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2.xml" ContentType="application/vnd.openxmlformats-officedocument.drawingml.chartshapes+xml"/>
  <Override PartName="/xl/drawings/drawing43.xml" ContentType="application/vnd.openxmlformats-officedocument.drawing+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4.xml" ContentType="application/vnd.openxmlformats-officedocument.drawingml.chartshapes+xml"/>
  <Override PartName="/xl/drawings/drawing45.xml" ContentType="application/vnd.openxmlformats-officedocument.drawing+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6.xml" ContentType="application/vnd.openxmlformats-officedocument.drawingml.chartshapes+xml"/>
  <Override PartName="/xl/drawings/drawing47.xml" ContentType="application/vnd.openxmlformats-officedocument.drawing+xml"/>
  <Override PartName="/xl/charts/chart24.xml" ContentType="application/vnd.openxmlformats-officedocument.drawingml.chart+xml"/>
  <Override PartName="/xl/drawings/drawing48.xml" ContentType="application/vnd.openxmlformats-officedocument.drawingml.chartshapes+xml"/>
  <Override PartName="/xl/drawings/drawing49.xml" ContentType="application/vnd.openxmlformats-officedocument.drawing+xml"/>
  <Override PartName="/xl/charts/chart2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0.xml" ContentType="application/vnd.openxmlformats-officedocument.drawingml.chartshapes+xml"/>
  <Override PartName="/xl/drawings/drawing51.xml" ContentType="application/vnd.openxmlformats-officedocument.drawing+xml"/>
  <Override PartName="/xl/charts/chart2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2.xml" ContentType="application/vnd.openxmlformats-officedocument.drawingml.chartshapes+xml"/>
  <Override PartName="/xl/drawings/drawing53.xml" ContentType="application/vnd.openxmlformats-officedocument.drawing+xml"/>
  <Override PartName="/xl/charts/chart2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54.xml" ContentType="application/vnd.openxmlformats-officedocument.drawingml.chartshapes+xml"/>
  <Override PartName="/xl/drawings/drawing55.xml" ContentType="application/vnd.openxmlformats-officedocument.drawing+xml"/>
  <Override PartName="/xl/charts/chart28.xml" ContentType="application/vnd.openxmlformats-officedocument.drawingml.chart+xml"/>
  <Override PartName="/xl/drawings/drawing56.xml" ContentType="application/vnd.openxmlformats-officedocument.drawingml.chartshapes+xml"/>
  <Override PartName="/xl/drawings/drawing57.xml" ContentType="application/vnd.openxmlformats-officedocument.drawing+xml"/>
  <Override PartName="/xl/charts/chart2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8.xml" ContentType="application/vnd.openxmlformats-officedocument.drawingml.chartshapes+xml"/>
  <Override PartName="/xl/drawings/drawing59.xml" ContentType="application/vnd.openxmlformats-officedocument.drawing+xml"/>
  <Override PartName="/xl/charts/chart3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0.xml" ContentType="application/vnd.openxmlformats-officedocument.drawingml.chartshapes+xml"/>
  <Override PartName="/xl/drawings/drawing61.xml" ContentType="application/vnd.openxmlformats-officedocument.drawing+xml"/>
  <Override PartName="/xl/charts/chart31.xml" ContentType="application/vnd.openxmlformats-officedocument.drawingml.chart+xml"/>
  <Override PartName="/xl/drawings/drawing62.xml" ContentType="application/vnd.openxmlformats-officedocument.drawingml.chartshapes+xml"/>
  <Override PartName="/xl/drawings/drawing63.xml" ContentType="application/vnd.openxmlformats-officedocument.drawing+xml"/>
  <Override PartName="/xl/charts/chart3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4.xml" ContentType="application/vnd.openxmlformats-officedocument.drawingml.chartshapes+xml"/>
  <Override PartName="/xl/drawings/drawing65.xml" ContentType="application/vnd.openxmlformats-officedocument.drawing+xml"/>
  <Override PartName="/xl/charts/chart33.xml" ContentType="application/vnd.openxmlformats-officedocument.drawingml.chart+xml"/>
  <Override PartName="/xl/drawings/drawing66.xml" ContentType="application/vnd.openxmlformats-officedocument.drawingml.chartshapes+xml"/>
  <Override PartName="/xl/drawings/drawing67.xml" ContentType="application/vnd.openxmlformats-officedocument.drawing+xml"/>
  <Override PartName="/xl/charts/chart3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68.xml" ContentType="application/vnd.openxmlformats-officedocument.drawingml.chartshapes+xml"/>
  <Override PartName="/xl/drawings/drawing69.xml" ContentType="application/vnd.openxmlformats-officedocument.drawing+xml"/>
  <Override PartName="/xl/charts/chart3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0.xml" ContentType="application/vnd.openxmlformats-officedocument.drawingml.chartshapes+xml"/>
  <Override PartName="/xl/drawings/drawing71.xml" ContentType="application/vnd.openxmlformats-officedocument.drawing+xml"/>
  <Override PartName="/xl/charts/chart3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2.xml" ContentType="application/vnd.openxmlformats-officedocument.drawingml.chartshapes+xml"/>
  <Override PartName="/xl/drawings/drawing73.xml" ContentType="application/vnd.openxmlformats-officedocument.drawing+xml"/>
  <Override PartName="/xl/charts/chart37.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38.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6.xml" ContentType="application/vnd.openxmlformats-officedocument.drawingml.chartshapes+xml"/>
  <Override PartName="/xl/drawings/drawing77.xml" ContentType="application/vnd.openxmlformats-officedocument.drawing+xml"/>
  <Override PartName="/xl/charts/chart3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78.xml" ContentType="application/vnd.openxmlformats-officedocument.drawingml.chartshapes+xml"/>
  <Override PartName="/xl/drawings/drawing79.xml" ContentType="application/vnd.openxmlformats-officedocument.drawing+xml"/>
  <Override PartName="/xl/charts/chart40.xml" ContentType="application/vnd.openxmlformats-officedocument.drawingml.chart+xml"/>
  <Override PartName="/xl/drawings/drawing80.xml" ContentType="application/vnd.openxmlformats-officedocument.drawingml.chartshapes+xml"/>
  <Override PartName="/xl/drawings/drawing81.xml" ContentType="application/vnd.openxmlformats-officedocument.drawing+xml"/>
  <Override PartName="/xl/charts/chart4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2.xml" ContentType="application/vnd.openxmlformats-officedocument.drawingml.chartshapes+xml"/>
  <Override PartName="/xl/drawings/drawing83.xml" ContentType="application/vnd.openxmlformats-officedocument.drawing+xml"/>
  <Override PartName="/xl/charts/chart42.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4.xml" ContentType="application/vnd.openxmlformats-officedocument.drawingml.chartshapes+xml"/>
  <Override PartName="/xl/drawings/drawing85.xml" ContentType="application/vnd.openxmlformats-officedocument.drawing+xml"/>
  <Override PartName="/xl/charts/chart43.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6.xml" ContentType="application/vnd.openxmlformats-officedocument.drawingml.chartshapes+xml"/>
  <Override PartName="/xl/drawings/drawing87.xml" ContentType="application/vnd.openxmlformats-officedocument.drawing+xml"/>
  <Override PartName="/xl/charts/chart44.xml" ContentType="application/vnd.openxmlformats-officedocument.drawingml.chart+xml"/>
  <Override PartName="/xl/drawings/drawing88.xml" ContentType="application/vnd.openxmlformats-officedocument.drawingml.chartshapes+xml"/>
  <Override PartName="/xl/drawings/drawing89.xml" ContentType="application/vnd.openxmlformats-officedocument.drawing+xml"/>
  <Override PartName="/xl/charts/chart4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0.xml" ContentType="application/vnd.openxmlformats-officedocument.drawingml.chartshapes+xml"/>
  <Override PartName="/xl/drawings/drawing91.xml" ContentType="application/vnd.openxmlformats-officedocument.drawing+xml"/>
  <Override PartName="/xl/charts/chart46.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2.xml" ContentType="application/vnd.openxmlformats-officedocument.drawingml.chartshapes+xml"/>
  <Override PartName="/xl/drawings/drawing93.xml" ContentType="application/vnd.openxmlformats-officedocument.drawing+xml"/>
  <Override PartName="/xl/charts/chart47.xml" ContentType="application/vnd.openxmlformats-officedocument.drawingml.chart+xml"/>
  <Override PartName="/xl/drawings/drawing94.xml" ContentType="application/vnd.openxmlformats-officedocument.drawingml.chartshapes+xml"/>
  <Override PartName="/xl/drawings/drawing95.xml" ContentType="application/vnd.openxmlformats-officedocument.drawing+xml"/>
  <Override PartName="/xl/charts/chart48.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96.xml" ContentType="application/vnd.openxmlformats-officedocument.drawingml.chartshapes+xml"/>
  <Override PartName="/xl/drawings/drawing97.xml" ContentType="application/vnd.openxmlformats-officedocument.drawing+xml"/>
  <Override PartName="/xl/charts/chart49.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mc:AlternateContent xmlns:mc="http://schemas.openxmlformats.org/markup-compatibility/2006">
    <mc:Choice Requires="x15">
      <x15ac:absPath xmlns:x15ac="http://schemas.microsoft.com/office/spreadsheetml/2010/11/ac" url="D:\Users\JIselin\Box Sync\Illinois Alcohol Taxes and Drunk Driving\Paper\Submission\"/>
    </mc:Choice>
  </mc:AlternateContent>
  <bookViews>
    <workbookView xWindow="0" yWindow="465" windowWidth="25605" windowHeight="14325"/>
  </bookViews>
  <sheets>
    <sheet name="Index" sheetId="40" r:id="rId1"/>
    <sheet name="Table 1" sheetId="94" r:id="rId2"/>
    <sheet name="Table 2" sheetId="95" r:id="rId3"/>
    <sheet name="Table 3" sheetId="96" r:id="rId4"/>
    <sheet name="Table 4" sheetId="12" r:id="rId5"/>
    <sheet name="Table 5" sheetId="97" r:id="rId6"/>
    <sheet name="Table 6" sheetId="65" r:id="rId7"/>
    <sheet name="Table 7" sheetId="66" r:id="rId8"/>
    <sheet name="Table 8" sheetId="27" r:id="rId9"/>
    <sheet name="Table 9" sheetId="64" r:id="rId10"/>
    <sheet name="Table 10" sheetId="73" r:id="rId11"/>
    <sheet name="Table 11" sheetId="74" r:id="rId12"/>
    <sheet name="Table 12" sheetId="82" r:id="rId13"/>
    <sheet name="Table 13" sheetId="83" r:id="rId14"/>
    <sheet name="Figure 1" sheetId="86" r:id="rId15"/>
    <sheet name="Figure 2" sheetId="87" r:id="rId16"/>
    <sheet name="Figure 3" sheetId="50" r:id="rId17"/>
    <sheet name="Figure 4" sheetId="18" r:id="rId18"/>
    <sheet name="Figure 5" sheetId="19" r:id="rId19"/>
    <sheet name="Figure 6" sheetId="52" r:id="rId20"/>
    <sheet name="Figure 7" sheetId="117" r:id="rId21"/>
    <sheet name="Figure 8" sheetId="21" r:id="rId22"/>
    <sheet name="Figure 9" sheetId="101" r:id="rId23"/>
    <sheet name="Figure 10" sheetId="88" r:id="rId24"/>
    <sheet name="Figure 11" sheetId="89" r:id="rId25"/>
    <sheet name="Figure 12" sheetId="60" r:id="rId26"/>
    <sheet name="Figure 13" sheetId="24" r:id="rId27"/>
    <sheet name="Figure 14" sheetId="32" r:id="rId28"/>
    <sheet name="Figure 15" sheetId="59" r:id="rId29"/>
    <sheet name="Figure 16" sheetId="63" r:id="rId30"/>
    <sheet name="Figure 17" sheetId="62" r:id="rId31"/>
    <sheet name="Figure 18" sheetId="102" r:id="rId32"/>
    <sheet name="Figure 19" sheetId="90" r:id="rId33"/>
    <sheet name="Figure 20" sheetId="91" r:id="rId34"/>
    <sheet name="Figure 21" sheetId="67" r:id="rId35"/>
    <sheet name="Figure 22" sheetId="68" r:id="rId36"/>
    <sheet name="Figure 23" sheetId="53" r:id="rId37"/>
    <sheet name="Figure 24" sheetId="71" r:id="rId38"/>
    <sheet name="Figure 25" sheetId="72" r:id="rId39"/>
    <sheet name="Figure 26" sheetId="103" r:id="rId40"/>
    <sheet name="Figure 27" sheetId="69" r:id="rId41"/>
    <sheet name="Figure 28" sheetId="75" r:id="rId42"/>
    <sheet name="Figure 29" sheetId="76" r:id="rId43"/>
    <sheet name="Figure 30" sheetId="77" r:id="rId44"/>
    <sheet name="Figure 31" sheetId="78" r:id="rId45"/>
    <sheet name="Figure 32" sheetId="104" r:id="rId46"/>
    <sheet name="Figure 33" sheetId="80" r:id="rId47"/>
    <sheet name="Figure 34" sheetId="81" r:id="rId48"/>
    <sheet name="Figure 35" sheetId="105" r:id="rId49"/>
    <sheet name="Figure 36" sheetId="84" r:id="rId50"/>
    <sheet name="Figure 37" sheetId="85" r:id="rId51"/>
    <sheet name="Figure 38" sheetId="106" r:id="rId52"/>
    <sheet name="Figure 39" sheetId="107" r:id="rId53"/>
    <sheet name="Figure 40" sheetId="108" r:id="rId54"/>
    <sheet name="Figure 41" sheetId="109" r:id="rId55"/>
    <sheet name="Figure 42" sheetId="110" r:id="rId56"/>
    <sheet name="Figure 43" sheetId="92" r:id="rId57"/>
    <sheet name="Figure 44" sheetId="93" r:id="rId58"/>
    <sheet name="Figure 45" sheetId="111" r:id="rId59"/>
    <sheet name="Figure 46" sheetId="112" r:id="rId60"/>
    <sheet name="Figure 47" sheetId="116" r:id="rId61"/>
    <sheet name="Figure 48" sheetId="114" r:id="rId62"/>
    <sheet name="Figure 49" sheetId="115" r:id="rId63"/>
  </sheets>
  <definedNames>
    <definedName name="AdultCost" localSheetId="14">#REF!</definedName>
    <definedName name="AdultCost" localSheetId="24">#REF!</definedName>
    <definedName name="AdultCost" localSheetId="30">#REF!</definedName>
    <definedName name="AdultCost" localSheetId="31">#REF!</definedName>
    <definedName name="AdultCost" localSheetId="15">#REF!</definedName>
    <definedName name="AdultCost" localSheetId="33">#REF!</definedName>
    <definedName name="AdultCost" localSheetId="34">#REF!</definedName>
    <definedName name="AdultCost" localSheetId="35">#REF!</definedName>
    <definedName name="AdultCost" localSheetId="37">#REF!</definedName>
    <definedName name="AdultCost" localSheetId="38">#REF!</definedName>
    <definedName name="AdultCost" localSheetId="39">#REF!</definedName>
    <definedName name="AdultCost" localSheetId="40">#REF!</definedName>
    <definedName name="AdultCost" localSheetId="41">#REF!</definedName>
    <definedName name="AdultCost" localSheetId="44">#REF!</definedName>
    <definedName name="AdultCost" localSheetId="45">#REF!</definedName>
    <definedName name="AdultCost" localSheetId="47">#REF!</definedName>
    <definedName name="AdultCost" localSheetId="48">#REF!</definedName>
    <definedName name="AdultCost" localSheetId="49">#REF!</definedName>
    <definedName name="AdultCost" localSheetId="50">#REF!</definedName>
    <definedName name="AdultCost" localSheetId="51">#REF!</definedName>
    <definedName name="AdultCost" localSheetId="55">#REF!</definedName>
    <definedName name="AdultCost" localSheetId="58">#REF!</definedName>
    <definedName name="AdultCost" localSheetId="60">#REF!</definedName>
    <definedName name="AdultCost" localSheetId="62">#REF!</definedName>
    <definedName name="AdultCost" localSheetId="20">#REF!</definedName>
    <definedName name="AdultCost" localSheetId="22">#REF!</definedName>
    <definedName name="AdultCost" localSheetId="10">#REF!</definedName>
    <definedName name="AdultCost" localSheetId="11">#REF!</definedName>
    <definedName name="AdultCost" localSheetId="12">#REF!</definedName>
    <definedName name="AdultCost" localSheetId="13">#REF!</definedName>
    <definedName name="AdultCost" localSheetId="2">#REF!</definedName>
    <definedName name="AdultCost" localSheetId="3">#REF!</definedName>
    <definedName name="AdultCost" localSheetId="4">#REF!</definedName>
    <definedName name="AdultCost" localSheetId="5">#REF!</definedName>
    <definedName name="AdultCost" localSheetId="6">#REF!</definedName>
    <definedName name="AdultCost" localSheetId="7">#REF!</definedName>
    <definedName name="AdultCost" localSheetId="8">#REF!</definedName>
    <definedName name="AdultCost" localSheetId="9">#REF!</definedName>
    <definedName name="AdultCost">#REF!</definedName>
    <definedName name="AdultTickets" localSheetId="14">SUM(#REF!)</definedName>
    <definedName name="AdultTickets" localSheetId="24">SUM(#REF!)</definedName>
    <definedName name="AdultTickets" localSheetId="30">SUM(#REF!)</definedName>
    <definedName name="AdultTickets" localSheetId="31">SUM(#REF!)</definedName>
    <definedName name="AdultTickets" localSheetId="15">SUM(#REF!)</definedName>
    <definedName name="AdultTickets" localSheetId="33">SUM(#REF!)</definedName>
    <definedName name="AdultTickets" localSheetId="34">SUM(#REF!)</definedName>
    <definedName name="AdultTickets" localSheetId="35">SUM(#REF!)</definedName>
    <definedName name="AdultTickets" localSheetId="37">SUM(#REF!)</definedName>
    <definedName name="AdultTickets" localSheetId="38">SUM(#REF!)</definedName>
    <definedName name="AdultTickets" localSheetId="39">SUM(#REF!)</definedName>
    <definedName name="AdultTickets" localSheetId="40">SUM(#REF!)</definedName>
    <definedName name="AdultTickets" localSheetId="41">SUM(#REF!)</definedName>
    <definedName name="AdultTickets" localSheetId="44">SUM(#REF!)</definedName>
    <definedName name="AdultTickets" localSheetId="45">SUM(#REF!)</definedName>
    <definedName name="AdultTickets" localSheetId="47">SUM(#REF!)</definedName>
    <definedName name="AdultTickets" localSheetId="48">SUM(#REF!)</definedName>
    <definedName name="AdultTickets" localSheetId="49">SUM(#REF!)</definedName>
    <definedName name="AdultTickets" localSheetId="50">SUM(#REF!)</definedName>
    <definedName name="AdultTickets" localSheetId="51">SUM(#REF!)</definedName>
    <definedName name="AdultTickets" localSheetId="55">SUM(#REF!)</definedName>
    <definedName name="AdultTickets" localSheetId="58">SUM(#REF!)</definedName>
    <definedName name="AdultTickets" localSheetId="60">SUM(#REF!)</definedName>
    <definedName name="AdultTickets" localSheetId="62">SUM(#REF!)</definedName>
    <definedName name="AdultTickets" localSheetId="20">SUM(#REF!)</definedName>
    <definedName name="AdultTickets" localSheetId="22">SUM(#REF!)</definedName>
    <definedName name="AdultTickets" localSheetId="10">SUM(#REF!)</definedName>
    <definedName name="AdultTickets" localSheetId="11">SUM(#REF!)</definedName>
    <definedName name="AdultTickets" localSheetId="12">SUM(#REF!)</definedName>
    <definedName name="AdultTickets" localSheetId="13">SUM(#REF!)</definedName>
    <definedName name="AdultTickets" localSheetId="2">SUM(#REF!)</definedName>
    <definedName name="AdultTickets" localSheetId="3">SUM(#REF!)</definedName>
    <definedName name="AdultTickets" localSheetId="4">SUM(#REF!)</definedName>
    <definedName name="AdultTickets" localSheetId="5">SUM(#REF!)</definedName>
    <definedName name="AdultTickets" localSheetId="6">SUM(#REF!)</definedName>
    <definedName name="AdultTickets" localSheetId="7">SUM(#REF!)</definedName>
    <definedName name="AdultTickets" localSheetId="8">SUM(#REF!)</definedName>
    <definedName name="AdultTickets" localSheetId="9">SUM(#REF!)</definedName>
    <definedName name="AdultTickets">SUM(#REF!)</definedName>
    <definedName name="ChildCost" localSheetId="14">#REF!</definedName>
    <definedName name="ChildCost" localSheetId="24">#REF!</definedName>
    <definedName name="ChildCost" localSheetId="30">#REF!</definedName>
    <definedName name="ChildCost" localSheetId="31">#REF!</definedName>
    <definedName name="ChildCost" localSheetId="15">#REF!</definedName>
    <definedName name="ChildCost" localSheetId="33">#REF!</definedName>
    <definedName name="ChildCost" localSheetId="34">#REF!</definedName>
    <definedName name="ChildCost" localSheetId="35">#REF!</definedName>
    <definedName name="ChildCost" localSheetId="37">#REF!</definedName>
    <definedName name="ChildCost" localSheetId="38">#REF!</definedName>
    <definedName name="ChildCost" localSheetId="39">#REF!</definedName>
    <definedName name="ChildCost" localSheetId="40">#REF!</definedName>
    <definedName name="ChildCost" localSheetId="41">#REF!</definedName>
    <definedName name="ChildCost" localSheetId="44">#REF!</definedName>
    <definedName name="ChildCost" localSheetId="45">#REF!</definedName>
    <definedName name="ChildCost" localSheetId="47">#REF!</definedName>
    <definedName name="ChildCost" localSheetId="48">#REF!</definedName>
    <definedName name="ChildCost" localSheetId="49">#REF!</definedName>
    <definedName name="ChildCost" localSheetId="50">#REF!</definedName>
    <definedName name="ChildCost" localSheetId="51">#REF!</definedName>
    <definedName name="ChildCost" localSheetId="55">#REF!</definedName>
    <definedName name="ChildCost" localSheetId="58">#REF!</definedName>
    <definedName name="ChildCost" localSheetId="60">#REF!</definedName>
    <definedName name="ChildCost" localSheetId="62">#REF!</definedName>
    <definedName name="ChildCost" localSheetId="20">#REF!</definedName>
    <definedName name="ChildCost" localSheetId="22">#REF!</definedName>
    <definedName name="ChildCost" localSheetId="10">#REF!</definedName>
    <definedName name="ChildCost" localSheetId="11">#REF!</definedName>
    <definedName name="ChildCost" localSheetId="12">#REF!</definedName>
    <definedName name="ChildCost" localSheetId="13">#REF!</definedName>
    <definedName name="ChildCost" localSheetId="2">#REF!</definedName>
    <definedName name="ChildCost" localSheetId="3">#REF!</definedName>
    <definedName name="ChildCost" localSheetId="4">#REF!</definedName>
    <definedName name="ChildCost" localSheetId="5">#REF!</definedName>
    <definedName name="ChildCost" localSheetId="6">#REF!</definedName>
    <definedName name="ChildCost" localSheetId="7">#REF!</definedName>
    <definedName name="ChildCost" localSheetId="8">#REF!</definedName>
    <definedName name="ChildCost" localSheetId="9">#REF!</definedName>
    <definedName name="ChildCost">#REF!</definedName>
    <definedName name="ChildTickets" localSheetId="14">SUM(#REF!)</definedName>
    <definedName name="ChildTickets" localSheetId="24">SUM(#REF!)</definedName>
    <definedName name="ChildTickets" localSheetId="30">SUM(#REF!)</definedName>
    <definedName name="ChildTickets" localSheetId="31">SUM(#REF!)</definedName>
    <definedName name="ChildTickets" localSheetId="15">SUM(#REF!)</definedName>
    <definedName name="ChildTickets" localSheetId="33">SUM(#REF!)</definedName>
    <definedName name="ChildTickets" localSheetId="34">SUM(#REF!)</definedName>
    <definedName name="ChildTickets" localSheetId="35">SUM(#REF!)</definedName>
    <definedName name="ChildTickets" localSheetId="37">SUM(#REF!)</definedName>
    <definedName name="ChildTickets" localSheetId="38">SUM(#REF!)</definedName>
    <definedName name="ChildTickets" localSheetId="39">SUM(#REF!)</definedName>
    <definedName name="ChildTickets" localSheetId="40">SUM(#REF!)</definedName>
    <definedName name="ChildTickets" localSheetId="41">SUM(#REF!)</definedName>
    <definedName name="ChildTickets" localSheetId="44">SUM(#REF!)</definedName>
    <definedName name="ChildTickets" localSheetId="45">SUM(#REF!)</definedName>
    <definedName name="ChildTickets" localSheetId="47">SUM(#REF!)</definedName>
    <definedName name="ChildTickets" localSheetId="48">SUM(#REF!)</definedName>
    <definedName name="ChildTickets" localSheetId="49">SUM(#REF!)</definedName>
    <definedName name="ChildTickets" localSheetId="50">SUM(#REF!)</definedName>
    <definedName name="ChildTickets" localSheetId="51">SUM(#REF!)</definedName>
    <definedName name="ChildTickets" localSheetId="55">SUM(#REF!)</definedName>
    <definedName name="ChildTickets" localSheetId="58">SUM(#REF!)</definedName>
    <definedName name="ChildTickets" localSheetId="60">SUM(#REF!)</definedName>
    <definedName name="ChildTickets" localSheetId="62">SUM(#REF!)</definedName>
    <definedName name="ChildTickets" localSheetId="20">SUM(#REF!)</definedName>
    <definedName name="ChildTickets" localSheetId="22">SUM(#REF!)</definedName>
    <definedName name="ChildTickets" localSheetId="10">SUM(#REF!)</definedName>
    <definedName name="ChildTickets" localSheetId="11">SUM(#REF!)</definedName>
    <definedName name="ChildTickets" localSheetId="12">SUM(#REF!)</definedName>
    <definedName name="ChildTickets" localSheetId="13">SUM(#REF!)</definedName>
    <definedName name="ChildTickets" localSheetId="2">SUM(#REF!)</definedName>
    <definedName name="ChildTickets" localSheetId="3">SUM(#REF!)</definedName>
    <definedName name="ChildTickets" localSheetId="4">SUM(#REF!)</definedName>
    <definedName name="ChildTickets" localSheetId="5">SUM(#REF!)</definedName>
    <definedName name="ChildTickets" localSheetId="6">SUM(#REF!)</definedName>
    <definedName name="ChildTickets" localSheetId="7">SUM(#REF!)</definedName>
    <definedName name="ChildTickets" localSheetId="8">SUM(#REF!)</definedName>
    <definedName name="ChildTickets" localSheetId="9">SUM(#REF!)</definedName>
    <definedName name="ChildTickets">SUM(#REF!)</definedName>
    <definedName name="column_headings" localSheetId="14">#REF!</definedName>
    <definedName name="column_headings" localSheetId="24">#REF!</definedName>
    <definedName name="column_headings" localSheetId="30">#REF!</definedName>
    <definedName name="column_headings" localSheetId="31">#REF!</definedName>
    <definedName name="column_headings" localSheetId="15">#REF!</definedName>
    <definedName name="column_headings" localSheetId="33">#REF!</definedName>
    <definedName name="column_headings" localSheetId="34">#REF!</definedName>
    <definedName name="column_headings" localSheetId="35">#REF!</definedName>
    <definedName name="column_headings" localSheetId="37">#REF!</definedName>
    <definedName name="column_headings" localSheetId="38">#REF!</definedName>
    <definedName name="column_headings" localSheetId="39">#REF!</definedName>
    <definedName name="column_headings" localSheetId="40">#REF!</definedName>
    <definedName name="column_headings" localSheetId="41">#REF!</definedName>
    <definedName name="column_headings" localSheetId="44">#REF!</definedName>
    <definedName name="column_headings" localSheetId="45">#REF!</definedName>
    <definedName name="column_headings" localSheetId="47">#REF!</definedName>
    <definedName name="column_headings" localSheetId="48">#REF!</definedName>
    <definedName name="column_headings" localSheetId="49">#REF!</definedName>
    <definedName name="column_headings" localSheetId="50">#REF!</definedName>
    <definedName name="column_headings" localSheetId="51">#REF!</definedName>
    <definedName name="column_headings" localSheetId="55">#REF!</definedName>
    <definedName name="column_headings" localSheetId="58">#REF!</definedName>
    <definedName name="column_headings" localSheetId="60">#REF!</definedName>
    <definedName name="column_headings" localSheetId="62">#REF!</definedName>
    <definedName name="column_headings" localSheetId="20">#REF!</definedName>
    <definedName name="column_headings" localSheetId="22">#REF!</definedName>
    <definedName name="column_headings" localSheetId="10">#REF!</definedName>
    <definedName name="column_headings" localSheetId="11">#REF!</definedName>
    <definedName name="column_headings" localSheetId="12">#REF!</definedName>
    <definedName name="column_headings" localSheetId="13">#REF!</definedName>
    <definedName name="column_headings" localSheetId="2">#REF!</definedName>
    <definedName name="column_headings" localSheetId="3">#REF!</definedName>
    <definedName name="column_headings" localSheetId="4">#REF!</definedName>
    <definedName name="column_headings" localSheetId="5">#REF!</definedName>
    <definedName name="column_headings" localSheetId="6">#REF!</definedName>
    <definedName name="column_headings" localSheetId="7">#REF!</definedName>
    <definedName name="column_headings" localSheetId="8">#REF!</definedName>
    <definedName name="column_headings" localSheetId="9">#REF!</definedName>
    <definedName name="column_headings">#REF!</definedName>
    <definedName name="column_numbers" localSheetId="14">#REF!</definedName>
    <definedName name="column_numbers" localSheetId="24">#REF!</definedName>
    <definedName name="column_numbers" localSheetId="30">#REF!</definedName>
    <definedName name="column_numbers" localSheetId="31">#REF!</definedName>
    <definedName name="column_numbers" localSheetId="15">#REF!</definedName>
    <definedName name="column_numbers" localSheetId="33">#REF!</definedName>
    <definedName name="column_numbers" localSheetId="34">#REF!</definedName>
    <definedName name="column_numbers" localSheetId="35">#REF!</definedName>
    <definedName name="column_numbers" localSheetId="37">#REF!</definedName>
    <definedName name="column_numbers" localSheetId="38">#REF!</definedName>
    <definedName name="column_numbers" localSheetId="39">#REF!</definedName>
    <definedName name="column_numbers" localSheetId="40">#REF!</definedName>
    <definedName name="column_numbers" localSheetId="41">#REF!</definedName>
    <definedName name="column_numbers" localSheetId="44">#REF!</definedName>
    <definedName name="column_numbers" localSheetId="45">#REF!</definedName>
    <definedName name="column_numbers" localSheetId="47">#REF!</definedName>
    <definedName name="column_numbers" localSheetId="48">#REF!</definedName>
    <definedName name="column_numbers" localSheetId="49">#REF!</definedName>
    <definedName name="column_numbers" localSheetId="50">#REF!</definedName>
    <definedName name="column_numbers" localSheetId="51">#REF!</definedName>
    <definedName name="column_numbers" localSheetId="55">#REF!</definedName>
    <definedName name="column_numbers" localSheetId="58">#REF!</definedName>
    <definedName name="column_numbers" localSheetId="60">#REF!</definedName>
    <definedName name="column_numbers" localSheetId="62">#REF!</definedName>
    <definedName name="column_numbers" localSheetId="20">#REF!</definedName>
    <definedName name="column_numbers" localSheetId="22">#REF!</definedName>
    <definedName name="column_numbers" localSheetId="10">#REF!</definedName>
    <definedName name="column_numbers" localSheetId="11">#REF!</definedName>
    <definedName name="column_numbers" localSheetId="12">#REF!</definedName>
    <definedName name="column_numbers" localSheetId="13">#REF!</definedName>
    <definedName name="column_numbers" localSheetId="2">#REF!</definedName>
    <definedName name="column_numbers" localSheetId="3">#REF!</definedName>
    <definedName name="column_numbers" localSheetId="4">#REF!</definedName>
    <definedName name="column_numbers" localSheetId="5">#REF!</definedName>
    <definedName name="column_numbers" localSheetId="6">#REF!</definedName>
    <definedName name="column_numbers" localSheetId="7">#REF!</definedName>
    <definedName name="column_numbers" localSheetId="8">#REF!</definedName>
    <definedName name="column_numbers" localSheetId="9">#REF!</definedName>
    <definedName name="column_numbers">#REF!</definedName>
    <definedName name="data" localSheetId="14">#REF!</definedName>
    <definedName name="data" localSheetId="24">#REF!</definedName>
    <definedName name="data" localSheetId="30">#REF!</definedName>
    <definedName name="data" localSheetId="31">#REF!</definedName>
    <definedName name="data" localSheetId="15">#REF!</definedName>
    <definedName name="data" localSheetId="33">#REF!</definedName>
    <definedName name="data" localSheetId="34">#REF!</definedName>
    <definedName name="data" localSheetId="35">#REF!</definedName>
    <definedName name="data" localSheetId="37">#REF!</definedName>
    <definedName name="data" localSheetId="38">#REF!</definedName>
    <definedName name="data" localSheetId="39">#REF!</definedName>
    <definedName name="data" localSheetId="40">#REF!</definedName>
    <definedName name="data" localSheetId="41">#REF!</definedName>
    <definedName name="data" localSheetId="44">#REF!</definedName>
    <definedName name="data" localSheetId="45">#REF!</definedName>
    <definedName name="data" localSheetId="47">#REF!</definedName>
    <definedName name="data" localSheetId="48">#REF!</definedName>
    <definedName name="data" localSheetId="49">#REF!</definedName>
    <definedName name="data" localSheetId="50">#REF!</definedName>
    <definedName name="data" localSheetId="51">#REF!</definedName>
    <definedName name="data" localSheetId="55">#REF!</definedName>
    <definedName name="data" localSheetId="58">#REF!</definedName>
    <definedName name="data" localSheetId="60">#REF!</definedName>
    <definedName name="data" localSheetId="62">#REF!</definedName>
    <definedName name="data" localSheetId="20">#REF!</definedName>
    <definedName name="data" localSheetId="22">#REF!</definedName>
    <definedName name="data" localSheetId="10">#REF!</definedName>
    <definedName name="data" localSheetId="11">#REF!</definedName>
    <definedName name="data" localSheetId="12">#REF!</definedName>
    <definedName name="data" localSheetId="13">#REF!</definedName>
    <definedName name="data" localSheetId="2">#REF!</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8">#REF!</definedName>
    <definedName name="data" localSheetId="9">#REF!</definedName>
    <definedName name="data">#REF!</definedName>
    <definedName name="DiscountCost" localSheetId="14">#REF!</definedName>
    <definedName name="DiscountCost" localSheetId="24">#REF!</definedName>
    <definedName name="DiscountCost" localSheetId="30">#REF!</definedName>
    <definedName name="DiscountCost" localSheetId="31">#REF!</definedName>
    <definedName name="DiscountCost" localSheetId="15">#REF!</definedName>
    <definedName name="DiscountCost" localSheetId="33">#REF!</definedName>
    <definedName name="DiscountCost" localSheetId="34">#REF!</definedName>
    <definedName name="DiscountCost" localSheetId="35">#REF!</definedName>
    <definedName name="DiscountCost" localSheetId="37">#REF!</definedName>
    <definedName name="DiscountCost" localSheetId="38">#REF!</definedName>
    <definedName name="DiscountCost" localSheetId="39">#REF!</definedName>
    <definedName name="DiscountCost" localSheetId="40">#REF!</definedName>
    <definedName name="DiscountCost" localSheetId="41">#REF!</definedName>
    <definedName name="DiscountCost" localSheetId="44">#REF!</definedName>
    <definedName name="DiscountCost" localSheetId="45">#REF!</definedName>
    <definedName name="DiscountCost" localSheetId="47">#REF!</definedName>
    <definedName name="DiscountCost" localSheetId="48">#REF!</definedName>
    <definedName name="DiscountCost" localSheetId="49">#REF!</definedName>
    <definedName name="DiscountCost" localSheetId="50">#REF!</definedName>
    <definedName name="DiscountCost" localSheetId="51">#REF!</definedName>
    <definedName name="DiscountCost" localSheetId="55">#REF!</definedName>
    <definedName name="DiscountCost" localSheetId="58">#REF!</definedName>
    <definedName name="DiscountCost" localSheetId="60">#REF!</definedName>
    <definedName name="DiscountCost" localSheetId="62">#REF!</definedName>
    <definedName name="DiscountCost" localSheetId="20">#REF!</definedName>
    <definedName name="DiscountCost" localSheetId="22">#REF!</definedName>
    <definedName name="DiscountCost" localSheetId="10">#REF!</definedName>
    <definedName name="DiscountCost" localSheetId="11">#REF!</definedName>
    <definedName name="DiscountCost" localSheetId="12">#REF!</definedName>
    <definedName name="DiscountCost" localSheetId="13">#REF!</definedName>
    <definedName name="DiscountCost" localSheetId="2">#REF!</definedName>
    <definedName name="DiscountCost" localSheetId="3">#REF!</definedName>
    <definedName name="DiscountCost" localSheetId="4">#REF!</definedName>
    <definedName name="DiscountCost" localSheetId="5">#REF!</definedName>
    <definedName name="DiscountCost" localSheetId="6">#REF!</definedName>
    <definedName name="DiscountCost" localSheetId="7">#REF!</definedName>
    <definedName name="DiscountCost" localSheetId="8">#REF!</definedName>
    <definedName name="DiscountCost" localSheetId="9">#REF!</definedName>
    <definedName name="DiscountCost">#REF!</definedName>
    <definedName name="DiscountTickets" localSheetId="14">SUM(#REF!)</definedName>
    <definedName name="DiscountTickets" localSheetId="24">SUM(#REF!)</definedName>
    <definedName name="DiscountTickets" localSheetId="30">SUM(#REF!)</definedName>
    <definedName name="DiscountTickets" localSheetId="31">SUM(#REF!)</definedName>
    <definedName name="DiscountTickets" localSheetId="15">SUM(#REF!)</definedName>
    <definedName name="DiscountTickets" localSheetId="33">SUM(#REF!)</definedName>
    <definedName name="DiscountTickets" localSheetId="34">SUM(#REF!)</definedName>
    <definedName name="DiscountTickets" localSheetId="35">SUM(#REF!)</definedName>
    <definedName name="DiscountTickets" localSheetId="37">SUM(#REF!)</definedName>
    <definedName name="DiscountTickets" localSheetId="38">SUM(#REF!)</definedName>
    <definedName name="DiscountTickets" localSheetId="39">SUM(#REF!)</definedName>
    <definedName name="DiscountTickets" localSheetId="40">SUM(#REF!)</definedName>
    <definedName name="DiscountTickets" localSheetId="41">SUM(#REF!)</definedName>
    <definedName name="DiscountTickets" localSheetId="44">SUM(#REF!)</definedName>
    <definedName name="DiscountTickets" localSheetId="45">SUM(#REF!)</definedName>
    <definedName name="DiscountTickets" localSheetId="47">SUM(#REF!)</definedName>
    <definedName name="DiscountTickets" localSheetId="48">SUM(#REF!)</definedName>
    <definedName name="DiscountTickets" localSheetId="49">SUM(#REF!)</definedName>
    <definedName name="DiscountTickets" localSheetId="50">SUM(#REF!)</definedName>
    <definedName name="DiscountTickets" localSheetId="51">SUM(#REF!)</definedName>
    <definedName name="DiscountTickets" localSheetId="55">SUM(#REF!)</definedName>
    <definedName name="DiscountTickets" localSheetId="58">SUM(#REF!)</definedName>
    <definedName name="DiscountTickets" localSheetId="60">SUM(#REF!)</definedName>
    <definedName name="DiscountTickets" localSheetId="62">SUM(#REF!)</definedName>
    <definedName name="DiscountTickets" localSheetId="20">SUM(#REF!)</definedName>
    <definedName name="DiscountTickets" localSheetId="22">SUM(#REF!)</definedName>
    <definedName name="DiscountTickets" localSheetId="10">SUM(#REF!)</definedName>
    <definedName name="DiscountTickets" localSheetId="11">SUM(#REF!)</definedName>
    <definedName name="DiscountTickets" localSheetId="12">SUM(#REF!)</definedName>
    <definedName name="DiscountTickets" localSheetId="13">SUM(#REF!)</definedName>
    <definedName name="DiscountTickets" localSheetId="2">SUM(#REF!)</definedName>
    <definedName name="DiscountTickets" localSheetId="3">SUM(#REF!)</definedName>
    <definedName name="DiscountTickets" localSheetId="4">SUM(#REF!)</definedName>
    <definedName name="DiscountTickets" localSheetId="5">SUM(#REF!)</definedName>
    <definedName name="DiscountTickets" localSheetId="6">SUM(#REF!)</definedName>
    <definedName name="DiscountTickets" localSheetId="7">SUM(#REF!)</definedName>
    <definedName name="DiscountTickets" localSheetId="8">SUM(#REF!)</definedName>
    <definedName name="DiscountTickets" localSheetId="9">SUM(#REF!)</definedName>
    <definedName name="DiscountTickets">SUM(#REF!)</definedName>
    <definedName name="footnotes" localSheetId="14">#REF!</definedName>
    <definedName name="footnotes" localSheetId="24">#REF!</definedName>
    <definedName name="footnotes" localSheetId="30">#REF!</definedName>
    <definedName name="footnotes" localSheetId="31">#REF!</definedName>
    <definedName name="footnotes" localSheetId="15">#REF!</definedName>
    <definedName name="footnotes" localSheetId="33">#REF!</definedName>
    <definedName name="footnotes" localSheetId="34">#REF!</definedName>
    <definedName name="footnotes" localSheetId="35">#REF!</definedName>
    <definedName name="footnotes" localSheetId="37">#REF!</definedName>
    <definedName name="footnotes" localSheetId="38">#REF!</definedName>
    <definedName name="footnotes" localSheetId="39">#REF!</definedName>
    <definedName name="footnotes" localSheetId="40">#REF!</definedName>
    <definedName name="footnotes" localSheetId="41">#REF!</definedName>
    <definedName name="footnotes" localSheetId="44">#REF!</definedName>
    <definedName name="footnotes" localSheetId="45">#REF!</definedName>
    <definedName name="footnotes" localSheetId="47">#REF!</definedName>
    <definedName name="footnotes" localSheetId="48">#REF!</definedName>
    <definedName name="footnotes" localSheetId="49">#REF!</definedName>
    <definedName name="footnotes" localSheetId="50">#REF!</definedName>
    <definedName name="footnotes" localSheetId="51">#REF!</definedName>
    <definedName name="footnotes" localSheetId="55">#REF!</definedName>
    <definedName name="footnotes" localSheetId="58">#REF!</definedName>
    <definedName name="footnotes" localSheetId="60">#REF!</definedName>
    <definedName name="footnotes" localSheetId="62">#REF!</definedName>
    <definedName name="footnotes" localSheetId="20">#REF!</definedName>
    <definedName name="footnotes" localSheetId="22">#REF!</definedName>
    <definedName name="footnotes" localSheetId="10">#REF!</definedName>
    <definedName name="footnotes" localSheetId="11">#REF!</definedName>
    <definedName name="footnotes" localSheetId="12">#REF!</definedName>
    <definedName name="footnotes" localSheetId="13">#REF!</definedName>
    <definedName name="footnotes" localSheetId="2">#REF!</definedName>
    <definedName name="footnotes" localSheetId="3">#REF!</definedName>
    <definedName name="footnotes" localSheetId="4">#REF!</definedName>
    <definedName name="footnotes" localSheetId="5">#REF!</definedName>
    <definedName name="footnotes" localSheetId="6">#REF!</definedName>
    <definedName name="footnotes" localSheetId="7">#REF!</definedName>
    <definedName name="footnotes" localSheetId="8">#REF!</definedName>
    <definedName name="footnotes" localSheetId="9">#REF!</definedName>
    <definedName name="footnotes">#REF!</definedName>
    <definedName name="Print_Area_MI" localSheetId="14">#REF!</definedName>
    <definedName name="Print_Area_MI" localSheetId="24">#REF!</definedName>
    <definedName name="Print_Area_MI" localSheetId="30">#REF!</definedName>
    <definedName name="Print_Area_MI" localSheetId="31">#REF!</definedName>
    <definedName name="Print_Area_MI" localSheetId="15">#REF!</definedName>
    <definedName name="Print_Area_MI" localSheetId="33">#REF!</definedName>
    <definedName name="Print_Area_MI" localSheetId="34">#REF!</definedName>
    <definedName name="Print_Area_MI" localSheetId="35">#REF!</definedName>
    <definedName name="Print_Area_MI" localSheetId="37">#REF!</definedName>
    <definedName name="Print_Area_MI" localSheetId="38">#REF!</definedName>
    <definedName name="Print_Area_MI" localSheetId="39">#REF!</definedName>
    <definedName name="Print_Area_MI" localSheetId="40">#REF!</definedName>
    <definedName name="Print_Area_MI" localSheetId="41">#REF!</definedName>
    <definedName name="Print_Area_MI" localSheetId="44">#REF!</definedName>
    <definedName name="Print_Area_MI" localSheetId="45">#REF!</definedName>
    <definedName name="Print_Area_MI" localSheetId="47">#REF!</definedName>
    <definedName name="Print_Area_MI" localSheetId="48">#REF!</definedName>
    <definedName name="Print_Area_MI" localSheetId="49">#REF!</definedName>
    <definedName name="Print_Area_MI" localSheetId="50">#REF!</definedName>
    <definedName name="Print_Area_MI" localSheetId="51">#REF!</definedName>
    <definedName name="Print_Area_MI" localSheetId="55">#REF!</definedName>
    <definedName name="Print_Area_MI" localSheetId="58">#REF!</definedName>
    <definedName name="Print_Area_MI" localSheetId="60">#REF!</definedName>
    <definedName name="Print_Area_MI" localSheetId="62">#REF!</definedName>
    <definedName name="Print_Area_MI" localSheetId="20">#REF!</definedName>
    <definedName name="Print_Area_MI" localSheetId="22">#REF!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#REF!</definedName>
    <definedName name="Print_Titles_MI" localSheetId="14">#REF!</definedName>
    <definedName name="Print_Titles_MI" localSheetId="24">#REF!</definedName>
    <definedName name="Print_Titles_MI" localSheetId="30">#REF!</definedName>
    <definedName name="Print_Titles_MI" localSheetId="31">#REF!</definedName>
    <definedName name="Print_Titles_MI" localSheetId="15">#REF!</definedName>
    <definedName name="Print_Titles_MI" localSheetId="33">#REF!</definedName>
    <definedName name="Print_Titles_MI" localSheetId="34">#REF!</definedName>
    <definedName name="Print_Titles_MI" localSheetId="35">#REF!</definedName>
    <definedName name="Print_Titles_MI" localSheetId="37">#REF!</definedName>
    <definedName name="Print_Titles_MI" localSheetId="38">#REF!</definedName>
    <definedName name="Print_Titles_MI" localSheetId="39">#REF!</definedName>
    <definedName name="Print_Titles_MI" localSheetId="40">#REF!</definedName>
    <definedName name="Print_Titles_MI" localSheetId="41">#REF!</definedName>
    <definedName name="Print_Titles_MI" localSheetId="44">#REF!</definedName>
    <definedName name="Print_Titles_MI" localSheetId="45">#REF!</definedName>
    <definedName name="Print_Titles_MI" localSheetId="47">#REF!</definedName>
    <definedName name="Print_Titles_MI" localSheetId="48">#REF!</definedName>
    <definedName name="Print_Titles_MI" localSheetId="49">#REF!</definedName>
    <definedName name="Print_Titles_MI" localSheetId="50">#REF!</definedName>
    <definedName name="Print_Titles_MI" localSheetId="51">#REF!</definedName>
    <definedName name="Print_Titles_MI" localSheetId="55">#REF!</definedName>
    <definedName name="Print_Titles_MI" localSheetId="58">#REF!</definedName>
    <definedName name="Print_Titles_MI" localSheetId="60">#REF!</definedName>
    <definedName name="Print_Titles_MI" localSheetId="62">#REF!</definedName>
    <definedName name="Print_Titles_MI" localSheetId="20">#REF!</definedName>
    <definedName name="Print_Titles_MI" localSheetId="22">#REF!</definedName>
    <definedName name="Print_Titles_MI" localSheetId="10">#REF!</definedName>
    <definedName name="Print_Titles_MI" localSheetId="11">#REF!</definedName>
    <definedName name="Print_Titles_MI" localSheetId="12">#REF!</definedName>
    <definedName name="Print_Titles_MI" localSheetId="13">#REF!</definedName>
    <definedName name="Print_Titles_MI" localSheetId="2">#REF!</definedName>
    <definedName name="Print_Titles_MI" localSheetId="3">#REF!</definedName>
    <definedName name="Print_Titles_MI" localSheetId="4">#REF!</definedName>
    <definedName name="Print_Titles_MI" localSheetId="5">#REF!</definedName>
    <definedName name="Print_Titles_MI" localSheetId="6">#REF!</definedName>
    <definedName name="Print_Titles_MI" localSheetId="7">#REF!</definedName>
    <definedName name="Print_Titles_MI" localSheetId="8">#REF!</definedName>
    <definedName name="Print_Titles_MI" localSheetId="9">#REF!</definedName>
    <definedName name="Print_Titles_MI">#REF!</definedName>
    <definedName name="RSVPAmount" localSheetId="14">#REF!</definedName>
    <definedName name="RSVPAmount" localSheetId="24">#REF!</definedName>
    <definedName name="RSVPAmount" localSheetId="30">#REF!</definedName>
    <definedName name="RSVPAmount" localSheetId="31">#REF!</definedName>
    <definedName name="RSVPAmount" localSheetId="15">#REF!</definedName>
    <definedName name="RSVPAmount" localSheetId="33">#REF!</definedName>
    <definedName name="RSVPAmount" localSheetId="34">#REF!</definedName>
    <definedName name="RSVPAmount" localSheetId="35">#REF!</definedName>
    <definedName name="RSVPAmount" localSheetId="37">#REF!</definedName>
    <definedName name="RSVPAmount" localSheetId="38">#REF!</definedName>
    <definedName name="RSVPAmount" localSheetId="39">#REF!</definedName>
    <definedName name="RSVPAmount" localSheetId="40">#REF!</definedName>
    <definedName name="RSVPAmount" localSheetId="41">#REF!</definedName>
    <definedName name="RSVPAmount" localSheetId="44">#REF!</definedName>
    <definedName name="RSVPAmount" localSheetId="45">#REF!</definedName>
    <definedName name="RSVPAmount" localSheetId="47">#REF!</definedName>
    <definedName name="RSVPAmount" localSheetId="48">#REF!</definedName>
    <definedName name="RSVPAmount" localSheetId="49">#REF!</definedName>
    <definedName name="RSVPAmount" localSheetId="50">#REF!</definedName>
    <definedName name="RSVPAmount" localSheetId="51">#REF!</definedName>
    <definedName name="RSVPAmount" localSheetId="55">#REF!</definedName>
    <definedName name="RSVPAmount" localSheetId="58">#REF!</definedName>
    <definedName name="RSVPAmount" localSheetId="60">#REF!</definedName>
    <definedName name="RSVPAmount" localSheetId="62">#REF!</definedName>
    <definedName name="RSVPAmount" localSheetId="20">#REF!</definedName>
    <definedName name="RSVPAmount" localSheetId="22">#REF!</definedName>
    <definedName name="RSVPAmount" localSheetId="10">#REF!</definedName>
    <definedName name="RSVPAmount" localSheetId="11">#REF!</definedName>
    <definedName name="RSVPAmount" localSheetId="12">#REF!</definedName>
    <definedName name="RSVPAmount" localSheetId="13">#REF!</definedName>
    <definedName name="RSVPAmount" localSheetId="2">#REF!</definedName>
    <definedName name="RSVPAmount" localSheetId="3">#REF!</definedName>
    <definedName name="RSVPAmount" localSheetId="4">#REF!</definedName>
    <definedName name="RSVPAmount" localSheetId="5">#REF!</definedName>
    <definedName name="RSVPAmount" localSheetId="6">#REF!</definedName>
    <definedName name="RSVPAmount" localSheetId="7">#REF!</definedName>
    <definedName name="RSVPAmount" localSheetId="8">#REF!</definedName>
    <definedName name="RSVPAmount" localSheetId="9">#REF!</definedName>
    <definedName name="RSVPAmount">#REF!</definedName>
    <definedName name="spanners_level1" localSheetId="14">#REF!</definedName>
    <definedName name="spanners_level1" localSheetId="24">#REF!</definedName>
    <definedName name="spanners_level1" localSheetId="30">#REF!</definedName>
    <definedName name="spanners_level1" localSheetId="31">#REF!</definedName>
    <definedName name="spanners_level1" localSheetId="15">#REF!</definedName>
    <definedName name="spanners_level1" localSheetId="33">#REF!</definedName>
    <definedName name="spanners_level1" localSheetId="34">#REF!</definedName>
    <definedName name="spanners_level1" localSheetId="35">#REF!</definedName>
    <definedName name="spanners_level1" localSheetId="37">#REF!</definedName>
    <definedName name="spanners_level1" localSheetId="38">#REF!</definedName>
    <definedName name="spanners_level1" localSheetId="39">#REF!</definedName>
    <definedName name="spanners_level1" localSheetId="40">#REF!</definedName>
    <definedName name="spanners_level1" localSheetId="41">#REF!</definedName>
    <definedName name="spanners_level1" localSheetId="44">#REF!</definedName>
    <definedName name="spanners_level1" localSheetId="45">#REF!</definedName>
    <definedName name="spanners_level1" localSheetId="47">#REF!</definedName>
    <definedName name="spanners_level1" localSheetId="48">#REF!</definedName>
    <definedName name="spanners_level1" localSheetId="49">#REF!</definedName>
    <definedName name="spanners_level1" localSheetId="50">#REF!</definedName>
    <definedName name="spanners_level1" localSheetId="51">#REF!</definedName>
    <definedName name="spanners_level1" localSheetId="55">#REF!</definedName>
    <definedName name="spanners_level1" localSheetId="58">#REF!</definedName>
    <definedName name="spanners_level1" localSheetId="60">#REF!</definedName>
    <definedName name="spanners_level1" localSheetId="62">#REF!</definedName>
    <definedName name="spanners_level1" localSheetId="20">#REF!</definedName>
    <definedName name="spanners_level1" localSheetId="22">#REF!</definedName>
    <definedName name="spanners_level1" localSheetId="10">#REF!</definedName>
    <definedName name="spanners_level1" localSheetId="11">#REF!</definedName>
    <definedName name="spanners_level1" localSheetId="12">#REF!</definedName>
    <definedName name="spanners_level1" localSheetId="13">#REF!</definedName>
    <definedName name="spanners_level1" localSheetId="2">#REF!</definedName>
    <definedName name="spanners_level1" localSheetId="3">#REF!</definedName>
    <definedName name="spanners_level1" localSheetId="4">#REF!</definedName>
    <definedName name="spanners_level1" localSheetId="5">#REF!</definedName>
    <definedName name="spanners_level1" localSheetId="6">#REF!</definedName>
    <definedName name="spanners_level1" localSheetId="7">#REF!</definedName>
    <definedName name="spanners_level1" localSheetId="8">#REF!</definedName>
    <definedName name="spanners_level1" localSheetId="9">#REF!</definedName>
    <definedName name="spanners_level1">#REF!</definedName>
    <definedName name="spanners_level2" localSheetId="14">#REF!</definedName>
    <definedName name="spanners_level2" localSheetId="24">#REF!</definedName>
    <definedName name="spanners_level2" localSheetId="30">#REF!</definedName>
    <definedName name="spanners_level2" localSheetId="31">#REF!</definedName>
    <definedName name="spanners_level2" localSheetId="15">#REF!</definedName>
    <definedName name="spanners_level2" localSheetId="33">#REF!</definedName>
    <definedName name="spanners_level2" localSheetId="34">#REF!</definedName>
    <definedName name="spanners_level2" localSheetId="35">#REF!</definedName>
    <definedName name="spanners_level2" localSheetId="37">#REF!</definedName>
    <definedName name="spanners_level2" localSheetId="38">#REF!</definedName>
    <definedName name="spanners_level2" localSheetId="39">#REF!</definedName>
    <definedName name="spanners_level2" localSheetId="40">#REF!</definedName>
    <definedName name="spanners_level2" localSheetId="41">#REF!</definedName>
    <definedName name="spanners_level2" localSheetId="44">#REF!</definedName>
    <definedName name="spanners_level2" localSheetId="45">#REF!</definedName>
    <definedName name="spanners_level2" localSheetId="47">#REF!</definedName>
    <definedName name="spanners_level2" localSheetId="48">#REF!</definedName>
    <definedName name="spanners_level2" localSheetId="49">#REF!</definedName>
    <definedName name="spanners_level2" localSheetId="50">#REF!</definedName>
    <definedName name="spanners_level2" localSheetId="51">#REF!</definedName>
    <definedName name="spanners_level2" localSheetId="55">#REF!</definedName>
    <definedName name="spanners_level2" localSheetId="58">#REF!</definedName>
    <definedName name="spanners_level2" localSheetId="60">#REF!</definedName>
    <definedName name="spanners_level2" localSheetId="62">#REF!</definedName>
    <definedName name="spanners_level2" localSheetId="20">#REF!</definedName>
    <definedName name="spanners_level2" localSheetId="22">#REF!</definedName>
    <definedName name="spanners_level2" localSheetId="10">#REF!</definedName>
    <definedName name="spanners_level2" localSheetId="11">#REF!</definedName>
    <definedName name="spanners_level2" localSheetId="12">#REF!</definedName>
    <definedName name="spanners_level2" localSheetId="13">#REF!</definedName>
    <definedName name="spanners_level2" localSheetId="2">#REF!</definedName>
    <definedName name="spanners_level2" localSheetId="3">#REF!</definedName>
    <definedName name="spanners_level2" localSheetId="4">#REF!</definedName>
    <definedName name="spanners_level2" localSheetId="5">#REF!</definedName>
    <definedName name="spanners_level2" localSheetId="6">#REF!</definedName>
    <definedName name="spanners_level2" localSheetId="7">#REF!</definedName>
    <definedName name="spanners_level2" localSheetId="8">#REF!</definedName>
    <definedName name="spanners_level2" localSheetId="9">#REF!</definedName>
    <definedName name="spanners_level2">#REF!</definedName>
    <definedName name="spanners_level3" localSheetId="14">#REF!</definedName>
    <definedName name="spanners_level3" localSheetId="24">#REF!</definedName>
    <definedName name="spanners_level3" localSheetId="30">#REF!</definedName>
    <definedName name="spanners_level3" localSheetId="31">#REF!</definedName>
    <definedName name="spanners_level3" localSheetId="15">#REF!</definedName>
    <definedName name="spanners_level3" localSheetId="33">#REF!</definedName>
    <definedName name="spanners_level3" localSheetId="34">#REF!</definedName>
    <definedName name="spanners_level3" localSheetId="35">#REF!</definedName>
    <definedName name="spanners_level3" localSheetId="37">#REF!</definedName>
    <definedName name="spanners_level3" localSheetId="38">#REF!</definedName>
    <definedName name="spanners_level3" localSheetId="39">#REF!</definedName>
    <definedName name="spanners_level3" localSheetId="40">#REF!</definedName>
    <definedName name="spanners_level3" localSheetId="41">#REF!</definedName>
    <definedName name="spanners_level3" localSheetId="44">#REF!</definedName>
    <definedName name="spanners_level3" localSheetId="45">#REF!</definedName>
    <definedName name="spanners_level3" localSheetId="47">#REF!</definedName>
    <definedName name="spanners_level3" localSheetId="48">#REF!</definedName>
    <definedName name="spanners_level3" localSheetId="49">#REF!</definedName>
    <definedName name="spanners_level3" localSheetId="50">#REF!</definedName>
    <definedName name="spanners_level3" localSheetId="51">#REF!</definedName>
    <definedName name="spanners_level3" localSheetId="55">#REF!</definedName>
    <definedName name="spanners_level3" localSheetId="58">#REF!</definedName>
    <definedName name="spanners_level3" localSheetId="60">#REF!</definedName>
    <definedName name="spanners_level3" localSheetId="62">#REF!</definedName>
    <definedName name="spanners_level3" localSheetId="20">#REF!</definedName>
    <definedName name="spanners_level3" localSheetId="22">#REF!</definedName>
    <definedName name="spanners_level3" localSheetId="10">#REF!</definedName>
    <definedName name="spanners_level3" localSheetId="11">#REF!</definedName>
    <definedName name="spanners_level3" localSheetId="12">#REF!</definedName>
    <definedName name="spanners_level3" localSheetId="13">#REF!</definedName>
    <definedName name="spanners_level3" localSheetId="2">#REF!</definedName>
    <definedName name="spanners_level3" localSheetId="3">#REF!</definedName>
    <definedName name="spanners_level3" localSheetId="4">#REF!</definedName>
    <definedName name="spanners_level3" localSheetId="5">#REF!</definedName>
    <definedName name="spanners_level3" localSheetId="6">#REF!</definedName>
    <definedName name="spanners_level3" localSheetId="7">#REF!</definedName>
    <definedName name="spanners_level3" localSheetId="8">#REF!</definedName>
    <definedName name="spanners_level3" localSheetId="9">#REF!</definedName>
    <definedName name="spanners_level3">#REF!</definedName>
    <definedName name="spanners_level4" localSheetId="14">#REF!</definedName>
    <definedName name="spanners_level4" localSheetId="24">#REF!</definedName>
    <definedName name="spanners_level4" localSheetId="30">#REF!</definedName>
    <definedName name="spanners_level4" localSheetId="31">#REF!</definedName>
    <definedName name="spanners_level4" localSheetId="15">#REF!</definedName>
    <definedName name="spanners_level4" localSheetId="33">#REF!</definedName>
    <definedName name="spanners_level4" localSheetId="34">#REF!</definedName>
    <definedName name="spanners_level4" localSheetId="35">#REF!</definedName>
    <definedName name="spanners_level4" localSheetId="37">#REF!</definedName>
    <definedName name="spanners_level4" localSheetId="38">#REF!</definedName>
    <definedName name="spanners_level4" localSheetId="39">#REF!</definedName>
    <definedName name="spanners_level4" localSheetId="40">#REF!</definedName>
    <definedName name="spanners_level4" localSheetId="41">#REF!</definedName>
    <definedName name="spanners_level4" localSheetId="44">#REF!</definedName>
    <definedName name="spanners_level4" localSheetId="45">#REF!</definedName>
    <definedName name="spanners_level4" localSheetId="47">#REF!</definedName>
    <definedName name="spanners_level4" localSheetId="48">#REF!</definedName>
    <definedName name="spanners_level4" localSheetId="49">#REF!</definedName>
    <definedName name="spanners_level4" localSheetId="50">#REF!</definedName>
    <definedName name="spanners_level4" localSheetId="51">#REF!</definedName>
    <definedName name="spanners_level4" localSheetId="55">#REF!</definedName>
    <definedName name="spanners_level4" localSheetId="58">#REF!</definedName>
    <definedName name="spanners_level4" localSheetId="60">#REF!</definedName>
    <definedName name="spanners_level4" localSheetId="62">#REF!</definedName>
    <definedName name="spanners_level4" localSheetId="20">#REF!</definedName>
    <definedName name="spanners_level4" localSheetId="22">#REF!</definedName>
    <definedName name="spanners_level4" localSheetId="10">#REF!</definedName>
    <definedName name="spanners_level4" localSheetId="11">#REF!</definedName>
    <definedName name="spanners_level4" localSheetId="12">#REF!</definedName>
    <definedName name="spanners_level4" localSheetId="13">#REF!</definedName>
    <definedName name="spanners_level4" localSheetId="2">#REF!</definedName>
    <definedName name="spanners_level4" localSheetId="3">#REF!</definedName>
    <definedName name="spanners_level4" localSheetId="4">#REF!</definedName>
    <definedName name="spanners_level4" localSheetId="5">#REF!</definedName>
    <definedName name="spanners_level4" localSheetId="6">#REF!</definedName>
    <definedName name="spanners_level4" localSheetId="7">#REF!</definedName>
    <definedName name="spanners_level4" localSheetId="8">#REF!</definedName>
    <definedName name="spanners_level4" localSheetId="9">#REF!</definedName>
    <definedName name="spanners_level4">#REF!</definedName>
    <definedName name="spanners_level5" localSheetId="14">#REF!</definedName>
    <definedName name="spanners_level5" localSheetId="24">#REF!</definedName>
    <definedName name="spanners_level5" localSheetId="30">#REF!</definedName>
    <definedName name="spanners_level5" localSheetId="31">#REF!</definedName>
    <definedName name="spanners_level5" localSheetId="15">#REF!</definedName>
    <definedName name="spanners_level5" localSheetId="33">#REF!</definedName>
    <definedName name="spanners_level5" localSheetId="34">#REF!</definedName>
    <definedName name="spanners_level5" localSheetId="35">#REF!</definedName>
    <definedName name="spanners_level5" localSheetId="37">#REF!</definedName>
    <definedName name="spanners_level5" localSheetId="38">#REF!</definedName>
    <definedName name="spanners_level5" localSheetId="39">#REF!</definedName>
    <definedName name="spanners_level5" localSheetId="40">#REF!</definedName>
    <definedName name="spanners_level5" localSheetId="41">#REF!</definedName>
    <definedName name="spanners_level5" localSheetId="44">#REF!</definedName>
    <definedName name="spanners_level5" localSheetId="45">#REF!</definedName>
    <definedName name="spanners_level5" localSheetId="47">#REF!</definedName>
    <definedName name="spanners_level5" localSheetId="48">#REF!</definedName>
    <definedName name="spanners_level5" localSheetId="49">#REF!</definedName>
    <definedName name="spanners_level5" localSheetId="50">#REF!</definedName>
    <definedName name="spanners_level5" localSheetId="51">#REF!</definedName>
    <definedName name="spanners_level5" localSheetId="55">#REF!</definedName>
    <definedName name="spanners_level5" localSheetId="58">#REF!</definedName>
    <definedName name="spanners_level5" localSheetId="60">#REF!</definedName>
    <definedName name="spanners_level5" localSheetId="62">#REF!</definedName>
    <definedName name="spanners_level5" localSheetId="20">#REF!</definedName>
    <definedName name="spanners_level5" localSheetId="22">#REF!</definedName>
    <definedName name="spanners_level5" localSheetId="10">#REF!</definedName>
    <definedName name="spanners_level5" localSheetId="11">#REF!</definedName>
    <definedName name="spanners_level5" localSheetId="12">#REF!</definedName>
    <definedName name="spanners_level5" localSheetId="13">#REF!</definedName>
    <definedName name="spanners_level5" localSheetId="2">#REF!</definedName>
    <definedName name="spanners_level5" localSheetId="3">#REF!</definedName>
    <definedName name="spanners_level5" localSheetId="4">#REF!</definedName>
    <definedName name="spanners_level5" localSheetId="5">#REF!</definedName>
    <definedName name="spanners_level5" localSheetId="6">#REF!</definedName>
    <definedName name="spanners_level5" localSheetId="7">#REF!</definedName>
    <definedName name="spanners_level5" localSheetId="8">#REF!</definedName>
    <definedName name="spanners_level5" localSheetId="9">#REF!</definedName>
    <definedName name="spanners_level5">#REF!</definedName>
    <definedName name="stub_lines" localSheetId="14">#REF!</definedName>
    <definedName name="stub_lines" localSheetId="24">#REF!</definedName>
    <definedName name="stub_lines" localSheetId="30">#REF!</definedName>
    <definedName name="stub_lines" localSheetId="31">#REF!</definedName>
    <definedName name="stub_lines" localSheetId="15">#REF!</definedName>
    <definedName name="stub_lines" localSheetId="33">#REF!</definedName>
    <definedName name="stub_lines" localSheetId="34">#REF!</definedName>
    <definedName name="stub_lines" localSheetId="35">#REF!</definedName>
    <definedName name="stub_lines" localSheetId="37">#REF!</definedName>
    <definedName name="stub_lines" localSheetId="38">#REF!</definedName>
    <definedName name="stub_lines" localSheetId="39">#REF!</definedName>
    <definedName name="stub_lines" localSheetId="40">#REF!</definedName>
    <definedName name="stub_lines" localSheetId="41">#REF!</definedName>
    <definedName name="stub_lines" localSheetId="44">#REF!</definedName>
    <definedName name="stub_lines" localSheetId="45">#REF!</definedName>
    <definedName name="stub_lines" localSheetId="47">#REF!</definedName>
    <definedName name="stub_lines" localSheetId="48">#REF!</definedName>
    <definedName name="stub_lines" localSheetId="49">#REF!</definedName>
    <definedName name="stub_lines" localSheetId="50">#REF!</definedName>
    <definedName name="stub_lines" localSheetId="51">#REF!</definedName>
    <definedName name="stub_lines" localSheetId="55">#REF!</definedName>
    <definedName name="stub_lines" localSheetId="58">#REF!</definedName>
    <definedName name="stub_lines" localSheetId="60">#REF!</definedName>
    <definedName name="stub_lines" localSheetId="62">#REF!</definedName>
    <definedName name="stub_lines" localSheetId="20">#REF!</definedName>
    <definedName name="stub_lines" localSheetId="22">#REF!</definedName>
    <definedName name="stub_lines" localSheetId="10">#REF!</definedName>
    <definedName name="stub_lines" localSheetId="11">#REF!</definedName>
    <definedName name="stub_lines" localSheetId="12">#REF!</definedName>
    <definedName name="stub_lines" localSheetId="13">#REF!</definedName>
    <definedName name="stub_lines" localSheetId="2">#REF!</definedName>
    <definedName name="stub_lines" localSheetId="3">#REF!</definedName>
    <definedName name="stub_lines" localSheetId="4">#REF!</definedName>
    <definedName name="stub_lines" localSheetId="5">#REF!</definedName>
    <definedName name="stub_lines" localSheetId="6">#REF!</definedName>
    <definedName name="stub_lines" localSheetId="7">#REF!</definedName>
    <definedName name="stub_lines" localSheetId="8">#REF!</definedName>
    <definedName name="stub_lines" localSheetId="9">#REF!</definedName>
    <definedName name="stub_lines">#REF!</definedName>
    <definedName name="titles" localSheetId="14">#REF!</definedName>
    <definedName name="titles" localSheetId="24">#REF!</definedName>
    <definedName name="titles" localSheetId="30">#REF!</definedName>
    <definedName name="titles" localSheetId="31">#REF!</definedName>
    <definedName name="titles" localSheetId="15">#REF!</definedName>
    <definedName name="titles" localSheetId="33">#REF!</definedName>
    <definedName name="titles" localSheetId="34">#REF!</definedName>
    <definedName name="titles" localSheetId="35">#REF!</definedName>
    <definedName name="titles" localSheetId="37">#REF!</definedName>
    <definedName name="titles" localSheetId="38">#REF!</definedName>
    <definedName name="titles" localSheetId="39">#REF!</definedName>
    <definedName name="titles" localSheetId="40">#REF!</definedName>
    <definedName name="titles" localSheetId="41">#REF!</definedName>
    <definedName name="titles" localSheetId="44">#REF!</definedName>
    <definedName name="titles" localSheetId="45">#REF!</definedName>
    <definedName name="titles" localSheetId="47">#REF!</definedName>
    <definedName name="titles" localSheetId="48">#REF!</definedName>
    <definedName name="titles" localSheetId="49">#REF!</definedName>
    <definedName name="titles" localSheetId="50">#REF!</definedName>
    <definedName name="titles" localSheetId="51">#REF!</definedName>
    <definedName name="titles" localSheetId="55">#REF!</definedName>
    <definedName name="titles" localSheetId="58">#REF!</definedName>
    <definedName name="titles" localSheetId="60">#REF!</definedName>
    <definedName name="titles" localSheetId="62">#REF!</definedName>
    <definedName name="titles" localSheetId="20">#REF!</definedName>
    <definedName name="titles" localSheetId="22">#REF!</definedName>
    <definedName name="titles" localSheetId="10">#REF!</definedName>
    <definedName name="titles" localSheetId="11">#REF!</definedName>
    <definedName name="titles" localSheetId="12">#REF!</definedName>
    <definedName name="titles" localSheetId="13">#REF!</definedName>
    <definedName name="titles" localSheetId="2">#REF!</definedName>
    <definedName name="titles" localSheetId="3">#REF!</definedName>
    <definedName name="titles" localSheetId="4">#REF!</definedName>
    <definedName name="titles" localSheetId="5">#REF!</definedName>
    <definedName name="titles" localSheetId="6">#REF!</definedName>
    <definedName name="titles" localSheetId="7">#REF!</definedName>
    <definedName name="titles" localSheetId="8">#REF!</definedName>
    <definedName name="titles" localSheetId="9">#REF!</definedName>
    <definedName name="titles">#REF!</definedName>
    <definedName name="TotalGuests" localSheetId="14">#REF!</definedName>
    <definedName name="TotalGuests" localSheetId="24">#REF!</definedName>
    <definedName name="TotalGuests" localSheetId="30">#REF!</definedName>
    <definedName name="TotalGuests" localSheetId="31">#REF!</definedName>
    <definedName name="TotalGuests" localSheetId="15">#REF!</definedName>
    <definedName name="TotalGuests" localSheetId="33">#REF!</definedName>
    <definedName name="TotalGuests" localSheetId="34">#REF!</definedName>
    <definedName name="TotalGuests" localSheetId="35">#REF!</definedName>
    <definedName name="TotalGuests" localSheetId="37">#REF!</definedName>
    <definedName name="TotalGuests" localSheetId="38">#REF!</definedName>
    <definedName name="TotalGuests" localSheetId="39">#REF!</definedName>
    <definedName name="TotalGuests" localSheetId="40">#REF!</definedName>
    <definedName name="TotalGuests" localSheetId="41">#REF!</definedName>
    <definedName name="TotalGuests" localSheetId="44">#REF!</definedName>
    <definedName name="TotalGuests" localSheetId="45">#REF!</definedName>
    <definedName name="TotalGuests" localSheetId="47">#REF!</definedName>
    <definedName name="TotalGuests" localSheetId="48">#REF!</definedName>
    <definedName name="TotalGuests" localSheetId="49">#REF!</definedName>
    <definedName name="TotalGuests" localSheetId="50">#REF!</definedName>
    <definedName name="TotalGuests" localSheetId="51">#REF!</definedName>
    <definedName name="TotalGuests" localSheetId="55">#REF!</definedName>
    <definedName name="TotalGuests" localSheetId="58">#REF!</definedName>
    <definedName name="TotalGuests" localSheetId="60">#REF!</definedName>
    <definedName name="TotalGuests" localSheetId="62">#REF!</definedName>
    <definedName name="TotalGuests" localSheetId="20">#REF!</definedName>
    <definedName name="TotalGuests" localSheetId="22">#REF!</definedName>
    <definedName name="TotalGuests" localSheetId="10">#REF!</definedName>
    <definedName name="TotalGuests" localSheetId="11">#REF!</definedName>
    <definedName name="TotalGuests" localSheetId="12">#REF!</definedName>
    <definedName name="TotalGuests" localSheetId="13">#REF!</definedName>
    <definedName name="TotalGuests" localSheetId="2">#REF!</definedName>
    <definedName name="TotalGuests" localSheetId="3">#REF!</definedName>
    <definedName name="TotalGuests" localSheetId="4">#REF!</definedName>
    <definedName name="TotalGuests" localSheetId="5">#REF!</definedName>
    <definedName name="TotalGuests" localSheetId="6">#REF!</definedName>
    <definedName name="TotalGuests" localSheetId="7">#REF!</definedName>
    <definedName name="TotalGuests" localSheetId="8">#REF!</definedName>
    <definedName name="TotalGuests" localSheetId="9">#REF!</definedName>
    <definedName name="TotalGuests">#REF!</definedName>
    <definedName name="totals" localSheetId="14">#REF!,#REF!,#REF!,#REF!,#REF!,#REF!,#REF!</definedName>
    <definedName name="totals" localSheetId="24">#REF!,#REF!,#REF!,#REF!,#REF!,#REF!,#REF!</definedName>
    <definedName name="totals" localSheetId="30">#REF!,#REF!,#REF!,#REF!,#REF!,#REF!,#REF!</definedName>
    <definedName name="totals" localSheetId="31">#REF!,#REF!,#REF!,#REF!,#REF!,#REF!,#REF!</definedName>
    <definedName name="totals" localSheetId="15">#REF!,#REF!,#REF!,#REF!,#REF!,#REF!,#REF!</definedName>
    <definedName name="totals" localSheetId="33">#REF!,#REF!,#REF!,#REF!,#REF!,#REF!,#REF!</definedName>
    <definedName name="totals" localSheetId="34">#REF!,#REF!,#REF!,#REF!,#REF!,#REF!,#REF!</definedName>
    <definedName name="totals" localSheetId="35">#REF!,#REF!,#REF!,#REF!,#REF!,#REF!,#REF!</definedName>
    <definedName name="totals" localSheetId="37">#REF!,#REF!,#REF!,#REF!,#REF!,#REF!,#REF!</definedName>
    <definedName name="totals" localSheetId="38">#REF!,#REF!,#REF!,#REF!,#REF!,#REF!,#REF!</definedName>
    <definedName name="totals" localSheetId="39">#REF!,#REF!,#REF!,#REF!,#REF!,#REF!,#REF!</definedName>
    <definedName name="totals" localSheetId="40">#REF!,#REF!,#REF!,#REF!,#REF!,#REF!,#REF!</definedName>
    <definedName name="totals" localSheetId="41">#REF!,#REF!,#REF!,#REF!,#REF!,#REF!,#REF!</definedName>
    <definedName name="totals" localSheetId="44">#REF!,#REF!,#REF!,#REF!,#REF!,#REF!,#REF!</definedName>
    <definedName name="totals" localSheetId="45">#REF!,#REF!,#REF!,#REF!,#REF!,#REF!,#REF!</definedName>
    <definedName name="totals" localSheetId="47">#REF!,#REF!,#REF!,#REF!,#REF!,#REF!,#REF!</definedName>
    <definedName name="totals" localSheetId="48">#REF!,#REF!,#REF!,#REF!,#REF!,#REF!,#REF!</definedName>
    <definedName name="totals" localSheetId="49">#REF!,#REF!,#REF!,#REF!,#REF!,#REF!,#REF!</definedName>
    <definedName name="totals" localSheetId="50">#REF!,#REF!,#REF!,#REF!,#REF!,#REF!,#REF!</definedName>
    <definedName name="totals" localSheetId="51">#REF!,#REF!,#REF!,#REF!,#REF!,#REF!,#REF!</definedName>
    <definedName name="totals" localSheetId="55">#REF!,#REF!,#REF!,#REF!,#REF!,#REF!,#REF!</definedName>
    <definedName name="totals" localSheetId="58">#REF!,#REF!,#REF!,#REF!,#REF!,#REF!,#REF!</definedName>
    <definedName name="totals" localSheetId="60">#REF!,#REF!,#REF!,#REF!,#REF!,#REF!,#REF!</definedName>
    <definedName name="totals" localSheetId="62">#REF!,#REF!,#REF!,#REF!,#REF!,#REF!,#REF!</definedName>
    <definedName name="totals" localSheetId="20">#REF!,#REF!,#REF!,#REF!,#REF!,#REF!,#REF!</definedName>
    <definedName name="totals" localSheetId="22">#REF!,#REF!,#REF!,#REF!,#REF!,#REF!,#REF!</definedName>
    <definedName name="totals" localSheetId="10">#REF!,#REF!,#REF!,#REF!,#REF!,#REF!,#REF!</definedName>
    <definedName name="totals" localSheetId="11">#REF!,#REF!,#REF!,#REF!,#REF!,#REF!,#REF!</definedName>
    <definedName name="totals" localSheetId="12">#REF!,#REF!,#REF!,#REF!,#REF!,#REF!,#REF!</definedName>
    <definedName name="totals" localSheetId="13">#REF!,#REF!,#REF!,#REF!,#REF!,#REF!,#REF!</definedName>
    <definedName name="totals" localSheetId="2">#REF!,#REF!,#REF!,#REF!,#REF!,#REF!,#REF!</definedName>
    <definedName name="totals" localSheetId="3">#REF!,#REF!,#REF!,#REF!,#REF!,#REF!,#REF!</definedName>
    <definedName name="totals" localSheetId="4">#REF!,#REF!,#REF!,#REF!,#REF!,#REF!,#REF!</definedName>
    <definedName name="totals" localSheetId="5">#REF!,#REF!,#REF!,#REF!,#REF!,#REF!,#REF!</definedName>
    <definedName name="totals" localSheetId="6">#REF!,#REF!,#REF!,#REF!,#REF!,#REF!,#REF!</definedName>
    <definedName name="totals" localSheetId="7">#REF!,#REF!,#REF!,#REF!,#REF!,#REF!,#REF!</definedName>
    <definedName name="totals" localSheetId="8">#REF!,#REF!,#REF!,#REF!,#REF!,#REF!,#REF!</definedName>
    <definedName name="totals" localSheetId="9">#REF!,#REF!,#REF!,#REF!,#REF!,#REF!,#REF!</definedName>
    <definedName name="totals">#REF!,#REF!,#REF!,#REF!,#REF!,#REF!,#REF!</definedName>
  </definedName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2" i="117" l="1"/>
  <c r="B2" i="117"/>
  <c r="L2" i="114"/>
  <c r="M2" i="114"/>
  <c r="Q43" i="116"/>
  <c r="A2" i="116"/>
  <c r="B2" i="116"/>
  <c r="E2" i="115"/>
  <c r="F2" i="115"/>
  <c r="E2" i="112"/>
  <c r="F2" i="112"/>
  <c r="G2" i="111"/>
  <c r="H2" i="111"/>
  <c r="A2" i="93"/>
  <c r="B2" i="93"/>
  <c r="A54" i="40"/>
  <c r="A53" i="40"/>
  <c r="A52" i="40"/>
  <c r="A51" i="40"/>
  <c r="A50" i="40"/>
  <c r="A49" i="40"/>
  <c r="A48" i="40"/>
  <c r="A59" i="40"/>
  <c r="A60" i="40"/>
  <c r="A61" i="40"/>
  <c r="A62" i="40"/>
  <c r="E2" i="110"/>
  <c r="F2" i="110"/>
  <c r="O2" i="109"/>
  <c r="P2" i="109"/>
  <c r="A2" i="108"/>
  <c r="B2" i="108"/>
  <c r="E2" i="107"/>
  <c r="F2" i="107"/>
  <c r="A44" i="40"/>
  <c r="G2" i="106"/>
  <c r="H2" i="106"/>
  <c r="A43" i="40"/>
  <c r="A45" i="40"/>
  <c r="A46" i="40"/>
  <c r="A47" i="40"/>
  <c r="E2" i="92"/>
  <c r="F2" i="92"/>
  <c r="A40" i="40"/>
  <c r="E2" i="105"/>
  <c r="F2" i="105"/>
  <c r="E2" i="104"/>
  <c r="F2" i="104"/>
  <c r="E2" i="69"/>
  <c r="F2" i="69"/>
  <c r="E2" i="103"/>
  <c r="F2" i="103"/>
  <c r="T2" i="72"/>
  <c r="U2" i="72"/>
  <c r="A2" i="71"/>
  <c r="B2" i="71"/>
  <c r="E2" i="53"/>
  <c r="F2" i="53"/>
  <c r="G2" i="68"/>
  <c r="H2" i="68"/>
  <c r="H2" i="67"/>
  <c r="I2" i="67"/>
  <c r="A2" i="91"/>
  <c r="B2" i="91"/>
  <c r="E2" i="90"/>
  <c r="F2" i="90"/>
  <c r="E2" i="102"/>
  <c r="F2" i="102"/>
  <c r="V2" i="62"/>
  <c r="W2" i="62"/>
  <c r="A2" i="63"/>
  <c r="B2" i="63"/>
  <c r="E2" i="59"/>
  <c r="F2" i="59"/>
  <c r="A2" i="32"/>
  <c r="B2" i="32"/>
  <c r="G2" i="24"/>
  <c r="H2" i="24"/>
  <c r="E2" i="88"/>
  <c r="F2" i="88"/>
  <c r="A2" i="89"/>
  <c r="B2" i="89"/>
  <c r="H2" i="60"/>
  <c r="I2" i="60"/>
  <c r="A39" i="40"/>
  <c r="A38" i="40"/>
  <c r="A37" i="40"/>
  <c r="A36" i="40"/>
  <c r="A35" i="40"/>
  <c r="A34" i="40"/>
  <c r="A33" i="40"/>
  <c r="A32" i="40"/>
  <c r="A31" i="40"/>
  <c r="A30" i="40"/>
  <c r="A29" i="40"/>
  <c r="A28" i="40"/>
  <c r="A27" i="40"/>
  <c r="A26" i="40"/>
  <c r="A25" i="40"/>
  <c r="A24" i="40"/>
  <c r="A23" i="40"/>
  <c r="E2" i="101"/>
  <c r="F2" i="101"/>
  <c r="A14" i="40"/>
  <c r="A2" i="27"/>
  <c r="B2" i="27"/>
  <c r="A15" i="40"/>
  <c r="A16" i="40"/>
  <c r="A2" i="65"/>
  <c r="B2" i="65"/>
  <c r="L2" i="21"/>
  <c r="M2" i="21"/>
  <c r="E2" i="52"/>
  <c r="F2" i="52"/>
  <c r="G2" i="19"/>
  <c r="H2" i="19"/>
  <c r="G2" i="18"/>
  <c r="H2" i="18"/>
  <c r="A2" i="50"/>
  <c r="B2" i="50"/>
  <c r="A8" i="40"/>
  <c r="A2" i="87"/>
  <c r="B2" i="87"/>
  <c r="A2" i="97"/>
  <c r="B2" i="97"/>
  <c r="A2" i="96"/>
  <c r="B2" i="96"/>
  <c r="A63" i="40"/>
  <c r="A2" i="95"/>
  <c r="B2" i="95"/>
  <c r="A2" i="12"/>
  <c r="B2" i="12"/>
  <c r="A2" i="94"/>
  <c r="B2" i="94"/>
  <c r="A7" i="40"/>
  <c r="G13" i="95"/>
  <c r="G12" i="95"/>
  <c r="F12" i="95"/>
  <c r="E12" i="95"/>
  <c r="D12" i="95"/>
  <c r="Q43" i="93"/>
  <c r="BO5" i="93"/>
  <c r="BN5" i="93"/>
  <c r="BM5" i="93"/>
  <c r="BL5" i="93"/>
  <c r="BK5" i="93"/>
  <c r="BJ5" i="93"/>
  <c r="BI5" i="93"/>
  <c r="BH5" i="93"/>
  <c r="BG5" i="93"/>
  <c r="BF5" i="93"/>
  <c r="BE5" i="93"/>
  <c r="BD5" i="93"/>
  <c r="BC5" i="93"/>
  <c r="BB5" i="93"/>
  <c r="BA5" i="93"/>
  <c r="AZ5" i="93"/>
  <c r="AY5" i="93"/>
  <c r="AX5" i="93"/>
  <c r="AW5" i="93"/>
  <c r="AV5" i="93"/>
  <c r="AU5" i="93"/>
  <c r="AT5" i="93"/>
  <c r="AS5" i="93"/>
  <c r="AR5" i="93"/>
  <c r="AQ5" i="93"/>
  <c r="AP5" i="93"/>
  <c r="AO5" i="93"/>
  <c r="AN5" i="93"/>
  <c r="AM5" i="93"/>
  <c r="AL5" i="93"/>
  <c r="AK5" i="93"/>
  <c r="AJ5" i="93"/>
  <c r="AI5" i="93"/>
  <c r="AH5" i="93"/>
  <c r="AG5" i="93"/>
  <c r="AF5" i="93"/>
  <c r="AE5" i="93"/>
  <c r="AD5" i="93"/>
  <c r="AC5" i="93"/>
  <c r="AB5" i="93"/>
  <c r="AA5" i="93"/>
  <c r="Z5" i="93"/>
  <c r="Y5" i="93"/>
  <c r="X5" i="93"/>
  <c r="W5" i="93"/>
  <c r="V5" i="93"/>
  <c r="U5" i="93"/>
  <c r="T5" i="93"/>
  <c r="S5" i="93"/>
  <c r="R5" i="93"/>
  <c r="Q5" i="93"/>
  <c r="BO4" i="93"/>
  <c r="BN4" i="93"/>
  <c r="BM4" i="93"/>
  <c r="BL4" i="93"/>
  <c r="BK4" i="93"/>
  <c r="BJ4" i="93"/>
  <c r="BI4" i="93"/>
  <c r="BH4" i="93"/>
  <c r="BG4" i="93"/>
  <c r="BF4" i="93"/>
  <c r="BE4" i="93"/>
  <c r="BD4" i="93"/>
  <c r="BC4" i="93"/>
  <c r="BB4" i="93"/>
  <c r="BA4" i="93"/>
  <c r="AZ4" i="93"/>
  <c r="AY4" i="93"/>
  <c r="AX4" i="93"/>
  <c r="AW4" i="93"/>
  <c r="AV4" i="93"/>
  <c r="AU4" i="93"/>
  <c r="AT4" i="93"/>
  <c r="AS4" i="93"/>
  <c r="AR4" i="93"/>
  <c r="AQ4" i="93"/>
  <c r="AP4" i="93"/>
  <c r="AO4" i="93"/>
  <c r="AN4" i="93"/>
  <c r="AM4" i="93"/>
  <c r="AL4" i="93"/>
  <c r="AK4" i="93"/>
  <c r="AJ4" i="93"/>
  <c r="AI4" i="93"/>
  <c r="AH4" i="93"/>
  <c r="AG4" i="93"/>
  <c r="AF4" i="93"/>
  <c r="AE4" i="93"/>
  <c r="AD4" i="93"/>
  <c r="AC4" i="93"/>
  <c r="AB4" i="93"/>
  <c r="AA4" i="93"/>
  <c r="Z4" i="93"/>
  <c r="Y4" i="93"/>
  <c r="X4" i="93"/>
  <c r="W4" i="93"/>
  <c r="V4" i="93"/>
  <c r="U4" i="93"/>
  <c r="T4" i="93"/>
  <c r="S4" i="93"/>
  <c r="R4" i="93"/>
  <c r="Q4" i="93"/>
  <c r="Q43" i="91"/>
  <c r="Q5" i="91"/>
  <c r="Q43" i="89"/>
  <c r="Q43" i="87"/>
  <c r="E2" i="86"/>
  <c r="F2" i="86"/>
  <c r="A6" i="40"/>
  <c r="A2" i="75"/>
  <c r="B2" i="75"/>
  <c r="A2" i="82"/>
  <c r="B2" i="82"/>
  <c r="B6" i="82"/>
  <c r="A2" i="74"/>
  <c r="B2" i="74"/>
  <c r="B6" i="74"/>
  <c r="B5" i="74"/>
  <c r="A2" i="73"/>
  <c r="B2" i="73"/>
  <c r="B6" i="73"/>
  <c r="B6" i="27"/>
  <c r="B5" i="65"/>
  <c r="B6" i="65"/>
  <c r="B6" i="12"/>
  <c r="B5" i="12"/>
  <c r="A2" i="66"/>
  <c r="B2" i="66"/>
  <c r="B6" i="66"/>
  <c r="A2" i="64"/>
  <c r="B2" i="64"/>
  <c r="B6" i="64"/>
  <c r="A2" i="83"/>
  <c r="B5" i="83"/>
  <c r="B5" i="82"/>
  <c r="B5" i="73"/>
  <c r="B5" i="64"/>
  <c r="B5" i="27"/>
  <c r="B5" i="66"/>
  <c r="B2" i="83"/>
  <c r="A2" i="85"/>
  <c r="B2" i="85"/>
  <c r="E2" i="84"/>
  <c r="F2" i="84"/>
  <c r="V2" i="81"/>
  <c r="W2" i="81"/>
  <c r="A2" i="80"/>
  <c r="B2" i="80"/>
  <c r="A2" i="78"/>
  <c r="B2" i="78"/>
  <c r="G2" i="77"/>
  <c r="H2" i="77"/>
  <c r="H2" i="76"/>
  <c r="I2" i="76"/>
  <c r="A9" i="40"/>
  <c r="A10" i="40"/>
  <c r="A11" i="40"/>
  <c r="A12" i="40"/>
  <c r="A13" i="40"/>
  <c r="A64" i="40"/>
  <c r="A65" i="40"/>
  <c r="A17" i="40"/>
  <c r="A18" i="40"/>
  <c r="A19" i="40"/>
  <c r="A20" i="40"/>
  <c r="A21" i="40"/>
  <c r="A22" i="40"/>
  <c r="A66" i="40"/>
  <c r="A67" i="40"/>
  <c r="A68" i="40"/>
  <c r="A69" i="40"/>
  <c r="A70" i="40"/>
  <c r="A41" i="40"/>
  <c r="A42" i="40"/>
  <c r="A71" i="40"/>
  <c r="S35" i="81"/>
  <c r="R35" i="81"/>
  <c r="Q35" i="81"/>
  <c r="P35" i="81"/>
  <c r="O35" i="81"/>
  <c r="N35" i="81"/>
  <c r="M35" i="81"/>
  <c r="S34" i="81"/>
  <c r="R34" i="81"/>
  <c r="Q34" i="81"/>
  <c r="P34" i="81"/>
  <c r="O34" i="81"/>
  <c r="N34" i="81"/>
  <c r="M34" i="81"/>
  <c r="S33" i="81"/>
  <c r="R33" i="81"/>
  <c r="Q33" i="81"/>
  <c r="P33" i="81"/>
  <c r="O33" i="81"/>
  <c r="N33" i="81"/>
  <c r="M33" i="81"/>
  <c r="S32" i="81"/>
  <c r="R32" i="81"/>
  <c r="Q32" i="81"/>
  <c r="P32" i="81"/>
  <c r="O32" i="81"/>
  <c r="N32" i="81"/>
  <c r="M32" i="81"/>
  <c r="S31" i="81"/>
  <c r="R31" i="81"/>
  <c r="Q31" i="81"/>
  <c r="P31" i="81"/>
  <c r="O31" i="81"/>
  <c r="N31" i="81"/>
  <c r="M31" i="81"/>
  <c r="S30" i="81"/>
  <c r="R30" i="81"/>
  <c r="Q30" i="81"/>
  <c r="P30" i="81"/>
  <c r="O30" i="81"/>
  <c r="N30" i="81"/>
  <c r="M30" i="81"/>
  <c r="S29" i="81"/>
  <c r="R29" i="81"/>
  <c r="Q29" i="81"/>
  <c r="P29" i="81"/>
  <c r="O29" i="81"/>
  <c r="N29" i="81"/>
  <c r="M29" i="81"/>
  <c r="S28" i="81"/>
  <c r="R28" i="81"/>
  <c r="Q28" i="81"/>
  <c r="P28" i="81"/>
  <c r="O28" i="81"/>
  <c r="N28" i="81"/>
  <c r="M28" i="81"/>
  <c r="S27" i="81"/>
  <c r="R27" i="81"/>
  <c r="Q27" i="81"/>
  <c r="P27" i="81"/>
  <c r="O27" i="81"/>
  <c r="N27" i="81"/>
  <c r="M27" i="81"/>
  <c r="S26" i="81"/>
  <c r="R26" i="81"/>
  <c r="Q26" i="81"/>
  <c r="P26" i="81"/>
  <c r="O26" i="81"/>
  <c r="N26" i="81"/>
  <c r="M26" i="81"/>
  <c r="S25" i="81"/>
  <c r="R25" i="81"/>
  <c r="Q25" i="81"/>
  <c r="P25" i="81"/>
  <c r="O25" i="81"/>
  <c r="N25" i="81"/>
  <c r="M25" i="81"/>
  <c r="S24" i="81"/>
  <c r="R24" i="81"/>
  <c r="Q24" i="81"/>
  <c r="P24" i="81"/>
  <c r="O24" i="81"/>
  <c r="N24" i="81"/>
  <c r="M24" i="81"/>
  <c r="S23" i="81"/>
  <c r="R23" i="81"/>
  <c r="Q23" i="81"/>
  <c r="P23" i="81"/>
  <c r="O23" i="81"/>
  <c r="N23" i="81"/>
  <c r="M23" i="81"/>
  <c r="S22" i="81"/>
  <c r="R22" i="81"/>
  <c r="Q22" i="81"/>
  <c r="P22" i="81"/>
  <c r="O22" i="81"/>
  <c r="N22" i="81"/>
  <c r="M22" i="81"/>
  <c r="S21" i="81"/>
  <c r="R21" i="81"/>
  <c r="Q21" i="81"/>
  <c r="P21" i="81"/>
  <c r="O21" i="81"/>
  <c r="N21" i="81"/>
  <c r="M21" i="81"/>
  <c r="S20" i="81"/>
  <c r="R20" i="81"/>
  <c r="Q20" i="81"/>
  <c r="P20" i="81"/>
  <c r="O20" i="81"/>
  <c r="N20" i="81"/>
  <c r="M20" i="81"/>
  <c r="S19" i="81"/>
  <c r="R19" i="81"/>
  <c r="Q19" i="81"/>
  <c r="P19" i="81"/>
  <c r="O19" i="81"/>
  <c r="N19" i="81"/>
  <c r="M19" i="81"/>
  <c r="S18" i="81"/>
  <c r="R18" i="81"/>
  <c r="Q18" i="81"/>
  <c r="P18" i="81"/>
  <c r="O18" i="81"/>
  <c r="N18" i="81"/>
  <c r="M18" i="81"/>
  <c r="S17" i="81"/>
  <c r="R17" i="81"/>
  <c r="Q17" i="81"/>
  <c r="P17" i="81"/>
  <c r="O17" i="81"/>
  <c r="N17" i="81"/>
  <c r="M17" i="81"/>
  <c r="S16" i="81"/>
  <c r="R16" i="81"/>
  <c r="Q16" i="81"/>
  <c r="P16" i="81"/>
  <c r="O16" i="81"/>
  <c r="N16" i="81"/>
  <c r="M16" i="81"/>
  <c r="S15" i="81"/>
  <c r="R15" i="81"/>
  <c r="Q15" i="81"/>
  <c r="P15" i="81"/>
  <c r="O15" i="81"/>
  <c r="N15" i="81"/>
  <c r="M15" i="81"/>
  <c r="S14" i="81"/>
  <c r="R14" i="81"/>
  <c r="Q14" i="81"/>
  <c r="P14" i="81"/>
  <c r="O14" i="81"/>
  <c r="N14" i="81"/>
  <c r="M14" i="81"/>
  <c r="S13" i="81"/>
  <c r="R13" i="81"/>
  <c r="Q13" i="81"/>
  <c r="P13" i="81"/>
  <c r="O13" i="81"/>
  <c r="N13" i="81"/>
  <c r="M13" i="81"/>
  <c r="S12" i="81"/>
  <c r="R12" i="81"/>
  <c r="Q12" i="81"/>
  <c r="P12" i="81"/>
  <c r="O12" i="81"/>
  <c r="N12" i="81"/>
  <c r="M12" i="81"/>
  <c r="S11" i="81"/>
  <c r="R11" i="81"/>
  <c r="Q11" i="81"/>
  <c r="P11" i="81"/>
  <c r="O11" i="81"/>
  <c r="N11" i="81"/>
  <c r="M11" i="81"/>
  <c r="S10" i="81"/>
  <c r="R10" i="81"/>
  <c r="Q10" i="81"/>
  <c r="P10" i="81"/>
  <c r="O10" i="81"/>
  <c r="N10" i="81"/>
  <c r="M10" i="81"/>
  <c r="S9" i="81"/>
  <c r="R9" i="81"/>
  <c r="Q9" i="81"/>
  <c r="P9" i="81"/>
  <c r="O9" i="81"/>
  <c r="N9" i="81"/>
  <c r="M9" i="81"/>
  <c r="S8" i="81"/>
  <c r="R8" i="81"/>
  <c r="Q8" i="81"/>
  <c r="P8" i="81"/>
  <c r="O8" i="81"/>
  <c r="N8" i="81"/>
  <c r="M8" i="81"/>
  <c r="S7" i="81"/>
  <c r="R7" i="81"/>
  <c r="Q7" i="81"/>
  <c r="P7" i="81"/>
  <c r="O7" i="81"/>
  <c r="N7" i="81"/>
  <c r="M7" i="81"/>
  <c r="S6" i="81"/>
  <c r="R6" i="81"/>
  <c r="Q6" i="81"/>
  <c r="P6" i="81"/>
  <c r="O6" i="81"/>
  <c r="N6" i="81"/>
  <c r="M6" i="81"/>
  <c r="S5" i="81"/>
  <c r="R5" i="81"/>
  <c r="Q5" i="81"/>
  <c r="P5" i="81"/>
  <c r="O5" i="81"/>
  <c r="N5" i="81"/>
  <c r="M5" i="81"/>
  <c r="S4" i="81"/>
  <c r="R4" i="81"/>
  <c r="Q4" i="81"/>
  <c r="P4" i="81"/>
  <c r="O4" i="81"/>
  <c r="N4" i="81"/>
  <c r="M4" i="81"/>
  <c r="S3" i="81"/>
  <c r="R3" i="81"/>
  <c r="Q3" i="81"/>
  <c r="P3" i="81"/>
  <c r="O3" i="81"/>
  <c r="N3" i="81"/>
  <c r="M3" i="81"/>
  <c r="S2" i="81"/>
  <c r="R2" i="81"/>
  <c r="Q2" i="81"/>
  <c r="P2" i="81"/>
  <c r="O2" i="81"/>
  <c r="N2" i="81"/>
  <c r="M2" i="81"/>
  <c r="R35" i="72"/>
  <c r="Q35" i="72"/>
  <c r="P35" i="72"/>
  <c r="O35" i="72"/>
  <c r="N35" i="72"/>
  <c r="M35" i="72"/>
  <c r="L35" i="72"/>
  <c r="R34" i="72"/>
  <c r="Q34" i="72"/>
  <c r="P34" i="72"/>
  <c r="O34" i="72"/>
  <c r="N34" i="72"/>
  <c r="M34" i="72"/>
  <c r="L34" i="72"/>
  <c r="R33" i="72"/>
  <c r="Q33" i="72"/>
  <c r="P33" i="72"/>
  <c r="O33" i="72"/>
  <c r="N33" i="72"/>
  <c r="M33" i="72"/>
  <c r="L33" i="72"/>
  <c r="R32" i="72"/>
  <c r="Q32" i="72"/>
  <c r="P32" i="72"/>
  <c r="O32" i="72"/>
  <c r="N32" i="72"/>
  <c r="M32" i="72"/>
  <c r="L32" i="72"/>
  <c r="R31" i="72"/>
  <c r="Q31" i="72"/>
  <c r="P31" i="72"/>
  <c r="O31" i="72"/>
  <c r="N31" i="72"/>
  <c r="M31" i="72"/>
  <c r="L31" i="72"/>
  <c r="R30" i="72"/>
  <c r="Q30" i="72"/>
  <c r="P30" i="72"/>
  <c r="O30" i="72"/>
  <c r="N30" i="72"/>
  <c r="M30" i="72"/>
  <c r="L30" i="72"/>
  <c r="R29" i="72"/>
  <c r="Q29" i="72"/>
  <c r="P29" i="72"/>
  <c r="O29" i="72"/>
  <c r="N29" i="72"/>
  <c r="M29" i="72"/>
  <c r="L29" i="72"/>
  <c r="R28" i="72"/>
  <c r="Q28" i="72"/>
  <c r="P28" i="72"/>
  <c r="O28" i="72"/>
  <c r="N28" i="72"/>
  <c r="M28" i="72"/>
  <c r="L28" i="72"/>
  <c r="R27" i="72"/>
  <c r="Q27" i="72"/>
  <c r="P27" i="72"/>
  <c r="O27" i="72"/>
  <c r="N27" i="72"/>
  <c r="M27" i="72"/>
  <c r="L27" i="72"/>
  <c r="R26" i="72"/>
  <c r="Q26" i="72"/>
  <c r="P26" i="72"/>
  <c r="O26" i="72"/>
  <c r="N26" i="72"/>
  <c r="M26" i="72"/>
  <c r="L26" i="72"/>
  <c r="R25" i="72"/>
  <c r="Q25" i="72"/>
  <c r="P25" i="72"/>
  <c r="O25" i="72"/>
  <c r="N25" i="72"/>
  <c r="M25" i="72"/>
  <c r="L25" i="72"/>
  <c r="R24" i="72"/>
  <c r="Q24" i="72"/>
  <c r="P24" i="72"/>
  <c r="O24" i="72"/>
  <c r="N24" i="72"/>
  <c r="M24" i="72"/>
  <c r="L24" i="72"/>
  <c r="R23" i="72"/>
  <c r="Q23" i="72"/>
  <c r="P23" i="72"/>
  <c r="O23" i="72"/>
  <c r="N23" i="72"/>
  <c r="M23" i="72"/>
  <c r="L23" i="72"/>
  <c r="R22" i="72"/>
  <c r="Q22" i="72"/>
  <c r="P22" i="72"/>
  <c r="O22" i="72"/>
  <c r="N22" i="72"/>
  <c r="M22" i="72"/>
  <c r="L22" i="72"/>
  <c r="R21" i="72"/>
  <c r="Q21" i="72"/>
  <c r="P21" i="72"/>
  <c r="O21" i="72"/>
  <c r="N21" i="72"/>
  <c r="M21" i="72"/>
  <c r="L21" i="72"/>
  <c r="R20" i="72"/>
  <c r="Q20" i="72"/>
  <c r="P20" i="72"/>
  <c r="O20" i="72"/>
  <c r="N20" i="72"/>
  <c r="M20" i="72"/>
  <c r="L20" i="72"/>
  <c r="R19" i="72"/>
  <c r="Q19" i="72"/>
  <c r="P19" i="72"/>
  <c r="O19" i="72"/>
  <c r="N19" i="72"/>
  <c r="M19" i="72"/>
  <c r="L19" i="72"/>
  <c r="R18" i="72"/>
  <c r="Q18" i="72"/>
  <c r="P18" i="72"/>
  <c r="O18" i="72"/>
  <c r="N18" i="72"/>
  <c r="M18" i="72"/>
  <c r="L18" i="72"/>
  <c r="R17" i="72"/>
  <c r="Q17" i="72"/>
  <c r="P17" i="72"/>
  <c r="O17" i="72"/>
  <c r="N17" i="72"/>
  <c r="M17" i="72"/>
  <c r="L17" i="72"/>
  <c r="R16" i="72"/>
  <c r="Q16" i="72"/>
  <c r="P16" i="72"/>
  <c r="O16" i="72"/>
  <c r="N16" i="72"/>
  <c r="M16" i="72"/>
  <c r="L16" i="72"/>
  <c r="R15" i="72"/>
  <c r="Q15" i="72"/>
  <c r="P15" i="72"/>
  <c r="O15" i="72"/>
  <c r="N15" i="72"/>
  <c r="M15" i="72"/>
  <c r="L15" i="72"/>
  <c r="R14" i="72"/>
  <c r="Q14" i="72"/>
  <c r="P14" i="72"/>
  <c r="O14" i="72"/>
  <c r="N14" i="72"/>
  <c r="M14" i="72"/>
  <c r="L14" i="72"/>
  <c r="R13" i="72"/>
  <c r="Q13" i="72"/>
  <c r="P13" i="72"/>
  <c r="O13" i="72"/>
  <c r="N13" i="72"/>
  <c r="M13" i="72"/>
  <c r="L13" i="72"/>
  <c r="R12" i="72"/>
  <c r="Q12" i="72"/>
  <c r="P12" i="72"/>
  <c r="O12" i="72"/>
  <c r="N12" i="72"/>
  <c r="M12" i="72"/>
  <c r="L12" i="72"/>
  <c r="R11" i="72"/>
  <c r="Q11" i="72"/>
  <c r="P11" i="72"/>
  <c r="O11" i="72"/>
  <c r="N11" i="72"/>
  <c r="M11" i="72"/>
  <c r="L11" i="72"/>
  <c r="R10" i="72"/>
  <c r="Q10" i="72"/>
  <c r="P10" i="72"/>
  <c r="O10" i="72"/>
  <c r="N10" i="72"/>
  <c r="M10" i="72"/>
  <c r="L10" i="72"/>
  <c r="R9" i="72"/>
  <c r="Q9" i="72"/>
  <c r="P9" i="72"/>
  <c r="O9" i="72"/>
  <c r="N9" i="72"/>
  <c r="M9" i="72"/>
  <c r="L9" i="72"/>
  <c r="R8" i="72"/>
  <c r="Q8" i="72"/>
  <c r="P8" i="72"/>
  <c r="O8" i="72"/>
  <c r="N8" i="72"/>
  <c r="M8" i="72"/>
  <c r="L8" i="72"/>
  <c r="R7" i="72"/>
  <c r="Q7" i="72"/>
  <c r="P7" i="72"/>
  <c r="O7" i="72"/>
  <c r="N7" i="72"/>
  <c r="M7" i="72"/>
  <c r="L7" i="72"/>
  <c r="R6" i="72"/>
  <c r="Q6" i="72"/>
  <c r="P6" i="72"/>
  <c r="O6" i="72"/>
  <c r="N6" i="72"/>
  <c r="M6" i="72"/>
  <c r="L6" i="72"/>
  <c r="R5" i="72"/>
  <c r="Q5" i="72"/>
  <c r="P5" i="72"/>
  <c r="O5" i="72"/>
  <c r="N5" i="72"/>
  <c r="M5" i="72"/>
  <c r="L5" i="72"/>
  <c r="R4" i="72"/>
  <c r="Q4" i="72"/>
  <c r="P4" i="72"/>
  <c r="O4" i="72"/>
  <c r="N4" i="72"/>
  <c r="M4" i="72"/>
  <c r="L4" i="72"/>
  <c r="R3" i="72"/>
  <c r="Q3" i="72"/>
  <c r="P3" i="72"/>
  <c r="O3" i="72"/>
  <c r="N3" i="72"/>
  <c r="M3" i="72"/>
  <c r="L3" i="72"/>
  <c r="R2" i="72"/>
  <c r="Q2" i="72"/>
  <c r="P2" i="72"/>
  <c r="O2" i="72"/>
  <c r="N2" i="72"/>
  <c r="M2" i="72"/>
  <c r="L2" i="72"/>
  <c r="N2" i="62"/>
  <c r="M2" i="62"/>
  <c r="BO5" i="63"/>
  <c r="BN5" i="63"/>
  <c r="BM5" i="63"/>
  <c r="BL5" i="63"/>
  <c r="BK5" i="63"/>
  <c r="BJ5" i="63"/>
  <c r="BI5" i="63"/>
  <c r="BH5" i="63"/>
  <c r="BG5" i="63"/>
  <c r="BF5" i="63"/>
  <c r="BE5" i="63"/>
  <c r="BD5" i="63"/>
  <c r="BC5" i="63"/>
  <c r="BB5" i="63"/>
  <c r="BA5" i="63"/>
  <c r="AZ5" i="63"/>
  <c r="AY5" i="63"/>
  <c r="AX5" i="63"/>
  <c r="AW5" i="63"/>
  <c r="AV5" i="63"/>
  <c r="AU5" i="63"/>
  <c r="AT5" i="63"/>
  <c r="AS5" i="63"/>
  <c r="AR5" i="63"/>
  <c r="AQ5" i="63"/>
  <c r="AP5" i="63"/>
  <c r="AO5" i="63"/>
  <c r="AN5" i="63"/>
  <c r="AM5" i="63"/>
  <c r="AL5" i="63"/>
  <c r="AK5" i="63"/>
  <c r="AJ5" i="63"/>
  <c r="AI5" i="63"/>
  <c r="AH5" i="63"/>
  <c r="AG5" i="63"/>
  <c r="AF5" i="63"/>
  <c r="AE5" i="63"/>
  <c r="AD5" i="63"/>
  <c r="AC5" i="63"/>
  <c r="AB5" i="63"/>
  <c r="AA5" i="63"/>
  <c r="Z5" i="63"/>
  <c r="Y5" i="63"/>
  <c r="X5" i="63"/>
  <c r="W5" i="63"/>
  <c r="V5" i="63"/>
  <c r="U5" i="63"/>
  <c r="T5" i="63"/>
  <c r="S5" i="63"/>
  <c r="R5" i="63"/>
  <c r="Q5" i="63"/>
  <c r="BO4" i="63"/>
  <c r="BN4" i="63"/>
  <c r="BM4" i="63"/>
  <c r="BL4" i="63"/>
  <c r="BK4" i="63"/>
  <c r="BJ4" i="63"/>
  <c r="BI4" i="63"/>
  <c r="BH4" i="63"/>
  <c r="BG4" i="63"/>
  <c r="BF4" i="63"/>
  <c r="BE4" i="63"/>
  <c r="BD4" i="63"/>
  <c r="BC4" i="63"/>
  <c r="BB4" i="63"/>
  <c r="BA4" i="63"/>
  <c r="AZ4" i="63"/>
  <c r="AY4" i="63"/>
  <c r="AX4" i="63"/>
  <c r="AW4" i="63"/>
  <c r="AV4" i="63"/>
  <c r="AU4" i="63"/>
  <c r="AT4" i="63"/>
  <c r="AS4" i="63"/>
  <c r="AR4" i="63"/>
  <c r="AQ4" i="63"/>
  <c r="AP4" i="63"/>
  <c r="AO4" i="63"/>
  <c r="AN4" i="63"/>
  <c r="AM4" i="63"/>
  <c r="AL4" i="63"/>
  <c r="AK4" i="63"/>
  <c r="AJ4" i="63"/>
  <c r="AI4" i="63"/>
  <c r="AH4" i="63"/>
  <c r="AG4" i="63"/>
  <c r="AF4" i="63"/>
  <c r="AE4" i="63"/>
  <c r="AD4" i="63"/>
  <c r="AC4" i="63"/>
  <c r="AB4" i="63"/>
  <c r="AA4" i="63"/>
  <c r="Z4" i="63"/>
  <c r="Y4" i="63"/>
  <c r="X4" i="63"/>
  <c r="W4" i="63"/>
  <c r="V4" i="63"/>
  <c r="U4" i="63"/>
  <c r="T4" i="63"/>
  <c r="S4" i="63"/>
  <c r="R4" i="63"/>
  <c r="Q4" i="63"/>
  <c r="M3" i="62"/>
  <c r="N3" i="62"/>
  <c r="O3" i="62"/>
  <c r="P3" i="62"/>
  <c r="Q3" i="62"/>
  <c r="R3" i="62"/>
  <c r="S3" i="62"/>
  <c r="T3" i="62"/>
  <c r="M4" i="62"/>
  <c r="N4" i="62"/>
  <c r="O4" i="62"/>
  <c r="P4" i="62"/>
  <c r="Q4" i="62"/>
  <c r="R4" i="62"/>
  <c r="S4" i="62"/>
  <c r="T4" i="62"/>
  <c r="M5" i="62"/>
  <c r="N5" i="62"/>
  <c r="O5" i="62"/>
  <c r="P5" i="62"/>
  <c r="Q5" i="62"/>
  <c r="R5" i="62"/>
  <c r="S5" i="62"/>
  <c r="T5" i="62"/>
  <c r="M6" i="62"/>
  <c r="N6" i="62"/>
  <c r="O6" i="62"/>
  <c r="P6" i="62"/>
  <c r="Q6" i="62"/>
  <c r="R6" i="62"/>
  <c r="S6" i="62"/>
  <c r="T6" i="62"/>
  <c r="M7" i="62"/>
  <c r="N7" i="62"/>
  <c r="O7" i="62"/>
  <c r="P7" i="62"/>
  <c r="Q7" i="62"/>
  <c r="R7" i="62"/>
  <c r="S7" i="62"/>
  <c r="T7" i="62"/>
  <c r="M8" i="62"/>
  <c r="N8" i="62"/>
  <c r="O8" i="62"/>
  <c r="P8" i="62"/>
  <c r="Q8" i="62"/>
  <c r="R8" i="62"/>
  <c r="S8" i="62"/>
  <c r="T8" i="62"/>
  <c r="M9" i="62"/>
  <c r="N9" i="62"/>
  <c r="O9" i="62"/>
  <c r="P9" i="62"/>
  <c r="Q9" i="62"/>
  <c r="R9" i="62"/>
  <c r="S9" i="62"/>
  <c r="T9" i="62"/>
  <c r="M10" i="62"/>
  <c r="N10" i="62"/>
  <c r="O10" i="62"/>
  <c r="P10" i="62"/>
  <c r="Q10" i="62"/>
  <c r="R10" i="62"/>
  <c r="S10" i="62"/>
  <c r="T10" i="62"/>
  <c r="M11" i="62"/>
  <c r="N11" i="62"/>
  <c r="O11" i="62"/>
  <c r="P11" i="62"/>
  <c r="Q11" i="62"/>
  <c r="R11" i="62"/>
  <c r="S11" i="62"/>
  <c r="T11" i="62"/>
  <c r="M12" i="62"/>
  <c r="N12" i="62"/>
  <c r="O12" i="62"/>
  <c r="P12" i="62"/>
  <c r="Q12" i="62"/>
  <c r="R12" i="62"/>
  <c r="S12" i="62"/>
  <c r="T12" i="62"/>
  <c r="M13" i="62"/>
  <c r="N13" i="62"/>
  <c r="O13" i="62"/>
  <c r="P13" i="62"/>
  <c r="Q13" i="62"/>
  <c r="R13" i="62"/>
  <c r="S13" i="62"/>
  <c r="T13" i="62"/>
  <c r="M14" i="62"/>
  <c r="N14" i="62"/>
  <c r="O14" i="62"/>
  <c r="P14" i="62"/>
  <c r="Q14" i="62"/>
  <c r="R14" i="62"/>
  <c r="S14" i="62"/>
  <c r="T14" i="62"/>
  <c r="M15" i="62"/>
  <c r="N15" i="62"/>
  <c r="O15" i="62"/>
  <c r="P15" i="62"/>
  <c r="Q15" i="62"/>
  <c r="R15" i="62"/>
  <c r="S15" i="62"/>
  <c r="T15" i="62"/>
  <c r="M16" i="62"/>
  <c r="N16" i="62"/>
  <c r="O16" i="62"/>
  <c r="P16" i="62"/>
  <c r="Q16" i="62"/>
  <c r="R16" i="62"/>
  <c r="S16" i="62"/>
  <c r="T16" i="62"/>
  <c r="M17" i="62"/>
  <c r="N17" i="62"/>
  <c r="O17" i="62"/>
  <c r="P17" i="62"/>
  <c r="Q17" i="62"/>
  <c r="R17" i="62"/>
  <c r="S17" i="62"/>
  <c r="T17" i="62"/>
  <c r="M18" i="62"/>
  <c r="N18" i="62"/>
  <c r="O18" i="62"/>
  <c r="P18" i="62"/>
  <c r="Q18" i="62"/>
  <c r="R18" i="62"/>
  <c r="S18" i="62"/>
  <c r="T18" i="62"/>
  <c r="M19" i="62"/>
  <c r="N19" i="62"/>
  <c r="O19" i="62"/>
  <c r="P19" i="62"/>
  <c r="Q19" i="62"/>
  <c r="R19" i="62"/>
  <c r="S19" i="62"/>
  <c r="T19" i="62"/>
  <c r="M20" i="62"/>
  <c r="N20" i="62"/>
  <c r="O20" i="62"/>
  <c r="P20" i="62"/>
  <c r="Q20" i="62"/>
  <c r="R20" i="62"/>
  <c r="S20" i="62"/>
  <c r="T20" i="62"/>
  <c r="M21" i="62"/>
  <c r="N21" i="62"/>
  <c r="O21" i="62"/>
  <c r="P21" i="62"/>
  <c r="Q21" i="62"/>
  <c r="R21" i="62"/>
  <c r="S21" i="62"/>
  <c r="T21" i="62"/>
  <c r="M22" i="62"/>
  <c r="N22" i="62"/>
  <c r="O22" i="62"/>
  <c r="P22" i="62"/>
  <c r="Q22" i="62"/>
  <c r="R22" i="62"/>
  <c r="S22" i="62"/>
  <c r="T22" i="62"/>
  <c r="M23" i="62"/>
  <c r="N23" i="62"/>
  <c r="O23" i="62"/>
  <c r="P23" i="62"/>
  <c r="Q23" i="62"/>
  <c r="R23" i="62"/>
  <c r="S23" i="62"/>
  <c r="T23" i="62"/>
  <c r="M24" i="62"/>
  <c r="N24" i="62"/>
  <c r="O24" i="62"/>
  <c r="P24" i="62"/>
  <c r="Q24" i="62"/>
  <c r="R24" i="62"/>
  <c r="S24" i="62"/>
  <c r="T24" i="62"/>
  <c r="M25" i="62"/>
  <c r="N25" i="62"/>
  <c r="O25" i="62"/>
  <c r="P25" i="62"/>
  <c r="Q25" i="62"/>
  <c r="R25" i="62"/>
  <c r="S25" i="62"/>
  <c r="T25" i="62"/>
  <c r="M26" i="62"/>
  <c r="N26" i="62"/>
  <c r="O26" i="62"/>
  <c r="P26" i="62"/>
  <c r="Q26" i="62"/>
  <c r="R26" i="62"/>
  <c r="S26" i="62"/>
  <c r="T26" i="62"/>
  <c r="M27" i="62"/>
  <c r="N27" i="62"/>
  <c r="O27" i="62"/>
  <c r="P27" i="62"/>
  <c r="Q27" i="62"/>
  <c r="R27" i="62"/>
  <c r="S27" i="62"/>
  <c r="T27" i="62"/>
  <c r="M28" i="62"/>
  <c r="N28" i="62"/>
  <c r="O28" i="62"/>
  <c r="P28" i="62"/>
  <c r="Q28" i="62"/>
  <c r="R28" i="62"/>
  <c r="S28" i="62"/>
  <c r="T28" i="62"/>
  <c r="M29" i="62"/>
  <c r="N29" i="62"/>
  <c r="O29" i="62"/>
  <c r="P29" i="62"/>
  <c r="Q29" i="62"/>
  <c r="R29" i="62"/>
  <c r="S29" i="62"/>
  <c r="T29" i="62"/>
  <c r="M30" i="62"/>
  <c r="N30" i="62"/>
  <c r="O30" i="62"/>
  <c r="P30" i="62"/>
  <c r="Q30" i="62"/>
  <c r="R30" i="62"/>
  <c r="S30" i="62"/>
  <c r="T30" i="62"/>
  <c r="M31" i="62"/>
  <c r="N31" i="62"/>
  <c r="O31" i="62"/>
  <c r="P31" i="62"/>
  <c r="Q31" i="62"/>
  <c r="R31" i="62"/>
  <c r="S31" i="62"/>
  <c r="T31" i="62"/>
  <c r="M32" i="62"/>
  <c r="N32" i="62"/>
  <c r="O32" i="62"/>
  <c r="P32" i="62"/>
  <c r="Q32" i="62"/>
  <c r="R32" i="62"/>
  <c r="S32" i="62"/>
  <c r="T32" i="62"/>
  <c r="M33" i="62"/>
  <c r="N33" i="62"/>
  <c r="O33" i="62"/>
  <c r="P33" i="62"/>
  <c r="Q33" i="62"/>
  <c r="R33" i="62"/>
  <c r="S33" i="62"/>
  <c r="T33" i="62"/>
  <c r="M34" i="62"/>
  <c r="N34" i="62"/>
  <c r="O34" i="62"/>
  <c r="P34" i="62"/>
  <c r="Q34" i="62"/>
  <c r="R34" i="62"/>
  <c r="S34" i="62"/>
  <c r="T34" i="62"/>
  <c r="M35" i="62"/>
  <c r="N35" i="62"/>
  <c r="O35" i="62"/>
  <c r="P35" i="62"/>
  <c r="Q35" i="62"/>
  <c r="R35" i="62"/>
  <c r="S35" i="62"/>
  <c r="T35" i="62"/>
  <c r="O2" i="62"/>
  <c r="P2" i="62"/>
  <c r="Q2" i="62"/>
  <c r="R2" i="62"/>
  <c r="S2" i="62"/>
  <c r="T2" i="62"/>
  <c r="BO5" i="50"/>
  <c r="BN5" i="50"/>
  <c r="BM5" i="50"/>
  <c r="BL5" i="50"/>
  <c r="BK5" i="50"/>
  <c r="BJ5" i="50"/>
  <c r="BI5" i="50"/>
  <c r="BH5" i="50"/>
  <c r="BG5" i="50"/>
  <c r="BF5" i="50"/>
  <c r="BE5" i="50"/>
  <c r="BD5" i="50"/>
  <c r="BC5" i="50"/>
  <c r="BB5" i="50"/>
  <c r="BA5" i="50"/>
  <c r="AZ5" i="50"/>
  <c r="AY5" i="50"/>
  <c r="AX5" i="50"/>
  <c r="AW5" i="50"/>
  <c r="AV5" i="50"/>
  <c r="AU5" i="50"/>
  <c r="AT5" i="50"/>
  <c r="AS5" i="50"/>
  <c r="AR5" i="50"/>
  <c r="AQ5" i="50"/>
  <c r="AP5" i="50"/>
  <c r="AO5" i="50"/>
  <c r="AN5" i="50"/>
  <c r="AM5" i="50"/>
  <c r="AL5" i="50"/>
  <c r="AK5" i="50"/>
  <c r="AJ5" i="50"/>
  <c r="AI5" i="50"/>
  <c r="AH5" i="50"/>
  <c r="AG5" i="50"/>
  <c r="AF5" i="50"/>
  <c r="AE5" i="50"/>
  <c r="AD5" i="50"/>
  <c r="AC5" i="50"/>
  <c r="AB5" i="50"/>
  <c r="AA5" i="50"/>
  <c r="Z5" i="50"/>
  <c r="Y5" i="50"/>
  <c r="X5" i="50"/>
  <c r="W5" i="50"/>
  <c r="V5" i="50"/>
  <c r="U5" i="50"/>
  <c r="T5" i="50"/>
  <c r="S5" i="50"/>
  <c r="R5" i="50"/>
  <c r="Q5" i="50"/>
  <c r="BO4" i="50"/>
  <c r="BN4" i="50"/>
  <c r="BM4" i="50"/>
  <c r="BL4" i="50"/>
  <c r="BK4" i="50"/>
  <c r="BJ4" i="50"/>
  <c r="BI4" i="50"/>
  <c r="BH4" i="50"/>
  <c r="BG4" i="50"/>
  <c r="BF4" i="50"/>
  <c r="BE4" i="50"/>
  <c r="BD4" i="50"/>
  <c r="BC4" i="50"/>
  <c r="BB4" i="50"/>
  <c r="BA4" i="50"/>
  <c r="AZ4" i="50"/>
  <c r="AY4" i="50"/>
  <c r="AX4" i="50"/>
  <c r="AW4" i="50"/>
  <c r="AV4" i="50"/>
  <c r="AU4" i="50"/>
  <c r="AT4" i="50"/>
  <c r="AS4" i="50"/>
  <c r="AR4" i="50"/>
  <c r="AQ4" i="50"/>
  <c r="AP4" i="50"/>
  <c r="AO4" i="50"/>
  <c r="AN4" i="50"/>
  <c r="AM4" i="50"/>
  <c r="AL4" i="50"/>
  <c r="AK4" i="50"/>
  <c r="AJ4" i="50"/>
  <c r="AI4" i="50"/>
  <c r="AH4" i="50"/>
  <c r="AG4" i="50"/>
  <c r="AF4" i="50"/>
  <c r="AE4" i="50"/>
  <c r="AD4" i="50"/>
  <c r="AC4" i="50"/>
  <c r="AB4" i="50"/>
  <c r="AA4" i="50"/>
  <c r="Z4" i="50"/>
  <c r="Y4" i="50"/>
  <c r="X4" i="50"/>
  <c r="W4" i="50"/>
  <c r="V4" i="50"/>
  <c r="U4" i="50"/>
  <c r="T4" i="50"/>
  <c r="S4" i="50"/>
  <c r="R4" i="50"/>
  <c r="Q4" i="50"/>
  <c r="BO5" i="32"/>
  <c r="BN5" i="32"/>
  <c r="BJ5" i="32"/>
  <c r="BH5" i="32"/>
  <c r="BG5" i="32"/>
  <c r="BB5" i="32"/>
  <c r="AZ5" i="32"/>
  <c r="AY5" i="32"/>
  <c r="AX5" i="32"/>
  <c r="AT5" i="32"/>
  <c r="AR5" i="32"/>
  <c r="AQ5" i="32"/>
  <c r="AL5" i="32"/>
  <c r="AJ5" i="32"/>
  <c r="AI5" i="32"/>
  <c r="AH5" i="32"/>
  <c r="AD5" i="32"/>
  <c r="AB5" i="32"/>
  <c r="AA5" i="32"/>
  <c r="V5" i="32"/>
  <c r="T5" i="32"/>
  <c r="S5" i="32"/>
  <c r="R5" i="32"/>
  <c r="BN4" i="32"/>
  <c r="BC4" i="32"/>
  <c r="BB4" i="32"/>
  <c r="AX4" i="32"/>
  <c r="AM4" i="32"/>
  <c r="AH4" i="32"/>
  <c r="W4" i="32"/>
  <c r="V4" i="32"/>
  <c r="R4" i="32"/>
  <c r="AL4" i="32"/>
  <c r="BK4" i="32"/>
  <c r="BJ4" i="32"/>
  <c r="BD4" i="32"/>
  <c r="AU4" i="32"/>
  <c r="AE4" i="32"/>
  <c r="AD4" i="32"/>
  <c r="Q4" i="32"/>
  <c r="AV5" i="32"/>
  <c r="X4" i="32"/>
  <c r="AN4" i="32"/>
  <c r="BL5" i="32"/>
  <c r="AP4" i="32"/>
  <c r="AT4" i="32"/>
  <c r="Z5" i="32"/>
  <c r="AP5" i="32"/>
  <c r="BF5" i="32"/>
  <c r="AF5" i="32"/>
  <c r="BD5" i="32"/>
  <c r="X5" i="32"/>
  <c r="AN5" i="32"/>
  <c r="Z4" i="32"/>
  <c r="BF4" i="32"/>
  <c r="W5" i="32"/>
  <c r="AE5" i="32"/>
  <c r="AM5" i="32"/>
  <c r="AU5" i="32"/>
  <c r="BC5" i="32"/>
  <c r="BK5" i="32"/>
  <c r="AF4" i="32"/>
  <c r="AV4" i="32"/>
  <c r="BL4" i="32"/>
  <c r="Y4" i="32"/>
  <c r="AG4" i="32"/>
  <c r="AO4" i="32"/>
  <c r="AW4" i="32"/>
  <c r="BE4" i="32"/>
  <c r="BM4" i="32"/>
  <c r="U5" i="32"/>
  <c r="AC5" i="32"/>
  <c r="AK5" i="32"/>
  <c r="AS5" i="32"/>
  <c r="BA5" i="32"/>
  <c r="BI5" i="32"/>
  <c r="BI4" i="32"/>
  <c r="S4" i="32"/>
  <c r="BA4" i="32"/>
  <c r="BO4" i="32"/>
  <c r="AQ4" i="32"/>
  <c r="AJ4" i="32"/>
  <c r="AB4" i="32"/>
  <c r="U4" i="32"/>
  <c r="T4" i="32"/>
  <c r="AA4" i="32"/>
  <c r="AI4" i="32"/>
  <c r="AY4" i="32"/>
  <c r="BG4" i="32"/>
  <c r="AR4" i="32"/>
  <c r="AZ4" i="32"/>
  <c r="BH4" i="32"/>
  <c r="AC4" i="32"/>
  <c r="AK4" i="32"/>
  <c r="AS4" i="32"/>
  <c r="Q5" i="32"/>
  <c r="Y5" i="32"/>
  <c r="AG5" i="32"/>
  <c r="AO5" i="32"/>
  <c r="AW5" i="32"/>
  <c r="BE5" i="32"/>
  <c r="BM5" i="32"/>
</calcChain>
</file>

<file path=xl/sharedStrings.xml><?xml version="1.0" encoding="utf-8"?>
<sst xmlns="http://schemas.openxmlformats.org/spreadsheetml/2006/main" count="5217" uniqueCount="498">
  <si>
    <t>year</t>
  </si>
  <si>
    <t>AK</t>
  </si>
  <si>
    <t>AL</t>
  </si>
  <si>
    <t>FL</t>
  </si>
  <si>
    <t>CT</t>
  </si>
  <si>
    <t>UT</t>
  </si>
  <si>
    <t>OH</t>
  </si>
  <si>
    <t>WA</t>
  </si>
  <si>
    <t>NM</t>
  </si>
  <si>
    <t>NY</t>
  </si>
  <si>
    <t>AZ</t>
  </si>
  <si>
    <t>NV</t>
  </si>
  <si>
    <t>OK</t>
  </si>
  <si>
    <t>NH</t>
  </si>
  <si>
    <t>TX</t>
  </si>
  <si>
    <t>OR</t>
  </si>
  <si>
    <t>NE</t>
  </si>
  <si>
    <t>HI</t>
  </si>
  <si>
    <t>MO</t>
  </si>
  <si>
    <t>MN</t>
  </si>
  <si>
    <t>MT</t>
  </si>
  <si>
    <t>MS</t>
  </si>
  <si>
    <t>IA</t>
  </si>
  <si>
    <t>SD</t>
  </si>
  <si>
    <t>ME</t>
  </si>
  <si>
    <t>RI</t>
  </si>
  <si>
    <t>DE</t>
  </si>
  <si>
    <t>NJ</t>
  </si>
  <si>
    <t>DC</t>
  </si>
  <si>
    <t>CA</t>
  </si>
  <si>
    <t>CO</t>
  </si>
  <si>
    <t>IL</t>
  </si>
  <si>
    <t>TN</t>
  </si>
  <si>
    <t>NC</t>
  </si>
  <si>
    <t>Year</t>
  </si>
  <si>
    <t>AR</t>
  </si>
  <si>
    <t>GA</t>
  </si>
  <si>
    <t>IN</t>
  </si>
  <si>
    <t>KS</t>
  </si>
  <si>
    <t>KY</t>
  </si>
  <si>
    <t>LA</t>
  </si>
  <si>
    <t>MA</t>
  </si>
  <si>
    <t>MD</t>
  </si>
  <si>
    <t>ND</t>
  </si>
  <si>
    <t>SC</t>
  </si>
  <si>
    <t>WI</t>
  </si>
  <si>
    <t>ID</t>
  </si>
  <si>
    <t>MI</t>
  </si>
  <si>
    <t>PA</t>
  </si>
  <si>
    <t>VA</t>
  </si>
  <si>
    <t>VT</t>
  </si>
  <si>
    <t>WV</t>
  </si>
  <si>
    <t>WY</t>
  </si>
  <si>
    <t>Arizona</t>
  </si>
  <si>
    <t>Colorado</t>
  </si>
  <si>
    <t>Indiana</t>
  </si>
  <si>
    <t>Louisiana</t>
  </si>
  <si>
    <t>Maryland</t>
  </si>
  <si>
    <t>Massachusetts</t>
  </si>
  <si>
    <t>Michigan</t>
  </si>
  <si>
    <t>Minnesota</t>
  </si>
  <si>
    <t>Mississippi</t>
  </si>
  <si>
    <t>Missouri</t>
  </si>
  <si>
    <t>Nebraska</t>
  </si>
  <si>
    <t>North Dakota</t>
  </si>
  <si>
    <t>South Carolina</t>
  </si>
  <si>
    <t>South Dakota</t>
  </si>
  <si>
    <t>Texas</t>
  </si>
  <si>
    <t>States</t>
  </si>
  <si>
    <t>Share</t>
  </si>
  <si>
    <t>Actual</t>
  </si>
  <si>
    <t>Synthetic</t>
  </si>
  <si>
    <t>IL_diff</t>
  </si>
  <si>
    <t>synth1_diff</t>
  </si>
  <si>
    <t>synth2_diff</t>
  </si>
  <si>
    <t>synth4_diff</t>
  </si>
  <si>
    <t>synth5_diff</t>
  </si>
  <si>
    <t>synth6_diff</t>
  </si>
  <si>
    <t>synth8_diff</t>
  </si>
  <si>
    <t>synth9_diff</t>
  </si>
  <si>
    <t>synth10_diff</t>
  </si>
  <si>
    <t>synth11_diff</t>
  </si>
  <si>
    <t>synth12_diff</t>
  </si>
  <si>
    <t>synth13_diff</t>
  </si>
  <si>
    <t>synth15_diff</t>
  </si>
  <si>
    <t>synth16_diff</t>
  </si>
  <si>
    <t>synth18_diff</t>
  </si>
  <si>
    <t>synth19_diff</t>
  </si>
  <si>
    <t>synth20_diff</t>
  </si>
  <si>
    <t>synth21_diff</t>
  </si>
  <si>
    <t>synth22_diff</t>
  </si>
  <si>
    <t>synth23_diff</t>
  </si>
  <si>
    <t>synth24_diff</t>
  </si>
  <si>
    <t>synth25_diff</t>
  </si>
  <si>
    <t>synth26_diff</t>
  </si>
  <si>
    <t>synth27_diff</t>
  </si>
  <si>
    <t>synth28_diff</t>
  </si>
  <si>
    <t>synth29_diff</t>
  </si>
  <si>
    <t>synth30_diff</t>
  </si>
  <si>
    <t>synth31_diff</t>
  </si>
  <si>
    <t>synth32_diff</t>
  </si>
  <si>
    <t>synth33_diff</t>
  </si>
  <si>
    <t>synth34_diff</t>
  </si>
  <si>
    <t>synth35_diff</t>
  </si>
  <si>
    <t>synth36_diff</t>
  </si>
  <si>
    <t>synth37_diff</t>
  </si>
  <si>
    <t>synth38_diff</t>
  </si>
  <si>
    <t>synth39_diff</t>
  </si>
  <si>
    <t>synth40_diff</t>
  </si>
  <si>
    <t>synth41_diff</t>
  </si>
  <si>
    <t>synth42_diff</t>
  </si>
  <si>
    <t>synth44_diff</t>
  </si>
  <si>
    <t>synth45_diff</t>
  </si>
  <si>
    <t>synth46_diff</t>
  </si>
  <si>
    <t>synth47_diff</t>
  </si>
  <si>
    <t>synth48_diff</t>
  </si>
  <si>
    <t>synth49_diff</t>
  </si>
  <si>
    <t>synth50_diff</t>
  </si>
  <si>
    <t>synth51_diff</t>
  </si>
  <si>
    <t>synth53_diff</t>
  </si>
  <si>
    <t>synth54_diff</t>
  </si>
  <si>
    <t>synth55_diff</t>
  </si>
  <si>
    <t>synth56_diff</t>
  </si>
  <si>
    <t>Pre-Treatment RMSPE</t>
  </si>
  <si>
    <t>Post-Treatment RMSPE</t>
  </si>
  <si>
    <t>RMSPE Ratio</t>
  </si>
  <si>
    <t>State</t>
  </si>
  <si>
    <t>_time</t>
  </si>
  <si>
    <t>No MN</t>
  </si>
  <si>
    <t>No IN</t>
  </si>
  <si>
    <t>Number</t>
  </si>
  <si>
    <t>1985–98</t>
  </si>
  <si>
    <t>1990–98</t>
  </si>
  <si>
    <t>1995–98</t>
  </si>
  <si>
    <t>Synthetic 1982–98</t>
  </si>
  <si>
    <t>Synthetic (1982–98)</t>
  </si>
  <si>
    <t>1985–2008</t>
  </si>
  <si>
    <t>1990–2008</t>
  </si>
  <si>
    <t>1995–2008</t>
  </si>
  <si>
    <t>FARMVC share of fatal crashes, 1983</t>
  </si>
  <si>
    <t>FARMVC share of fatal crashes, 1985</t>
  </si>
  <si>
    <t>FARMVC share of fatal crashes, 1991</t>
  </si>
  <si>
    <t>Synthetic 1982–2008</t>
  </si>
  <si>
    <t>All states</t>
  </si>
  <si>
    <t>Chosen lags</t>
  </si>
  <si>
    <t>Lags offset by 1</t>
  </si>
  <si>
    <t>Lags offset by 2</t>
  </si>
  <si>
    <t>Smoothed lags</t>
  </si>
  <si>
    <t>Source: Synthetic control method.</t>
  </si>
  <si>
    <t xml:space="preserve">Note: FARMVC = fatal alcohol-related motor vehicle crash. "Alcohol-related" indicates that a driver involved in the crash had a blood-alcohol content at or above 0.08 percent. </t>
  </si>
  <si>
    <t>All States</t>
  </si>
  <si>
    <t>No LA</t>
  </si>
  <si>
    <t>No MD</t>
  </si>
  <si>
    <t>No MA</t>
  </si>
  <si>
    <t>No MO</t>
  </si>
  <si>
    <t>No NE</t>
  </si>
  <si>
    <t>Source: Authors' calculations based on synthetic control methodology.</t>
  </si>
  <si>
    <t xml:space="preserve">Note: RMSPE = root mean squared prediction error. The placebo test is designed to compare the difference between our outcome variable in the real and synthetic IL to that same difference in our 20 potential donor states. We drop all states with RMSPE greater than 10 times the RMSPE of Illinois. </t>
  </si>
  <si>
    <t xml:space="preserve">Note: FARMVC = fatal alcohol-related motor vehicle crash. The smoothed lag model uses evenly spaced lags from a smoothed version of the dependent variable. "Alcohol-related" indicates that a driver involved in the crash had a blood-alcohol content at or above 0.08 percent.   </t>
  </si>
  <si>
    <t xml:space="preserve">Notes: FARMVC = fatal alcohol-related motor vehicle crash. We use 2000 as the treatment year. Predictor variables are selected lagged values of FARMVC shares as well as the averages from 1982 to 1998 of: the share of the population ages 15 to 24, the share of the population age 65 and over, and the number of deaths from alcoholic cirrhosis of the liver per 100,000 people. "Alcohol-related" indicates that a driver involved in the crash had a blood-alcohol content at or above 0.08 percent. </t>
  </si>
  <si>
    <t xml:space="preserve">Note: The placebo test is designed to compare the difference between our outcome variable in the real and synthetic Illinois to that same difference in our 20 potential donor states and monopoly states. The red line is the Illinois difference. </t>
  </si>
  <si>
    <t xml:space="preserve">Note: The placebo test is designed to compare the difference between our outcome variable in the real and synthetic Illinois to that same difference in our 20 potential donor states. The red line is the Illinois difference. </t>
  </si>
  <si>
    <t>Source: Authors Calculations based on Synthetic Control Methodology</t>
  </si>
  <si>
    <t xml:space="preserve">Note: The smoothed lag model uses evenly spaced lags from a smoothed version of the dependent variable.  </t>
  </si>
  <si>
    <t>Source: Authors' calculations based on synthetic control methodology</t>
  </si>
  <si>
    <t>Source: Source: Authors Calculations based on Synthetic Control Methodology</t>
  </si>
  <si>
    <t xml:space="preserve">Note: The placebo test is designed to compare the difference between our outcome variable in the real and synthetic IL to that same difference in all the other states without the tax treatment. </t>
  </si>
  <si>
    <t>FARMVC's per 1,000,000 drivers, 1983</t>
  </si>
  <si>
    <t>FARMVC's per 1,000,000 drivers, 1993</t>
  </si>
  <si>
    <t>FARMVC's per 1,000,000 drivers, 1998</t>
  </si>
  <si>
    <t>FARMVC's per 1,000,000 drivers, 1985</t>
  </si>
  <si>
    <t>FARMVC's per 1,000,000 drivers, 1991</t>
  </si>
  <si>
    <t>No MI</t>
  </si>
  <si>
    <t>No MS</t>
  </si>
  <si>
    <t>FARMVC Share of Total Crashes, 1999 Tax Increase, Alternative Lagged Predictor Test</t>
  </si>
  <si>
    <t>FARMVC Share of Total Crashes, 1999 Tax Increase, Alternative Pretreatment Period Test</t>
  </si>
  <si>
    <t>FARMVC Share of Total Crashes, 1999 Tax Increase, Actual verses Synthetic Illinois, Expanded Donor Pool</t>
  </si>
  <si>
    <t>FARMVC Share of Total Crashes, 1999 Tax Increase, Donor States Weights</t>
  </si>
  <si>
    <t>FARMVC Share of Total Crashes, 1999 Tax Increase, Placebo Test, Donor States with w. RMSPE 10x of IL</t>
  </si>
  <si>
    <t>FARMVC Share of Total Crashes, 1999 Tax Increase, Placebo Test, Expanded Donor Pool</t>
  </si>
  <si>
    <t>FARMVCs Per Million Drivers, 1999 Tax Increase, Donor States Weights</t>
  </si>
  <si>
    <t xml:space="preserve">FARMVCs Per Million Drivers, 1999 Tax Increase, Alternative Lagged Predictor Test
</t>
  </si>
  <si>
    <t xml:space="preserve">FARMVCs Per Million Drivers, 1999 Tax Increase, Alternative Pretreatment Period Test
</t>
  </si>
  <si>
    <t xml:space="preserve">FARMVCs Per Million Drivers, 1999 Tax Increase, Placebo Test, 1990-1998 Pretreatment Period
</t>
  </si>
  <si>
    <t>FARMVCs Per Million Drivers, 1999 Tax Increase, Actual verses Synthetic Illinois, Expanded Donor Pool</t>
  </si>
  <si>
    <t>FARMVCs Per Million Drivers, 1999 Tax Increase, Placebo Test, Expanded Donor Pool</t>
  </si>
  <si>
    <t>FARMVC Share of Total Crashes, 2009 Tax Increase, Donor States Weights</t>
  </si>
  <si>
    <t>FARMVC Share of Total Crashes, 2009 Tax Increase, Actual verses Synthetic Illinois, Expanded Donor Pool</t>
  </si>
  <si>
    <t>FARMVC Share of Total Crashes, 2009 Tax Increase, Placebo Test, Expanded Donor Pool</t>
  </si>
  <si>
    <t>FARMVC Share of Total Crashes, 2009 Tax Increase, Alternative Lagged Predictor Test</t>
  </si>
  <si>
    <t xml:space="preserve">FARMVC Share of Total Crashes, 2009 Tax Increase, Alternative Pretreatment Period Test
</t>
  </si>
  <si>
    <t>No CO</t>
  </si>
  <si>
    <t>No ND</t>
  </si>
  <si>
    <t>No SC</t>
  </si>
  <si>
    <t>FARMVC's per 1,000,000 drivers, 1997</t>
  </si>
  <si>
    <t>FARMVC's per 1,000,000 drivers, 2008</t>
  </si>
  <si>
    <t>FARMVCs Per Million Drivers, 2009 Tax Increase, Donor States Weights</t>
  </si>
  <si>
    <t>FARMVCs Per Million Drivers, 2009 Tax Increase, Actual verses Synthetic Illinois</t>
  </si>
  <si>
    <t>FARMVCs Per Million Drivers, 2009 Tax Increase, Placebo Test</t>
  </si>
  <si>
    <t>Notes</t>
  </si>
  <si>
    <t xml:space="preserve">FARMVCs Per Million Drivers, 2009 Tax Increase, Alternative Lagged Predictor Test
</t>
  </si>
  <si>
    <t xml:space="preserve">FARMVCs Per Million Drivers, 2009 Tax Increase, Alternative Pretreatment Period Test
</t>
  </si>
  <si>
    <t>FARMVCs Per Million Drivers, 2009 Tax Increase, Actual verses Synthetic Illinois, Expanded Donor Pool</t>
  </si>
  <si>
    <t>FARMVCs Per Million Drivers, 2009 Tax Increase, Placebo Test, Expanded Donor Pool</t>
  </si>
  <si>
    <t>FARMVCs Per Million Drivers, 2009 Tax Increase, Placebo Test, 1990-1998 Pretreatment Period</t>
  </si>
  <si>
    <t>Donor State Weights, FARMVC Share of Total Crashes, 2009 tax increase, No Border Counties</t>
  </si>
  <si>
    <t>Kansas</t>
  </si>
  <si>
    <t>Idaho</t>
  </si>
  <si>
    <t>FARMVC Share of Total Crashes, 1999 Tax Increase, No Border Counties, Donor States Weights</t>
  </si>
  <si>
    <t>FARMVC Share of Total Crashes, 2009 Tax Increase, No Border Counties, Donor States Weights</t>
  </si>
  <si>
    <t>FARMVC Share of Total Crashes, 1999 Tax Increase, No Border Counties, Actual verses Synthetic Illinois</t>
  </si>
  <si>
    <t>FARMVC Share of Total Crashes, 1999 Tax Increase, No Border Counties, Placebo Test</t>
  </si>
  <si>
    <t xml:space="preserve"> synth1_diff </t>
  </si>
  <si>
    <t xml:space="preserve"> synth2_diff </t>
  </si>
  <si>
    <t xml:space="preserve"> synth4_diff </t>
  </si>
  <si>
    <t xml:space="preserve"> synth5_diff </t>
  </si>
  <si>
    <t xml:space="preserve"> synth6_diff </t>
  </si>
  <si>
    <t xml:space="preserve"> synth8_diff </t>
  </si>
  <si>
    <t xml:space="preserve"> synth9_diff </t>
  </si>
  <si>
    <t xml:space="preserve"> synth10_diff </t>
  </si>
  <si>
    <t xml:space="preserve"> synth11_diff </t>
  </si>
  <si>
    <t xml:space="preserve"> synth12_diff </t>
  </si>
  <si>
    <t xml:space="preserve"> synth13_diff </t>
  </si>
  <si>
    <t xml:space="preserve"> synth15_diff </t>
  </si>
  <si>
    <t xml:space="preserve"> synth16_diff </t>
  </si>
  <si>
    <t xml:space="preserve"> synth18_diff </t>
  </si>
  <si>
    <t xml:space="preserve"> synth19_diff </t>
  </si>
  <si>
    <t xml:space="preserve"> synth20_diff </t>
  </si>
  <si>
    <t xml:space="preserve"> synth21_diff </t>
  </si>
  <si>
    <t xml:space="preserve"> synth22_diff </t>
  </si>
  <si>
    <t xml:space="preserve"> synth23_diff </t>
  </si>
  <si>
    <t xml:space="preserve"> synth24_diff </t>
  </si>
  <si>
    <t xml:space="preserve"> synth25_diff </t>
  </si>
  <si>
    <t xml:space="preserve"> synth26_diff </t>
  </si>
  <si>
    <t xml:space="preserve"> synth27_diff </t>
  </si>
  <si>
    <t xml:space="preserve"> synth28_diff </t>
  </si>
  <si>
    <t xml:space="preserve"> synth29_diff </t>
  </si>
  <si>
    <t xml:space="preserve"> synth30_diff </t>
  </si>
  <si>
    <t xml:space="preserve"> synth31_diff </t>
  </si>
  <si>
    <t xml:space="preserve"> synth32_diff </t>
  </si>
  <si>
    <t xml:space="preserve"> synth33_diff </t>
  </si>
  <si>
    <t xml:space="preserve"> synth34_diff </t>
  </si>
  <si>
    <t xml:space="preserve"> synth35_diff </t>
  </si>
  <si>
    <t xml:space="preserve"> synth36_diff </t>
  </si>
  <si>
    <t xml:space="preserve"> synth37_diff </t>
  </si>
  <si>
    <t xml:space="preserve"> synth38_diff </t>
  </si>
  <si>
    <t xml:space="preserve"> synth39_diff </t>
  </si>
  <si>
    <t xml:space="preserve"> synth40_diff </t>
  </si>
  <si>
    <t xml:space="preserve"> synth41_diff </t>
  </si>
  <si>
    <t xml:space="preserve"> synth42_diff </t>
  </si>
  <si>
    <t xml:space="preserve"> synth44_diff </t>
  </si>
  <si>
    <t xml:space="preserve"> synth45_diff </t>
  </si>
  <si>
    <t xml:space="preserve"> synth46_diff </t>
  </si>
  <si>
    <t xml:space="preserve"> synth47_diff </t>
  </si>
  <si>
    <t xml:space="preserve"> synth48_diff </t>
  </si>
  <si>
    <t xml:space="preserve"> synth49_diff </t>
  </si>
  <si>
    <t xml:space="preserve"> synth50_diff </t>
  </si>
  <si>
    <t xml:space="preserve"> synth51_diff </t>
  </si>
  <si>
    <t xml:space="preserve"> synth53_diff </t>
  </si>
  <si>
    <t xml:space="preserve"> synth54_diff </t>
  </si>
  <si>
    <t xml:space="preserve"> synth55_diff </t>
  </si>
  <si>
    <t xml:space="preserve"> synth56_diff </t>
  </si>
  <si>
    <t xml:space="preserve">                      -  </t>
  </si>
  <si>
    <t xml:space="preserve">              -  </t>
  </si>
  <si>
    <t xml:space="preserve">Note: Uses all-lag model rather than model with selected lagged values and other predictors. </t>
  </si>
  <si>
    <t>Notes: We treat 2000 as the treatment year. Predictor variables are all lagged values of FARMVC Share of Total Crashes.</t>
  </si>
  <si>
    <t>Index</t>
  </si>
  <si>
    <t>Excel Link</t>
  </si>
  <si>
    <t>Variables</t>
  </si>
  <si>
    <t>FARMVC share of fatal crashes, 1997</t>
  </si>
  <si>
    <t>FARMVC share of fatal crashes, 2008</t>
  </si>
  <si>
    <t>FARMVCs Per Million Drivers, 1999 Tax Increase, Predictor Weights and Values</t>
  </si>
  <si>
    <t>FARMVCs Per Million Drivers, 2009 Tax Increase, Predictor Weights and Values</t>
  </si>
  <si>
    <t>FARMVC Share of Total Crashes, 2009 Tax Increase, Predictor Weights and Values</t>
  </si>
  <si>
    <t>Predictor Weight Share</t>
  </si>
  <si>
    <t>Values</t>
  </si>
  <si>
    <t>Actual Illinois</t>
  </si>
  <si>
    <t>Synthetic Illinois</t>
  </si>
  <si>
    <t>Share of population ages 15 to 24 (1982-1998 Average)</t>
  </si>
  <si>
    <t>Personal Income Per Capita (1982-1998 Average)</t>
  </si>
  <si>
    <t>Share of population age 65 or older (1982-1998 Average)</t>
  </si>
  <si>
    <t>State Gasoline Tax Rate (1982-1998 Average)</t>
  </si>
  <si>
    <t>Deaths from alcoholic cirrhosis of the liver per 100,000 people (1982-1998 Average)</t>
  </si>
  <si>
    <t>Unemployment Rate (1982-1998 Average)</t>
  </si>
  <si>
    <t>Deaths from alcoholic cirrhosis of the liver per 100,000 people (1982-2008 Average)</t>
  </si>
  <si>
    <t>Share of population age 65 or older (1982-2008 Average)</t>
  </si>
  <si>
    <t>Share of population ages 15 to 24 (1982-2008 Average)</t>
  </si>
  <si>
    <t>Personal Income Per Capita (1982-2008 Average)</t>
  </si>
  <si>
    <t>Unemployment Rate (1982-2008 Average)</t>
  </si>
  <si>
    <t>State Gasoline Tax Rate (1982-2008 Average)</t>
  </si>
  <si>
    <t xml:space="preserve">FARMVC Share of Total Crashes, 1999 Tax Increase, Omitting MN and IN 
</t>
  </si>
  <si>
    <t xml:space="preserve">FARMVCs Per Million Drivers, 1999 Tax Increase, Omitting MA, MI, and MN </t>
  </si>
  <si>
    <t>FARMVC Share of Total Crashes, 2009 Tax Increase, Omitting MD and ND</t>
  </si>
  <si>
    <t>FARMVCs Per Million Drivers, 2009 Tax Increase, Omitting LA and MA</t>
  </si>
  <si>
    <t>Description</t>
  </si>
  <si>
    <t xml:space="preserve">Notes: FARMVC = fatal alcohol-related motor vehicle crash. We use 2000 as the treatment year. Predictor Variables are selected lags of the outcome variable (FARMVCs per million drivers) as well as the averages from 1982 to 1998 of: the share of the population ages 15 to 24, the share of the population age 65 and over, real per capita personal income, real gas tax rates, unemployment rates, and the number of deaths from alcoholic cirrhosis of the liver per 100,000 people. </t>
  </si>
  <si>
    <t xml:space="preserve">Notes: FARMVC = fatal alcohol-related motor vehicle crash. We use 2010 as the treatment year. Predictor variables are selected lags of our outcome variable (FARMVC Share of Total Crashes) as well as the averages from 1982 to 2008 of: the share of the population age 15 to 24, the share of the population age 65 and over, and the number of deaths from alcoholic cirrhosis of the liver per 100,000 people. "Alcohol-related" indicates that a driver involved in the crash had a blood-alcohol content at or above 0.08 percent. </t>
  </si>
  <si>
    <t>Table 1</t>
  </si>
  <si>
    <t>Table 2</t>
  </si>
  <si>
    <t>Figure 1</t>
  </si>
  <si>
    <t>FARMVC Share of Total Crashes, 1999 Tax Increase, Actual Verses Synthetic Illinois</t>
  </si>
  <si>
    <t>Figure 2</t>
  </si>
  <si>
    <t xml:space="preserve">Source: Synthetic Control Method. </t>
  </si>
  <si>
    <t>Figure 3</t>
  </si>
  <si>
    <t>Figure 4</t>
  </si>
  <si>
    <t>Figure 5</t>
  </si>
  <si>
    <t xml:space="preserve">                -  </t>
  </si>
  <si>
    <t xml:space="preserve">          -  </t>
  </si>
  <si>
    <t>Figure 6</t>
  </si>
  <si>
    <t>Figure 7</t>
  </si>
  <si>
    <t>Figure 8</t>
  </si>
  <si>
    <t>Figure 9</t>
  </si>
  <si>
    <t>Alcohol Tax Rates for Illinois and Neighboring States (2015 Dollars per Gallon)</t>
  </si>
  <si>
    <t>Beer</t>
  </si>
  <si>
    <t>Wine</t>
  </si>
  <si>
    <t>Spirits</t>
  </si>
  <si>
    <t>N/A</t>
  </si>
  <si>
    <t>Source: Urban-Brookings Tax Policy Center data on alcohol excise taxes and authors' calculations.</t>
  </si>
  <si>
    <t xml:space="preserve">Source: </t>
  </si>
  <si>
    <t>Summary Statistics - All states plus DC for 1982 through 2015.</t>
  </si>
  <si>
    <t>Observations</t>
  </si>
  <si>
    <t>Mean</t>
  </si>
  <si>
    <t>Standard Deviation</t>
  </si>
  <si>
    <t>Min</t>
  </si>
  <si>
    <t>Max</t>
  </si>
  <si>
    <t>FARMVC share of fatal crashes</t>
  </si>
  <si>
    <t>Alcohol-related fatal crashes per million drivers</t>
  </si>
  <si>
    <t>Share of population ages 15 to 24</t>
  </si>
  <si>
    <t>Share of population age 65 or older</t>
  </si>
  <si>
    <t>Personal income per capita (Thousands of 2015 dollars)</t>
  </si>
  <si>
    <t>Gasoline tax rates (cents per gallon, 2015 dollars)</t>
  </si>
  <si>
    <t>Deaths from alcoholic cirrhosis of the livers per 100,000 people</t>
  </si>
  <si>
    <t>Unemployment rate</t>
  </si>
  <si>
    <t xml:space="preserve">Source: FARS, BEA, CDC, Department of Transportation, and authors' calculations.
</t>
  </si>
  <si>
    <t xml:space="preserve">Note: FARMVC = fatal alcohol-related motor vehicle crash. FARMVCs are measured per million drivers to ease data interpretation for readers. In our model, we use FARMVCs per driver. "Alcohol-related" indicates that a driver involved in the crash had a blood-alcohol content at or above 0.08 percent. </t>
  </si>
  <si>
    <t>Table 3</t>
  </si>
  <si>
    <t>Author's calculations.</t>
  </si>
  <si>
    <t>State Classification - Lower 48 less Illinois</t>
  </si>
  <si>
    <t>Preferred Model</t>
  </si>
  <si>
    <t>Monopoly States</t>
  </si>
  <si>
    <t>Large Tax Change</t>
  </si>
  <si>
    <t>Alabama</t>
  </si>
  <si>
    <t>California</t>
  </si>
  <si>
    <t>Arkansas</t>
  </si>
  <si>
    <t>Maine</t>
  </si>
  <si>
    <t>Connecticut</t>
  </si>
  <si>
    <t>Delaware</t>
  </si>
  <si>
    <t>Georgia</t>
  </si>
  <si>
    <t>Florida</t>
  </si>
  <si>
    <t>Montana</t>
  </si>
  <si>
    <t>Iowa</t>
  </si>
  <si>
    <t>New Hampshire</t>
  </si>
  <si>
    <t>Nevada</t>
  </si>
  <si>
    <t>North Carolina</t>
  </si>
  <si>
    <t>New Jersey</t>
  </si>
  <si>
    <t>Kentucky</t>
  </si>
  <si>
    <t>Ohio</t>
  </si>
  <si>
    <t>New Mexico</t>
  </si>
  <si>
    <t>Oregon</t>
  </si>
  <si>
    <t>New York</t>
  </si>
  <si>
    <t>Pennsylvania</t>
  </si>
  <si>
    <t>Oklahoma</t>
  </si>
  <si>
    <t>Utah</t>
  </si>
  <si>
    <t>Rhode Island</t>
  </si>
  <si>
    <t>Vermont</t>
  </si>
  <si>
    <t>Virginia</t>
  </si>
  <si>
    <t>Washington</t>
  </si>
  <si>
    <t>West Virginia</t>
  </si>
  <si>
    <t>Wyoming</t>
  </si>
  <si>
    <t>Tennessee</t>
  </si>
  <si>
    <t>Wisconsin</t>
  </si>
  <si>
    <t xml:space="preserve">Source: Authors' calculations </t>
  </si>
  <si>
    <t xml:space="preserve">Note: Preferred-model states are included in the donor pool in every iteration of the model. Monopoly states have direct state sales of liquor and therefore have no direct liquor tax rates. States with large tax changes had an increase or decrease in alcohol excise taxes of at least one 2015 dollar per gallon. </t>
  </si>
  <si>
    <t>Table 4</t>
  </si>
  <si>
    <t xml:space="preserve">Synthetic Control Method. </t>
  </si>
  <si>
    <t>Predictor Variables, FARMVC share model, 1999 tax increase</t>
  </si>
  <si>
    <t>FARMVC share of fatal crashes, 1993</t>
  </si>
  <si>
    <t>FARMVC share of fatal crashes, 1998</t>
  </si>
  <si>
    <t>FARMVC Share of Total Crashes, 1999 Tax Increase, Placebo test</t>
  </si>
  <si>
    <t>Table 5</t>
  </si>
  <si>
    <t>FARMVC Share of Total Crashes, 1999 Tax Increase, Predictor Variables</t>
  </si>
  <si>
    <t xml:space="preserve">Urban-Brookings Tax Policy Center data on alcohol tax rates and authors' calculations. http://www.taxpolicycenter.org/statistics/state-alcohol-excise-taxes </t>
  </si>
  <si>
    <t xml:space="preserve">See paper for full data sources. </t>
  </si>
  <si>
    <t xml:space="preserve">Project Title: </t>
  </si>
  <si>
    <t xml:space="preserve">Do Excise Taxes Reduce Alcohol-Related Fatal Motor Vehicle Crashes? Evidence from Two Illinois Alcohol Tax Increases.
</t>
  </si>
  <si>
    <t>Authors:</t>
  </si>
  <si>
    <t>Robert McClelland and John Iselin</t>
  </si>
  <si>
    <t>Table 6</t>
  </si>
  <si>
    <t>Table 7</t>
  </si>
  <si>
    <t>Table 8</t>
  </si>
  <si>
    <t>Table 9</t>
  </si>
  <si>
    <t>Figure 37</t>
  </si>
  <si>
    <t>Figure 38</t>
  </si>
  <si>
    <t>Figure 39</t>
  </si>
  <si>
    <t>Figure 40</t>
  </si>
  <si>
    <t>Figure 41</t>
  </si>
  <si>
    <t>Figure 42</t>
  </si>
  <si>
    <t>Figure 10</t>
  </si>
  <si>
    <t>Figure 11</t>
  </si>
  <si>
    <t>Figure 12</t>
  </si>
  <si>
    <t xml:space="preserve">FARMVCs Per Million Drivers, 1999 Tax Increase, Actual Verses Synthetic Illinois
</t>
  </si>
  <si>
    <t>FARMVCs Per Million Drivers, 1999 Tax Increase, Placebo test</t>
  </si>
  <si>
    <t>Figure 13</t>
  </si>
  <si>
    <t>Figure 14</t>
  </si>
  <si>
    <t>Figure 15</t>
  </si>
  <si>
    <t>Figure 16</t>
  </si>
  <si>
    <t>Figure 17</t>
  </si>
  <si>
    <t>Figure 18</t>
  </si>
  <si>
    <t xml:space="preserve">FARMVC Share of Total Crashes, 2009 Tax Increase, Actual Verses Synthetic Illinois
</t>
  </si>
  <si>
    <t>FARMVC Share of Total Crashes, 2009 Tax Increase, Placebo test</t>
  </si>
  <si>
    <t>Figure 19</t>
  </si>
  <si>
    <t>Figure 20</t>
  </si>
  <si>
    <t>Figure 21</t>
  </si>
  <si>
    <t>Figure 22</t>
  </si>
  <si>
    <t>Figure 23</t>
  </si>
  <si>
    <t xml:space="preserve">FARMVC Share of Total Crashes, 1999 Tax Increase, In-Time Placebo Test
</t>
  </si>
  <si>
    <t>Figures</t>
  </si>
  <si>
    <t>Tables</t>
  </si>
  <si>
    <t>Table 10</t>
  </si>
  <si>
    <t>Table 11</t>
  </si>
  <si>
    <t>Table 12</t>
  </si>
  <si>
    <t>Table 13</t>
  </si>
  <si>
    <t>FARMVCs Per Million Drivers, 1999 Tax Increase, In-Time Placebo Test</t>
  </si>
  <si>
    <t>Figure 24</t>
  </si>
  <si>
    <t>Figure 25</t>
  </si>
  <si>
    <t>Figure 26</t>
  </si>
  <si>
    <t>FARMVC Share of Total Crashes, 2009 Tax Increase, In-Time Placebo Test</t>
  </si>
  <si>
    <t xml:space="preserve">Notes: FARMVC = fatal alcohol-related motor vehicle crash. We use 1995 as the treatment year as this is an in-time placebo test. Predictor variables are selected lags of our outcome variable (FARMVC Share of Total Crashes) as well as the averages from 1982 to 1994 of: the share of the population age 15 to 24, the share of the population age 65 and over, and the number of deaths from alcoholic cirrhosis of the liver per 100,000 people. "Alcohol-related" indicates that a driver involved in the crash had a blood-alcohol content at or above 0.08 percent. </t>
  </si>
  <si>
    <t xml:space="preserve">Notes: FARMVC = fatal alcohol-related motor vehicle crash. We use 1990 as the treatment year as this is an in-time placebo test. Predictor variables are selected lagged values of FARMVC shares as well as the averages from 1982 to 1989 of: the share of the population ages 15 to 24, the share of the population age 65 and over, and the number of deaths from alcoholic cirrhosis of the liver per 100,000 people. "Alcohol-related" indicates that a driver involved in the crash had a blood-alcohol content at or above 0.08 percent. </t>
  </si>
  <si>
    <t xml:space="preserve">Notes: FARMVC = fatal alcohol-related motor vehicle crash. We use 2000 as the treatment year. Predictor variables are selected lagged values of our outcome variable (FARMVC per million drivers) as well as the averages from 1982 to 1998 of: the share of the population ages 15 to 24, the share of the population age 65 and over, the number of deaths from alcoholic cirrhosis of the liver per 100,000 people, personal income per capita, state gasoline tax rates, and state unemployment rates. "Alcohol-related" indicates that a driver involved in the crash had a blood-alcohol content at or above 0.08 percent. </t>
  </si>
  <si>
    <t xml:space="preserve">Notes: FARMVC = fatal alcohol-related motor vehicle crash. We use 1990 as the treatment year. as this is the in-time placebo test. Predictor variables are selected lagged values of our outcome variable (FARMVC per million drivers) as well as the averages from 1982 to 1989 of: the share of the population ages 15 to 24, the share of the population age 65 and over, the number of deaths from alcoholic cirrhosis of the liver per 100,000 people, personal income per capita, state gasoline tax rates, and state unemployment rates. "Alcohol-related" indicates that a driver involved in the crash had a blood-alcohol content at or above 0.08 percent. </t>
  </si>
  <si>
    <t>Figure 27</t>
  </si>
  <si>
    <t>Figure 28</t>
  </si>
  <si>
    <t>Figure 29</t>
  </si>
  <si>
    <t>Figure 30</t>
  </si>
  <si>
    <t>Figure 31</t>
  </si>
  <si>
    <t>Figure 32</t>
  </si>
  <si>
    <t>Figure 33</t>
  </si>
  <si>
    <t>Figure 34</t>
  </si>
  <si>
    <t>Notes: FARMVC = fatal alcohol-related motor vehicle crash. We treat 2010 as the treatment year. Predictor variables are selected lagged values of FARMVC per driver as well as the averages from 1982-2008 of: the share of the population ages 15 to 24, the share of the population age 65 and over, real per capita personal income, real gas tax rates, unemployment rates, and deaths from alcoholic cirrhosis of the liver per 100,000 people. FARMVC = fatal alcohol-related motor vehicle crash. "Alcohol-related" indicates that a driver involved in the crash had a blood-alcohol content at or above 0.08 percent.</t>
  </si>
  <si>
    <t>Figure 35</t>
  </si>
  <si>
    <t>FARMVCs Per Million Drivers, 2009 Tax Increase, In-Time Placebo Test</t>
  </si>
  <si>
    <t>Notes: FARMVC = fatal alcohol-related motor vehicle crash. We treat 1995 as the treatment year as this is an in-time placebo test. Predictor variables are selected lagged values of FARMVC per driver as well as the averages from 1982-1994 of: the share of the population ages 15 to 24, the share of the population age 65 and over, real per capita personal income, real gas tax rates, unemployment rates, and deaths from alcoholic cirrhosis of the liver per 100,000 people. FARMVC = fatal alcohol-related motor vehicle crash. "Alcohol-related" indicates that a driver involved in the crash had a blood-alcohol content at or above 0.08 percent.</t>
  </si>
  <si>
    <t>Figure 36</t>
  </si>
  <si>
    <t>FARMVC Share of Total Crashes, 1999 Tax Increase, No Border Counties, Alternative Pretreatment Test</t>
  </si>
  <si>
    <t>Synthetic 1982-1998</t>
  </si>
  <si>
    <t>1985-1998</t>
  </si>
  <si>
    <t>1990-1998</t>
  </si>
  <si>
    <t>1995-1998</t>
  </si>
  <si>
    <t>FARMVC Share of Total Crashes, 1999 Tax Increase, No Border Counties, Actual verses Synthetic Illinois, Expanded Donor Pool</t>
  </si>
  <si>
    <t>Figure 43</t>
  </si>
  <si>
    <t>FARMVC Share of Total Crashes, 1999 Tax Increase, No Border Counties, Placebo Test, Expanded Donor Pool</t>
  </si>
  <si>
    <t xml:space="preserve">FARMVC Share of Total Crashes, 1999 Tax Increase, No Border Counties, In-Time Placebo Test
</t>
  </si>
  <si>
    <t xml:space="preserve">FARMVC Share of Total Crashes, 1999 Tax Increase, No Border Counties, Omitting MN, IN, and TX 
</t>
  </si>
  <si>
    <t>Figure 44</t>
  </si>
  <si>
    <t>Figure 45</t>
  </si>
  <si>
    <t>Figure 46</t>
  </si>
  <si>
    <t>Figure 47</t>
  </si>
  <si>
    <t>Figure 48</t>
  </si>
  <si>
    <t>Figure 49</t>
  </si>
  <si>
    <t xml:space="preserve">FARMVC Share of Total Crashes, 2009 Tax Increase, No Border Counties, Actual Verses Synthetic Illinois
</t>
  </si>
  <si>
    <t>FARMVC Share of Total Crashes, 2009 Tax Increase, No Border Counties, Placebo test</t>
  </si>
  <si>
    <t xml:space="preserve">FARMVC Share of Total Crashes, 2009 Tax Increase, No Border Counties, Alternative Pretreatment Period Test
</t>
  </si>
  <si>
    <t>FARMVC Share of Total Crashes, 2009 Tax Increase, No Border Counties, Actual verses Synthetic Illinois, Expanded Donor Pool</t>
  </si>
  <si>
    <t>FARMVC Share of Total Crashes, 2009 Tax Increase, No Border Countie, Placebo Test, Expanded Donor Pool</t>
  </si>
  <si>
    <t>FARMVC Share of Total Crashes, 2009 Tax Increase, No Border Counties, In-Time Placebo Test</t>
  </si>
  <si>
    <t>Notes: We treat 2010 as the treatment year. Predictor variables are all lagged values of FARMVC Share of Total Crashes.</t>
  </si>
  <si>
    <t>1985-2008</t>
  </si>
  <si>
    <t>1990-2008</t>
  </si>
  <si>
    <t>1995-2008</t>
  </si>
  <si>
    <t>FARMVC Share of Total Crashes, 2009 Tax Increase, No Border Counties, Omitting MN, MO, and CO</t>
  </si>
  <si>
    <t xml:space="preserve">Notes: FARMVC = fatal alcohol-related motor vehicle crash. We use 1995 as the treatment year as this is an in-time placebo test. Predictor variables are selected lagged values of FARMVC shares as well as the averages from 1982 to 1994 of: the share of the population ages 15 to 24, the share of the population age 65 and over, and the number of deaths from alcoholic cirrhosis of the liver per 100,000 people. "Alcohol-related" indicates that a driver involved in the crash had a blood-alcohol content at or above 0.08 percent. </t>
  </si>
  <si>
    <t>Paper Citation</t>
  </si>
  <si>
    <t>Paper Figure 2</t>
  </si>
  <si>
    <t>Paper Figure 3</t>
  </si>
  <si>
    <t>Appendix Figure 1</t>
  </si>
  <si>
    <t>Paper Figure 4</t>
  </si>
  <si>
    <t>Paper Figure 5</t>
  </si>
  <si>
    <t>Paper Table 1</t>
  </si>
  <si>
    <t>Paper Table 2</t>
  </si>
  <si>
    <t>Paper Table 3</t>
  </si>
  <si>
    <t>Paper Table 4</t>
  </si>
  <si>
    <t>Appendix Table 1</t>
  </si>
  <si>
    <t>Appendix Table 2</t>
  </si>
  <si>
    <t>Paper Table 5</t>
  </si>
  <si>
    <t>Paper Table 6</t>
  </si>
  <si>
    <t>Appendix Table 3</t>
  </si>
  <si>
    <t>Appendix Table 4</t>
  </si>
  <si>
    <t>Appendix Table 5</t>
  </si>
  <si>
    <t>Not Included</t>
  </si>
  <si>
    <t>Appendix Figure 5</t>
  </si>
  <si>
    <t>Appendix Figure 4</t>
  </si>
  <si>
    <t>Paper Figure 8</t>
  </si>
  <si>
    <t>Paper Figure 9</t>
  </si>
  <si>
    <t>Appendix Figure 2</t>
  </si>
  <si>
    <t>Appendix Figure 3</t>
  </si>
  <si>
    <t>Paper Figure 6</t>
  </si>
  <si>
    <t>Paper Figure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</si>
</sst>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_(* #,##0.0000_);_(* \(#,##0.0000\);_(* &quot;-&quot;??_);_(@_)"/>
    <numFmt numFmtId="166" formatCode="_(* #,##0.00000_);_(* \(#,##0.00000\);_(* &quot;-&quot;??_);_(@_)"/>
    <numFmt numFmtId="167" formatCode="&quot;$&quot;#,##0"/>
    <numFmt numFmtId="168" formatCode="&quot;$&quot;#,##0.00"/>
    <numFmt numFmtId="169" formatCode="0.000000000000000%"/>
  </numFmts>
  <fonts count="42" x14ac:knownFonts="1">
    <font>
      <sz val="11"/>
      <color theme="1"/>
      <name val="Calibri"/>
      <family val="2"/>
      <scheme val="minor"/>
    </font>
    <font>
      <sz val="11"/>
      <color theme="1"/>
      <name val="Calibri"/>
      <family val="2"/>
      <scheme val="minor"/>
    </font>
    <font>
      <sz val="11"/>
      <name val="Calibri"/>
      <family val="2"/>
    </font>
    <font>
      <sz val="11"/>
      <name val="Calibri"/>
      <family val="2"/>
    </font>
    <font>
      <sz val="12"/>
      <color theme="1"/>
      <name val="Calibri"/>
      <family val="2"/>
      <scheme val="minor"/>
    </font>
    <font>
      <sz val="11"/>
      <color theme="1"/>
      <name val="Calibri"/>
      <family val="2"/>
    </font>
    <font>
      <sz val="12"/>
      <color theme="1"/>
      <name val="Times New Roman"/>
      <family val="2"/>
    </font>
    <font>
      <sz val="10"/>
      <color theme="1"/>
      <name val="Arial"/>
      <family val="2"/>
    </font>
    <font>
      <sz val="10"/>
      <color theme="0"/>
      <name val="Arial"/>
      <family val="2"/>
    </font>
    <font>
      <sz val="10"/>
      <color rgb="FF9C0006"/>
      <name val="Arial"/>
      <family val="2"/>
    </font>
    <font>
      <b/>
      <sz val="10"/>
      <color rgb="FFFA7D00"/>
      <name val="Arial"/>
      <family val="2"/>
    </font>
    <font>
      <b/>
      <sz val="12"/>
      <color theme="0"/>
      <name val="Calibri"/>
      <family val="2"/>
      <scheme val="minor"/>
    </font>
    <font>
      <sz val="7"/>
      <color theme="1"/>
      <name val="Arial"/>
      <family val="2"/>
    </font>
    <font>
      <i/>
      <sz val="10"/>
      <color rgb="FF7F7F7F"/>
      <name val="Arial"/>
      <family val="2"/>
    </font>
    <font>
      <sz val="10"/>
      <color rgb="FF006100"/>
      <name val="Arial"/>
      <family val="2"/>
    </font>
    <font>
      <b/>
      <sz val="15"/>
      <color theme="3"/>
      <name val="Arial"/>
      <family val="2"/>
    </font>
    <font>
      <sz val="12"/>
      <color theme="3"/>
      <name val="Calibri Light"/>
      <family val="1"/>
      <scheme val="major"/>
    </font>
    <font>
      <b/>
      <sz val="11"/>
      <color theme="3"/>
      <name val="Arial"/>
      <family val="2"/>
    </font>
    <font>
      <u/>
      <sz val="11"/>
      <color theme="10"/>
      <name val="Calibri"/>
      <family val="2"/>
      <scheme val="minor"/>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sz val="11"/>
      <name val="Calibri"/>
      <family val="2"/>
    </font>
    <font>
      <u/>
      <sz val="11"/>
      <color theme="10"/>
      <name val="Calibri"/>
      <family val="2"/>
    </font>
    <font>
      <b/>
      <sz val="10"/>
      <color theme="1"/>
      <name val="Avenir LT Pro 55 Roman"/>
      <family val="2"/>
    </font>
    <font>
      <sz val="11"/>
      <color theme="1"/>
      <name val="Times New Roman"/>
      <family val="1"/>
    </font>
    <font>
      <sz val="11"/>
      <color theme="1"/>
      <name val="Times New Roman"/>
      <family val="1"/>
    </font>
    <font>
      <sz val="11"/>
      <name val="Times New Roman"/>
      <family val="1"/>
    </font>
    <font>
      <b/>
      <sz val="11"/>
      <color theme="1"/>
      <name val="Times New Roman"/>
      <family val="1"/>
    </font>
    <font>
      <b/>
      <sz val="10"/>
      <color rgb="FF000000"/>
      <name val="Times New Roman"/>
      <family val="1"/>
    </font>
    <font>
      <u/>
      <sz val="11"/>
      <color theme="10"/>
      <name val="Times New Roman"/>
      <family val="1"/>
    </font>
    <font>
      <b/>
      <u/>
      <sz val="11"/>
      <color theme="10"/>
      <name val="Calibri"/>
      <family val="2"/>
      <scheme val="minor"/>
    </font>
    <font>
      <b/>
      <u/>
      <sz val="11"/>
      <color theme="10"/>
      <name val="Times New Roman"/>
      <family val="1"/>
    </font>
    <font>
      <sz val="11"/>
      <color rgb="FF222222"/>
      <name val="Times New Roman"/>
      <family val="1"/>
    </font>
    <font>
      <b/>
      <sz val="11"/>
      <color theme="1"/>
      <name val="Calibri"/>
      <family val="2"/>
      <scheme val="minor"/>
    </font>
    <font>
      <b/>
      <u/>
      <sz val="11"/>
      <name val="Times New Roman"/>
      <family val="1"/>
    </font>
    <font>
      <b/>
      <u/>
      <sz val="11"/>
      <name val="Calibri"/>
      <family val="2"/>
      <scheme val="minor"/>
    </font>
    <font>
      <sz val="11"/>
      <name val="Calibri"/>
      <family val="2"/>
      <scheme val="minor"/>
    </font>
    <font>
      <b/>
      <sz val="1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7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1" fillId="0" borderId="0"/>
    <xf numFmtId="9" fontId="5" fillId="0" borderId="0" applyFont="0" applyFill="0" applyBorder="0" applyAlignment="0" applyProtection="0"/>
    <xf numFmtId="0" fontId="4" fillId="0" borderId="0"/>
    <xf numFmtId="0" fontId="6" fillId="0" borderId="0"/>
    <xf numFmtId="0" fontId="7" fillId="10" borderId="0" applyNumberFormat="0" applyBorder="0" applyAlignment="0" applyProtection="0"/>
    <xf numFmtId="0" fontId="7" fillId="14" borderId="0" applyNumberFormat="0" applyBorder="0" applyAlignment="0" applyProtection="0"/>
    <xf numFmtId="0" fontId="7" fillId="18" borderId="0" applyNumberFormat="0" applyBorder="0" applyAlignment="0" applyProtection="0"/>
    <xf numFmtId="0" fontId="7" fillId="22" borderId="0" applyNumberFormat="0" applyBorder="0" applyAlignment="0" applyProtection="0"/>
    <xf numFmtId="0" fontId="7" fillId="26" borderId="0" applyNumberFormat="0" applyBorder="0" applyAlignment="0" applyProtection="0"/>
    <xf numFmtId="0" fontId="7" fillId="30"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9" fillId="3" borderId="0" applyNumberFormat="0" applyBorder="0" applyAlignment="0" applyProtection="0"/>
    <xf numFmtId="0" fontId="10" fillId="6" borderId="3" applyNumberFormat="0" applyAlignment="0" applyProtection="0"/>
    <xf numFmtId="0" fontId="11" fillId="7" borderId="6" applyNumberFormat="0" applyAlignment="0" applyProtection="0"/>
    <xf numFmtId="49" fontId="12" fillId="0" borderId="11">
      <alignment horizontal="right" wrapText="1"/>
    </xf>
    <xf numFmtId="49" fontId="12" fillId="0" borderId="11">
      <alignment horizontal="center" wrapText="1"/>
    </xf>
    <xf numFmtId="44" fontId="1" fillId="0" borderId="0" applyFont="0" applyFill="0" applyBorder="0" applyAlignment="0" applyProtection="0"/>
    <xf numFmtId="3" fontId="12" fillId="0" borderId="0">
      <alignment horizontal="right"/>
    </xf>
    <xf numFmtId="0" fontId="13" fillId="0" borderId="0" applyNumberFormat="0" applyFill="0" applyBorder="0" applyAlignment="0" applyProtection="0"/>
    <xf numFmtId="0" fontId="14" fillId="2" borderId="0" applyNumberFormat="0" applyBorder="0" applyAlignment="0" applyProtection="0"/>
    <xf numFmtId="0" fontId="15" fillId="0" borderId="1" applyNumberFormat="0" applyFill="0" applyAlignment="0" applyProtection="0"/>
    <xf numFmtId="0" fontId="16" fillId="0" borderId="0" applyNumberFormat="0" applyFill="0" applyAlignment="0" applyProtection="0"/>
    <xf numFmtId="0" fontId="17" fillId="0" borderId="2"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5" borderId="3" applyNumberFormat="0" applyAlignment="0" applyProtection="0"/>
    <xf numFmtId="0" fontId="20" fillId="0" borderId="5" applyNumberFormat="0" applyFill="0" applyAlignment="0" applyProtection="0"/>
    <xf numFmtId="0" fontId="21" fillId="4" borderId="0" applyNumberFormat="0" applyBorder="0" applyAlignment="0" applyProtection="0"/>
    <xf numFmtId="0" fontId="5" fillId="0" borderId="0"/>
    <xf numFmtId="0" fontId="1" fillId="0" borderId="0"/>
    <xf numFmtId="0" fontId="1" fillId="0" borderId="0"/>
    <xf numFmtId="0" fontId="2" fillId="0" borderId="0"/>
    <xf numFmtId="0" fontId="1" fillId="8" borderId="7" applyNumberFormat="0" applyFont="0" applyAlignment="0" applyProtection="0"/>
    <xf numFmtId="0" fontId="22" fillId="6" borderId="4" applyNumberFormat="0" applyAlignment="0" applyProtection="0"/>
    <xf numFmtId="9" fontId="1" fillId="0" borderId="0" applyFont="0" applyFill="0" applyBorder="0" applyAlignment="0" applyProtection="0"/>
    <xf numFmtId="49" fontId="12" fillId="0" borderId="0">
      <alignment horizontal="left" wrapText="1"/>
    </xf>
    <xf numFmtId="49" fontId="12" fillId="0" borderId="12">
      <alignment horizontal="left" wrapText="1"/>
    </xf>
    <xf numFmtId="49" fontId="23" fillId="0" borderId="10">
      <alignment horizontal="left" vertical="center" wrapText="1"/>
    </xf>
    <xf numFmtId="0" fontId="23" fillId="0" borderId="8" applyNumberFormat="0" applyFill="0" applyAlignment="0" applyProtection="0"/>
    <xf numFmtId="0" fontId="24" fillId="0" borderId="0" applyNumberFormat="0" applyFill="0" applyBorder="0" applyAlignment="0" applyProtection="0"/>
    <xf numFmtId="0" fontId="18" fillId="0" borderId="0" applyNumberFormat="0" applyFill="0" applyBorder="0" applyAlignment="0" applyProtection="0"/>
    <xf numFmtId="0" fontId="25" fillId="0" borderId="0"/>
    <xf numFmtId="0" fontId="25" fillId="0" borderId="0"/>
    <xf numFmtId="43" fontId="2" fillId="0" borderId="0" applyFont="0" applyFill="0" applyBorder="0" applyAlignment="0" applyProtection="0"/>
    <xf numFmtId="0" fontId="26" fillId="0" borderId="0" applyNumberFormat="0" applyFill="0" applyBorder="0" applyAlignment="0" applyProtection="0"/>
    <xf numFmtId="44" fontId="1" fillId="0" borderId="0" applyFont="0" applyFill="0" applyBorder="0" applyAlignment="0" applyProtection="0"/>
    <xf numFmtId="0" fontId="2" fillId="0" borderId="0"/>
  </cellStyleXfs>
  <cellXfs count="131">
    <xf numFmtId="0" fontId="0" fillId="0" borderId="0" xfId="0"/>
    <xf numFmtId="0" fontId="1" fillId="0" borderId="0" xfId="5"/>
    <xf numFmtId="0" fontId="5" fillId="0" borderId="0" xfId="9"/>
    <xf numFmtId="0" fontId="18" fillId="0" borderId="0" xfId="68"/>
    <xf numFmtId="0" fontId="28" fillId="0" borderId="0" xfId="0" applyFont="1"/>
    <xf numFmtId="0" fontId="29" fillId="0" borderId="0" xfId="0" applyFont="1"/>
    <xf numFmtId="0" fontId="29" fillId="0" borderId="10" xfId="0" applyFont="1" applyBorder="1"/>
    <xf numFmtId="43" fontId="29" fillId="0" borderId="0" xfId="1" applyFont="1"/>
    <xf numFmtId="9" fontId="29" fillId="0" borderId="0" xfId="2" applyFont="1"/>
    <xf numFmtId="164" fontId="29" fillId="0" borderId="0" xfId="2" applyNumberFormat="1" applyFont="1"/>
    <xf numFmtId="0" fontId="29" fillId="0" borderId="0" xfId="56" applyFont="1"/>
    <xf numFmtId="43" fontId="29" fillId="0" borderId="0" xfId="10" applyFont="1"/>
    <xf numFmtId="0" fontId="29" fillId="0" borderId="0" xfId="11" applyFont="1" applyFill="1"/>
    <xf numFmtId="165" fontId="29" fillId="0" borderId="0" xfId="10" applyNumberFormat="1" applyFont="1"/>
    <xf numFmtId="0" fontId="29" fillId="0" borderId="0" xfId="10" applyNumberFormat="1" applyFont="1"/>
    <xf numFmtId="0" fontId="29" fillId="0" borderId="0" xfId="11" applyFont="1"/>
    <xf numFmtId="0" fontId="31" fillId="0" borderId="0" xfId="11" applyFont="1" applyFill="1"/>
    <xf numFmtId="0" fontId="29" fillId="0" borderId="0" xfId="9" applyFont="1"/>
    <xf numFmtId="9" fontId="29" fillId="0" borderId="0" xfId="12" applyFont="1"/>
    <xf numFmtId="166" fontId="29" fillId="0" borderId="0" xfId="9" applyNumberFormat="1" applyFont="1"/>
    <xf numFmtId="43" fontId="29" fillId="0" borderId="0" xfId="9" applyNumberFormat="1" applyFont="1"/>
    <xf numFmtId="0" fontId="32" fillId="0" borderId="0" xfId="0" applyFont="1" applyAlignment="1">
      <alignment horizontal="left" vertical="center" readingOrder="1"/>
    </xf>
    <xf numFmtId="0" fontId="31" fillId="0" borderId="0" xfId="56" applyFont="1"/>
    <xf numFmtId="0" fontId="29" fillId="0" borderId="0" xfId="0" applyFont="1" applyBorder="1"/>
    <xf numFmtId="9" fontId="29" fillId="0" borderId="0" xfId="2" applyFont="1" applyBorder="1"/>
    <xf numFmtId="0" fontId="29" fillId="0" borderId="0" xfId="9" applyNumberFormat="1" applyFont="1"/>
    <xf numFmtId="164" fontId="30" fillId="0" borderId="0" xfId="2" applyNumberFormat="1" applyFont="1"/>
    <xf numFmtId="0" fontId="31" fillId="0" borderId="0" xfId="0" applyFont="1"/>
    <xf numFmtId="0" fontId="33" fillId="0" borderId="0" xfId="68" applyFont="1"/>
    <xf numFmtId="0" fontId="29" fillId="0" borderId="0" xfId="0" applyFont="1" applyAlignment="1"/>
    <xf numFmtId="0" fontId="27" fillId="0" borderId="0" xfId="9" applyFont="1" applyAlignment="1">
      <alignment horizontal="left" vertical="top" wrapText="1"/>
    </xf>
    <xf numFmtId="0" fontId="28" fillId="0" borderId="0" xfId="56" applyFont="1"/>
    <xf numFmtId="0" fontId="28" fillId="0" borderId="0" xfId="0" applyFont="1" applyAlignment="1"/>
    <xf numFmtId="0" fontId="28" fillId="0" borderId="10" xfId="0" applyFont="1" applyBorder="1"/>
    <xf numFmtId="10" fontId="5" fillId="0" borderId="0" xfId="9" applyNumberFormat="1"/>
    <xf numFmtId="0" fontId="28" fillId="0" borderId="0" xfId="9" applyFont="1"/>
    <xf numFmtId="0" fontId="34" fillId="0" borderId="0" xfId="68" applyFont="1"/>
    <xf numFmtId="0" fontId="35" fillId="0" borderId="0" xfId="68" applyFont="1"/>
    <xf numFmtId="0" fontId="36" fillId="0" borderId="0" xfId="0" applyFont="1"/>
    <xf numFmtId="0" fontId="28" fillId="0" borderId="0" xfId="0" applyFont="1" applyFill="1"/>
    <xf numFmtId="0" fontId="28" fillId="0" borderId="9" xfId="0" applyFont="1" applyBorder="1" applyAlignment="1">
      <alignment horizontal="center" vertical="center"/>
    </xf>
    <xf numFmtId="0" fontId="28" fillId="0" borderId="10" xfId="0" applyFont="1" applyBorder="1" applyAlignment="1">
      <alignment horizontal="center" vertical="center"/>
    </xf>
    <xf numFmtId="164" fontId="28" fillId="0" borderId="0" xfId="2" applyNumberFormat="1" applyFont="1"/>
    <xf numFmtId="43" fontId="28" fillId="0" borderId="0" xfId="8" applyFont="1"/>
    <xf numFmtId="0" fontId="28" fillId="0" borderId="0" xfId="0" applyFont="1" applyBorder="1"/>
    <xf numFmtId="167" fontId="28" fillId="0" borderId="0" xfId="73" applyNumberFormat="1" applyFont="1"/>
    <xf numFmtId="168" fontId="28" fillId="0" borderId="0" xfId="73" applyNumberFormat="1" applyFont="1"/>
    <xf numFmtId="164" fontId="28" fillId="0" borderId="10" xfId="2" applyNumberFormat="1" applyFont="1" applyBorder="1"/>
    <xf numFmtId="0" fontId="28" fillId="0" borderId="9" xfId="0" applyFont="1" applyBorder="1" applyAlignment="1">
      <alignment horizontal="left" vertical="center"/>
    </xf>
    <xf numFmtId="0" fontId="28" fillId="0" borderId="10" xfId="0" applyFont="1" applyBorder="1" applyAlignment="1">
      <alignment horizontal="left"/>
    </xf>
    <xf numFmtId="0" fontId="28" fillId="0" borderId="0" xfId="0" applyFont="1" applyBorder="1" applyAlignment="1">
      <alignment horizontal="left" vertical="center"/>
    </xf>
    <xf numFmtId="164" fontId="28" fillId="0" borderId="0" xfId="2" applyNumberFormat="1" applyFont="1" applyBorder="1"/>
    <xf numFmtId="164" fontId="28" fillId="0" borderId="9" xfId="2" applyNumberFormat="1" applyFont="1" applyBorder="1"/>
    <xf numFmtId="43" fontId="28" fillId="0" borderId="10" xfId="8" applyFont="1" applyBorder="1"/>
    <xf numFmtId="43" fontId="28" fillId="0" borderId="0" xfId="8" applyFont="1" applyBorder="1"/>
    <xf numFmtId="2" fontId="28" fillId="0" borderId="0" xfId="1" applyNumberFormat="1" applyFont="1"/>
    <xf numFmtId="2" fontId="28" fillId="0" borderId="0" xfId="56" applyNumberFormat="1" applyFont="1"/>
    <xf numFmtId="0" fontId="28" fillId="0" borderId="0" xfId="0" applyFont="1" applyAlignment="1">
      <alignment horizontal="center"/>
    </xf>
    <xf numFmtId="0" fontId="27" fillId="0" borderId="0" xfId="9" applyFont="1" applyAlignment="1">
      <alignment horizontal="left" vertical="top" wrapText="1"/>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0" fillId="0" borderId="0" xfId="0" applyAlignment="1">
      <alignment horizontal="center"/>
    </xf>
    <xf numFmtId="9" fontId="0" fillId="0" borderId="0" xfId="2" applyFont="1"/>
    <xf numFmtId="0" fontId="30" fillId="0" borderId="0" xfId="74" applyFont="1"/>
    <xf numFmtId="43" fontId="0" fillId="0" borderId="0" xfId="1" applyFont="1"/>
    <xf numFmtId="43" fontId="0" fillId="0" borderId="0" xfId="10" applyFont="1"/>
    <xf numFmtId="0" fontId="1" fillId="0" borderId="0" xfId="11" applyFont="1" applyFill="1"/>
    <xf numFmtId="165" fontId="28" fillId="0" borderId="0" xfId="10" applyNumberFormat="1" applyFont="1"/>
    <xf numFmtId="165" fontId="0" fillId="0" borderId="0" xfId="10" applyNumberFormat="1" applyFont="1"/>
    <xf numFmtId="0" fontId="0" fillId="0" borderId="0" xfId="10" applyNumberFormat="1" applyFont="1"/>
    <xf numFmtId="0" fontId="1" fillId="0" borderId="0" xfId="11"/>
    <xf numFmtId="0" fontId="37" fillId="0" borderId="0" xfId="11" applyFont="1" applyFill="1"/>
    <xf numFmtId="0" fontId="28" fillId="0" borderId="0" xfId="10" applyNumberFormat="1" applyFont="1"/>
    <xf numFmtId="0" fontId="1" fillId="0" borderId="0" xfId="11" applyFill="1"/>
    <xf numFmtId="0" fontId="28" fillId="0" borderId="0" xfId="11" applyFont="1"/>
    <xf numFmtId="43" fontId="28" fillId="0" borderId="0" xfId="10" applyFont="1"/>
    <xf numFmtId="43" fontId="5" fillId="0" borderId="0" xfId="9" applyNumberFormat="1"/>
    <xf numFmtId="43" fontId="5" fillId="0" borderId="0" xfId="1" applyFont="1"/>
    <xf numFmtId="0" fontId="1" fillId="0" borderId="0" xfId="5" applyBorder="1"/>
    <xf numFmtId="9" fontId="5" fillId="0" borderId="0" xfId="2" applyFont="1"/>
    <xf numFmtId="9" fontId="0" fillId="0" borderId="0" xfId="12" applyFont="1"/>
    <xf numFmtId="169" fontId="5" fillId="0" borderId="0" xfId="9" applyNumberFormat="1"/>
    <xf numFmtId="0" fontId="31" fillId="0" borderId="9" xfId="0" applyFont="1" applyBorder="1" applyAlignment="1">
      <alignment horizontal="center"/>
    </xf>
    <xf numFmtId="0" fontId="28" fillId="0" borderId="10" xfId="0" applyFont="1" applyBorder="1" applyAlignment="1">
      <alignment horizontal="center"/>
    </xf>
    <xf numFmtId="0" fontId="28" fillId="0" borderId="0" xfId="0" applyFont="1" applyBorder="1" applyAlignment="1">
      <alignment horizontal="center"/>
    </xf>
    <xf numFmtId="2" fontId="28" fillId="0" borderId="0" xfId="1" applyNumberFormat="1" applyFont="1" applyAlignment="1">
      <alignment horizontal="center"/>
    </xf>
    <xf numFmtId="2" fontId="28" fillId="0" borderId="0" xfId="1" applyNumberFormat="1" applyFont="1" applyBorder="1" applyAlignment="1">
      <alignment horizontal="center"/>
    </xf>
    <xf numFmtId="2" fontId="28" fillId="0" borderId="10" xfId="1" applyNumberFormat="1" applyFont="1" applyBorder="1" applyAlignment="1">
      <alignment horizontal="center"/>
    </xf>
    <xf numFmtId="2" fontId="28" fillId="0" borderId="10" xfId="1" applyNumberFormat="1" applyFont="1" applyBorder="1"/>
    <xf numFmtId="0" fontId="28" fillId="0" borderId="0" xfId="0" applyFont="1" applyAlignment="1">
      <alignment horizontal="left" wrapText="1"/>
    </xf>
    <xf numFmtId="0" fontId="30" fillId="0" borderId="0" xfId="0" applyFont="1"/>
    <xf numFmtId="0" fontId="30" fillId="0" borderId="0" xfId="0" applyFont="1" applyAlignment="1">
      <alignment horizontal="left"/>
    </xf>
    <xf numFmtId="0" fontId="28" fillId="0" borderId="0" xfId="5" applyFont="1"/>
    <xf numFmtId="0" fontId="38" fillId="0" borderId="0" xfId="68" applyFont="1"/>
    <xf numFmtId="0" fontId="30" fillId="0" borderId="0" xfId="5" applyFont="1"/>
    <xf numFmtId="0" fontId="30" fillId="0" borderId="0" xfId="0" applyFont="1" applyAlignment="1"/>
    <xf numFmtId="0" fontId="30" fillId="0" borderId="10" xfId="0" applyFont="1" applyBorder="1"/>
    <xf numFmtId="164" fontId="30" fillId="0" borderId="10" xfId="2" applyNumberFormat="1" applyFont="1" applyBorder="1"/>
    <xf numFmtId="0" fontId="39" fillId="0" borderId="0" xfId="68" applyFont="1"/>
    <xf numFmtId="0" fontId="40" fillId="0" borderId="0" xfId="5" applyFont="1"/>
    <xf numFmtId="0" fontId="30" fillId="0" borderId="0" xfId="56" applyFont="1"/>
    <xf numFmtId="43" fontId="30" fillId="0" borderId="0" xfId="10" applyFont="1"/>
    <xf numFmtId="0" fontId="30" fillId="0" borderId="0" xfId="11" applyFont="1" applyFill="1"/>
    <xf numFmtId="165" fontId="30" fillId="0" borderId="0" xfId="10" applyNumberFormat="1" applyFont="1"/>
    <xf numFmtId="0" fontId="30" fillId="0" borderId="0" xfId="10" applyNumberFormat="1" applyFont="1"/>
    <xf numFmtId="0" fontId="30" fillId="0" borderId="0" xfId="11" applyFont="1"/>
    <xf numFmtId="0" fontId="41" fillId="0" borderId="0" xfId="11" applyFont="1" applyFill="1"/>
    <xf numFmtId="166" fontId="30" fillId="0" borderId="0" xfId="56" applyNumberFormat="1" applyFont="1"/>
    <xf numFmtId="43" fontId="28" fillId="0" borderId="0" xfId="1" applyFont="1"/>
    <xf numFmtId="167" fontId="28" fillId="0" borderId="0" xfId="5" applyNumberFormat="1" applyFont="1"/>
    <xf numFmtId="0" fontId="28" fillId="0" borderId="10" xfId="5" applyFont="1" applyBorder="1"/>
    <xf numFmtId="168" fontId="28" fillId="0" borderId="10" xfId="73" applyNumberFormat="1" applyFont="1" applyBorder="1"/>
    <xf numFmtId="0" fontId="31" fillId="0" borderId="0" xfId="0" applyFont="1" applyAlignment="1">
      <alignment horizontal="center"/>
    </xf>
    <xf numFmtId="0" fontId="31" fillId="0" borderId="13" xfId="0" applyFont="1" applyBorder="1" applyAlignment="1">
      <alignment horizontal="center"/>
    </xf>
    <xf numFmtId="0" fontId="28" fillId="0" borderId="9" xfId="0" applyFont="1" applyBorder="1" applyAlignment="1">
      <alignment horizontal="left" wrapText="1"/>
    </xf>
    <xf numFmtId="0" fontId="28" fillId="0" borderId="0" xfId="0" applyFont="1" applyBorder="1" applyAlignment="1">
      <alignment horizontal="left" wrapText="1"/>
    </xf>
    <xf numFmtId="0" fontId="28" fillId="0" borderId="0" xfId="0" applyFont="1" applyAlignment="1">
      <alignment horizontal="left" wrapText="1"/>
    </xf>
    <xf numFmtId="0" fontId="28" fillId="0" borderId="9" xfId="0" applyFont="1" applyBorder="1" applyAlignment="1">
      <alignment horizontal="left"/>
    </xf>
    <xf numFmtId="0" fontId="30" fillId="0" borderId="9" xfId="0" applyFont="1" applyBorder="1" applyAlignment="1">
      <alignment horizontal="left"/>
    </xf>
    <xf numFmtId="0" fontId="30" fillId="0" borderId="0" xfId="5" applyFont="1" applyAlignment="1">
      <alignment horizontal="left" wrapText="1"/>
    </xf>
    <xf numFmtId="0" fontId="28" fillId="0" borderId="9" xfId="0" applyFont="1" applyBorder="1" applyAlignment="1">
      <alignment horizontal="left" vertical="center"/>
    </xf>
    <xf numFmtId="0" fontId="28" fillId="0" borderId="10" xfId="0" applyFont="1" applyBorder="1" applyAlignment="1">
      <alignment horizontal="left" vertical="center"/>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28" fillId="0" borderId="13" xfId="0" applyFont="1" applyBorder="1" applyAlignment="1">
      <alignment horizontal="center"/>
    </xf>
    <xf numFmtId="0" fontId="28" fillId="0" borderId="0" xfId="0" applyFont="1" applyBorder="1" applyAlignment="1">
      <alignment horizontal="left"/>
    </xf>
    <xf numFmtId="0" fontId="28" fillId="0" borderId="0" xfId="5" applyFont="1" applyAlignment="1">
      <alignment horizontal="left" wrapText="1"/>
    </xf>
    <xf numFmtId="0" fontId="29" fillId="0" borderId="9" xfId="0" applyFont="1" applyBorder="1" applyAlignment="1">
      <alignment horizontal="left"/>
    </xf>
    <xf numFmtId="0" fontId="29" fillId="0" borderId="0" xfId="5" applyFont="1" applyAlignment="1">
      <alignment horizontal="left" wrapText="1"/>
    </xf>
    <xf numFmtId="0" fontId="29" fillId="0" borderId="0" xfId="0" applyFont="1" applyBorder="1" applyAlignment="1">
      <alignment horizontal="left"/>
    </xf>
    <xf numFmtId="0" fontId="29" fillId="0" borderId="0" xfId="5" applyFont="1" applyBorder="1" applyAlignment="1">
      <alignment horizontal="left" wrapText="1"/>
    </xf>
  </cellXfs>
  <cellStyles count="75">
    <cellStyle name="20% - Accent1 2" xfId="15"/>
    <cellStyle name="20% - Accent2 2" xfId="16"/>
    <cellStyle name="20% - Accent3 2" xfId="17"/>
    <cellStyle name="20% - Accent4 2" xfId="18"/>
    <cellStyle name="20% - Accent5 2" xfId="19"/>
    <cellStyle name="20% - Accent6 2" xfId="20"/>
    <cellStyle name="40% - Accent1 2" xfId="21"/>
    <cellStyle name="40% - Accent2 2" xfId="22"/>
    <cellStyle name="40% - Accent3 2" xfId="23"/>
    <cellStyle name="40% - Accent4 2" xfId="24"/>
    <cellStyle name="40% - Accent5 2" xfId="25"/>
    <cellStyle name="40% - Accent6 2" xfId="26"/>
    <cellStyle name="60% - Accent1 2" xfId="27"/>
    <cellStyle name="60% - Accent2 2" xfId="28"/>
    <cellStyle name="60% - Accent3 2" xfId="29"/>
    <cellStyle name="60% - Accent4 2" xfId="30"/>
    <cellStyle name="60% - Accent5 2" xfId="31"/>
    <cellStyle name="60% - Accent6 2" xfId="32"/>
    <cellStyle name="Accent1 2" xfId="33"/>
    <cellStyle name="Accent2 2" xfId="34"/>
    <cellStyle name="Accent3 2" xfId="35"/>
    <cellStyle name="Accent4 2" xfId="36"/>
    <cellStyle name="Accent5 2" xfId="37"/>
    <cellStyle name="Accent6 2" xfId="38"/>
    <cellStyle name="Bad 2" xfId="39"/>
    <cellStyle name="Calculation 2" xfId="40"/>
    <cellStyle name="Check Cell 2" xfId="41"/>
    <cellStyle name="Column Heading" xfId="42"/>
    <cellStyle name="Column Spanner" xfId="43"/>
    <cellStyle name="Comma" xfId="1" builtinId="3"/>
    <cellStyle name="Comma 2" xfId="4"/>
    <cellStyle name="Comma 2 2" xfId="6"/>
    <cellStyle name="Comma 2 3" xfId="71"/>
    <cellStyle name="Comma 3" xfId="8"/>
    <cellStyle name="Comma 4" xfId="10"/>
    <cellStyle name="Currency" xfId="73" builtinId="4"/>
    <cellStyle name="Currency 2" xfId="44"/>
    <cellStyle name="Data" xfId="45"/>
    <cellStyle name="Explanatory Text 2" xfId="46"/>
    <cellStyle name="Good 2" xfId="47"/>
    <cellStyle name="Heading 1 2" xfId="48"/>
    <cellStyle name="Heading 2 2" xfId="49"/>
    <cellStyle name="Heading 3 2" xfId="50"/>
    <cellStyle name="Heading 4 2" xfId="51"/>
    <cellStyle name="Hyperlink" xfId="68" builtinId="8"/>
    <cellStyle name="Hyperlink 2" xfId="52"/>
    <cellStyle name="Hyperlink 3" xfId="72"/>
    <cellStyle name="Input 2" xfId="53"/>
    <cellStyle name="Linked Cell 2" xfId="54"/>
    <cellStyle name="Neutral 2" xfId="55"/>
    <cellStyle name="Normal" xfId="0" builtinId="0"/>
    <cellStyle name="Normal 10" xfId="56"/>
    <cellStyle name="Normal 11" xfId="69"/>
    <cellStyle name="Normal 11 2" xfId="74"/>
    <cellStyle name="Normal 2" xfId="3"/>
    <cellStyle name="Normal 2 2" xfId="11"/>
    <cellStyle name="Normal 2 3" xfId="70"/>
    <cellStyle name="Normal 3" xfId="7"/>
    <cellStyle name="Normal 4" xfId="9"/>
    <cellStyle name="Normal 5" xfId="5"/>
    <cellStyle name="Normal 6" xfId="14"/>
    <cellStyle name="Normal 7" xfId="57"/>
    <cellStyle name="Normal 8" xfId="58"/>
    <cellStyle name="Normal 8 2" xfId="59"/>
    <cellStyle name="Normal 9" xfId="13"/>
    <cellStyle name="Note 2" xfId="60"/>
    <cellStyle name="Output 2" xfId="61"/>
    <cellStyle name="Percent" xfId="2" builtinId="5"/>
    <cellStyle name="Percent 2" xfId="12"/>
    <cellStyle name="Percent 3" xfId="62"/>
    <cellStyle name="Row Stub" xfId="63"/>
    <cellStyle name="Stub Heading" xfId="64"/>
    <cellStyle name="Table Title" xfId="65"/>
    <cellStyle name="Total 2" xfId="66"/>
    <cellStyle name="Warning Text 2" xfId="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42.xml"/><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46.xml"/><Relationship Id="rId2" Type="http://schemas.microsoft.com/office/2011/relationships/chartColorStyle" Target="colors16.xml"/><Relationship Id="rId1" Type="http://schemas.microsoft.com/office/2011/relationships/chartStyle" Target="style16.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50.xml"/><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54.xml"/><Relationship Id="rId2" Type="http://schemas.microsoft.com/office/2011/relationships/chartColorStyle" Target="colors19.xml"/><Relationship Id="rId1" Type="http://schemas.microsoft.com/office/2011/relationships/chartStyle" Target="style19.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58.xml"/><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21.xml"/><Relationship Id="rId1" Type="http://schemas.microsoft.com/office/2011/relationships/chartStyle" Target="style2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22.xml"/><Relationship Id="rId1" Type="http://schemas.microsoft.com/office/2011/relationships/chartStyle" Target="style22.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23.xml"/><Relationship Id="rId1" Type="http://schemas.microsoft.com/office/2011/relationships/chartStyle" Target="style23.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70.xml"/><Relationship Id="rId2" Type="http://schemas.microsoft.com/office/2011/relationships/chartColorStyle" Target="colors24.xml"/><Relationship Id="rId1" Type="http://schemas.microsoft.com/office/2011/relationships/chartStyle" Target="style24.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25.xml"/><Relationship Id="rId1" Type="http://schemas.microsoft.com/office/2011/relationships/chartStyle" Target="style2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26.xml"/><Relationship Id="rId1" Type="http://schemas.microsoft.com/office/2011/relationships/chartStyle" Target="style26.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78.xml"/><Relationship Id="rId2" Type="http://schemas.microsoft.com/office/2011/relationships/chartColorStyle" Target="colors27.xml"/><Relationship Id="rId1" Type="http://schemas.microsoft.com/office/2011/relationships/chartStyle" Target="style27.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xml"/><Relationship Id="rId1" Type="http://schemas.microsoft.com/office/2011/relationships/chartStyle" Target="style2.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82.xml"/><Relationship Id="rId2" Type="http://schemas.microsoft.com/office/2011/relationships/chartColorStyle" Target="colors28.xml"/><Relationship Id="rId1" Type="http://schemas.microsoft.com/office/2011/relationships/chartStyle" Target="style28.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29.xml"/><Relationship Id="rId1" Type="http://schemas.microsoft.com/office/2011/relationships/chartStyle" Target="style29.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86.xml"/><Relationship Id="rId2" Type="http://schemas.microsoft.com/office/2011/relationships/chartColorStyle" Target="colors30.xml"/><Relationship Id="rId1" Type="http://schemas.microsoft.com/office/2011/relationships/chartStyle" Target="style30.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90.xml"/><Relationship Id="rId2" Type="http://schemas.microsoft.com/office/2011/relationships/chartColorStyle" Target="colors31.xml"/><Relationship Id="rId1" Type="http://schemas.microsoft.com/office/2011/relationships/chartStyle" Target="style31.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32.xml"/><Relationship Id="rId1" Type="http://schemas.microsoft.com/office/2011/relationships/chartStyle" Target="style32.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33.xml"/><Relationship Id="rId1" Type="http://schemas.microsoft.com/office/2011/relationships/chartStyle" Target="style33.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98.xml"/><Relationship Id="rId2" Type="http://schemas.microsoft.com/office/2011/relationships/chartColorStyle" Target="colors34.xml"/><Relationship Id="rId1" Type="http://schemas.microsoft.com/office/2011/relationships/chartStyle" Target="style3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1'!$B$1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1'!$A$2:$A$35</c15:sqref>
                  </c15:fullRef>
                </c:ext>
              </c:extLst>
              <c:f>'Figure 1'!$A$2:$A$28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1'!$B$2:$B$35</c15:sqref>
                  </c15:fullRef>
                </c:ext>
              </c:extLst>
              <c:f>'Figure 1'!$B$2:$B$28</c:f>
              <c:numCache>
                <c:formatCode>0%</c:formatCode>
                <c:ptCount val="27"/>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numCache>
            </c:numRef>
          </c:val>
          <c:smooth val="0"/>
          <c:extLst>
            <c:ext xmlns:c16="http://schemas.microsoft.com/office/drawing/2014/chart" uri="{C3380CC4-5D6E-409C-BE32-E72D297353CC}">
              <c16:uniqueId val="{00000000-7146-4085-88A2-0F680DCD47BD}"/>
            </c:ext>
          </c:extLst>
        </c:ser>
        <c:ser>
          <c:idx val="2"/>
          <c:order val="1"/>
          <c:tx>
            <c:strRef>
              <c:f>'Figure 1'!$C$1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1'!$A$2:$A$35</c15:sqref>
                  </c15:fullRef>
                </c:ext>
              </c:extLst>
              <c:f>'Figure 1'!$A$2:$A$28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1'!$C$2:$C$35</c15:sqref>
                  </c15:fullRef>
                </c:ext>
              </c:extLst>
              <c:f>'Figure 1'!$C$2:$C$28</c:f>
              <c:numCache>
                <c:formatCode>0%</c:formatCode>
                <c:ptCount val="27"/>
                <c:pt idx="0">
                  <c:v>0.46775920414924627</c:v>
                </c:pt>
                <c:pt idx="1">
                  <c:v>0.45710288432240492</c:v>
                </c:pt>
                <c:pt idx="2">
                  <c:v>0.42933347466588023</c:v>
                </c:pt>
                <c:pt idx="3">
                  <c:v>0.38188576024770732</c:v>
                </c:pt>
                <c:pt idx="4">
                  <c:v>0.40575282025337223</c:v>
                </c:pt>
                <c:pt idx="5">
                  <c:v>0.37448333287239077</c:v>
                </c:pt>
                <c:pt idx="6">
                  <c:v>0.36633342042565348</c:v>
                </c:pt>
                <c:pt idx="7">
                  <c:v>0.37052624201774592</c:v>
                </c:pt>
                <c:pt idx="8">
                  <c:v>0.3715194233655929</c:v>
                </c:pt>
                <c:pt idx="9">
                  <c:v>0.37457000425457954</c:v>
                </c:pt>
                <c:pt idx="10">
                  <c:v>0.34548613035678866</c:v>
                </c:pt>
                <c:pt idx="11">
                  <c:v>0.32593374466896058</c:v>
                </c:pt>
                <c:pt idx="12">
                  <c:v>0.32804951822757722</c:v>
                </c:pt>
                <c:pt idx="13">
                  <c:v>0.33449016672372817</c:v>
                </c:pt>
                <c:pt idx="14">
                  <c:v>0.31215657070279124</c:v>
                </c:pt>
                <c:pt idx="15">
                  <c:v>0.28597083726525308</c:v>
                </c:pt>
                <c:pt idx="16">
                  <c:v>0.31751833280920982</c:v>
                </c:pt>
                <c:pt idx="17">
                  <c:v>0.28875927215814584</c:v>
                </c:pt>
                <c:pt idx="18">
                  <c:v>0.31187732532620427</c:v>
                </c:pt>
                <c:pt idx="19">
                  <c:v>0.30357734963297839</c:v>
                </c:pt>
                <c:pt idx="20">
                  <c:v>0.30711896607279776</c:v>
                </c:pt>
                <c:pt idx="21">
                  <c:v>0.30455844664573667</c:v>
                </c:pt>
                <c:pt idx="22">
                  <c:v>0.26869957828521729</c:v>
                </c:pt>
                <c:pt idx="23">
                  <c:v>0.29951723717153073</c:v>
                </c:pt>
                <c:pt idx="24">
                  <c:v>0.29371697494387627</c:v>
                </c:pt>
                <c:pt idx="25">
                  <c:v>0.30399046097695831</c:v>
                </c:pt>
                <c:pt idx="26">
                  <c:v>0.28944736887514588</c:v>
                </c:pt>
              </c:numCache>
            </c:numRef>
          </c:val>
          <c:smooth val="0"/>
          <c:extLst>
            <c:ext xmlns:c16="http://schemas.microsoft.com/office/drawing/2014/chart" uri="{C3380CC4-5D6E-409C-BE32-E72D297353CC}">
              <c16:uniqueId val="{00000001-7146-4085-88A2-0F680DCD47BD}"/>
            </c:ext>
          </c:extLst>
        </c:ser>
        <c:dLbls>
          <c:showLegendKey val="0"/>
          <c:showVal val="0"/>
          <c:showCatName val="0"/>
          <c:showSerName val="0"/>
          <c:showPercent val="0"/>
          <c:showBubbleSize val="0"/>
        </c:dLbls>
        <c:smooth val="0"/>
        <c:axId val="924810800"/>
        <c:axId val="924294096"/>
      </c:lineChart>
      <c:catAx>
        <c:axId val="924810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24294096"/>
        <c:crosses val="autoZero"/>
        <c:auto val="1"/>
        <c:lblAlgn val="ctr"/>
        <c:lblOffset val="100"/>
        <c:noMultiLvlLbl val="0"/>
      </c:catAx>
      <c:valAx>
        <c:axId val="92429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248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10'!$B$1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10'!$A$2:$A$35</c15:sqref>
                  </c15:fullRef>
                </c:ext>
              </c:extLst>
              <c:f>'Figure 10'!$A$2:$A$28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10'!$B$2:$B$35</c15:sqref>
                  </c15:fullRef>
                </c:ext>
              </c:extLst>
              <c:f>'Figure 10'!$B$2:$B$28</c:f>
              <c:numCache>
                <c:formatCode>_(* #,##0.00_);_(* \(#,##0.00\);_(* "-"??_);_(@_)</c:formatCode>
                <c:ptCount val="27"/>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numCache>
            </c:numRef>
          </c:val>
          <c:smooth val="0"/>
          <c:extLst>
            <c:ext xmlns:c16="http://schemas.microsoft.com/office/drawing/2014/chart" uri="{C3380CC4-5D6E-409C-BE32-E72D297353CC}">
              <c16:uniqueId val="{00000000-BC79-4870-A304-D34978A7374A}"/>
            </c:ext>
          </c:extLst>
        </c:ser>
        <c:ser>
          <c:idx val="1"/>
          <c:order val="1"/>
          <c:tx>
            <c:strRef>
              <c:f>'Figure 10'!$C$1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10'!$A$2:$A$35</c15:sqref>
                  </c15:fullRef>
                </c:ext>
              </c:extLst>
              <c:f>'Figure 10'!$A$2:$A$28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10'!$C$2:$C$35</c15:sqref>
                  </c15:fullRef>
                </c:ext>
              </c:extLst>
              <c:f>'Figure 10'!$C$2:$C$28</c:f>
              <c:numCache>
                <c:formatCode>_(* #,##0.00_);_(* \(#,##0.00\);_(* "-"??_);_(@_)</c:formatCode>
                <c:ptCount val="27"/>
                <c:pt idx="0">
                  <c:v>93.111196307290811</c:v>
                </c:pt>
                <c:pt idx="1">
                  <c:v>92.445323025458492</c:v>
                </c:pt>
                <c:pt idx="2">
                  <c:v>83.848365859012119</c:v>
                </c:pt>
                <c:pt idx="3">
                  <c:v>76.117775461170822</c:v>
                </c:pt>
                <c:pt idx="4">
                  <c:v>83.551054995041341</c:v>
                </c:pt>
                <c:pt idx="5">
                  <c:v>77.09051009442193</c:v>
                </c:pt>
                <c:pt idx="6">
                  <c:v>80.316054794820957</c:v>
                </c:pt>
                <c:pt idx="7">
                  <c:v>77.273894388781628</c:v>
                </c:pt>
                <c:pt idx="8">
                  <c:v>72.203914118290413</c:v>
                </c:pt>
                <c:pt idx="9">
                  <c:v>64.638129257218694</c:v>
                </c:pt>
                <c:pt idx="10">
                  <c:v>59.489222665433772</c:v>
                </c:pt>
                <c:pt idx="11">
                  <c:v>53.755213011754684</c:v>
                </c:pt>
                <c:pt idx="12">
                  <c:v>57.710483910341289</c:v>
                </c:pt>
                <c:pt idx="13">
                  <c:v>56.400708210276207</c:v>
                </c:pt>
                <c:pt idx="14">
                  <c:v>50.02119435448548</c:v>
                </c:pt>
                <c:pt idx="15">
                  <c:v>47.885997333651176</c:v>
                </c:pt>
                <c:pt idx="16">
                  <c:v>49.19200061340235</c:v>
                </c:pt>
                <c:pt idx="17">
                  <c:v>45.590435809572227</c:v>
                </c:pt>
                <c:pt idx="18">
                  <c:v>50.000106879451778</c:v>
                </c:pt>
                <c:pt idx="19">
                  <c:v>49.039071822335245</c:v>
                </c:pt>
                <c:pt idx="20">
                  <c:v>50.722244443022646</c:v>
                </c:pt>
                <c:pt idx="21">
                  <c:v>49.42321265116334</c:v>
                </c:pt>
                <c:pt idx="22">
                  <c:v>44.513103919598507</c:v>
                </c:pt>
                <c:pt idx="23">
                  <c:v>45.064648340485292</c:v>
                </c:pt>
                <c:pt idx="24">
                  <c:v>41.824086063570576</c:v>
                </c:pt>
                <c:pt idx="25">
                  <c:v>41.164338024827885</c:v>
                </c:pt>
                <c:pt idx="26">
                  <c:v>34.753592910419684</c:v>
                </c:pt>
              </c:numCache>
            </c:numRef>
          </c:val>
          <c:smooth val="0"/>
          <c:extLst>
            <c:ext xmlns:c16="http://schemas.microsoft.com/office/drawing/2014/chart" uri="{C3380CC4-5D6E-409C-BE32-E72D297353CC}">
              <c16:uniqueId val="{00000001-BC79-4870-A304-D34978A7374A}"/>
            </c:ext>
          </c:extLst>
        </c:ser>
        <c:dLbls>
          <c:showLegendKey val="0"/>
          <c:showVal val="0"/>
          <c:showCatName val="0"/>
          <c:showSerName val="0"/>
          <c:showPercent val="0"/>
          <c:showBubbleSize val="0"/>
        </c:dLbls>
        <c:smooth val="0"/>
        <c:axId val="951493792"/>
        <c:axId val="892965376"/>
      </c:lineChart>
      <c:catAx>
        <c:axId val="951493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92965376"/>
        <c:crosses val="autoZero"/>
        <c:auto val="1"/>
        <c:lblAlgn val="ctr"/>
        <c:lblOffset val="100"/>
        <c:noMultiLvlLbl val="0"/>
      </c:catAx>
      <c:valAx>
        <c:axId val="89296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5149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11'!$Q$6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11'!$Q$7:$Q$40</c15:sqref>
                  </c15:fullRef>
                </c:ext>
              </c:extLst>
              <c:f>'Figure 11'!$Q$7:$Q$33</c:f>
              <c:numCache>
                <c:formatCode>_(* #,##0.00_);_(* \(#,##0.00\);_(* "-"??_);_(@_)</c:formatCode>
                <c:ptCount val="27"/>
                <c:pt idx="0">
                  <c:v>-3.09</c:v>
                </c:pt>
                <c:pt idx="1">
                  <c:v>2.68</c:v>
                </c:pt>
                <c:pt idx="2">
                  <c:v>-4.0999999999999996</c:v>
                </c:pt>
                <c:pt idx="3">
                  <c:v>1.58</c:v>
                </c:pt>
                <c:pt idx="4">
                  <c:v>5.03</c:v>
                </c:pt>
                <c:pt idx="5">
                  <c:v>0.55000000000000004</c:v>
                </c:pt>
                <c:pt idx="6">
                  <c:v>-6.43</c:v>
                </c:pt>
                <c:pt idx="7">
                  <c:v>-2.39</c:v>
                </c:pt>
                <c:pt idx="8">
                  <c:v>-2.23</c:v>
                </c:pt>
                <c:pt idx="9">
                  <c:v>-1.26</c:v>
                </c:pt>
                <c:pt idx="10">
                  <c:v>0.12</c:v>
                </c:pt>
                <c:pt idx="11">
                  <c:v>-0.79</c:v>
                </c:pt>
                <c:pt idx="12">
                  <c:v>-3.47</c:v>
                </c:pt>
                <c:pt idx="13">
                  <c:v>-7.53</c:v>
                </c:pt>
                <c:pt idx="14">
                  <c:v>-6.62</c:v>
                </c:pt>
                <c:pt idx="15">
                  <c:v>-1</c:v>
                </c:pt>
                <c:pt idx="16">
                  <c:v>-2.36</c:v>
                </c:pt>
                <c:pt idx="17">
                  <c:v>-4.5</c:v>
                </c:pt>
                <c:pt idx="18">
                  <c:v>-0.37</c:v>
                </c:pt>
                <c:pt idx="19">
                  <c:v>-0.39</c:v>
                </c:pt>
                <c:pt idx="20">
                  <c:v>0.68</c:v>
                </c:pt>
                <c:pt idx="21">
                  <c:v>-0.24</c:v>
                </c:pt>
                <c:pt idx="22">
                  <c:v>-2.65</c:v>
                </c:pt>
                <c:pt idx="23">
                  <c:v>-2.96</c:v>
                </c:pt>
                <c:pt idx="24">
                  <c:v>-4.2699999999999996</c:v>
                </c:pt>
                <c:pt idx="25">
                  <c:v>-2.91</c:v>
                </c:pt>
                <c:pt idx="26">
                  <c:v>-1.08</c:v>
                </c:pt>
              </c:numCache>
            </c:numRef>
          </c:val>
          <c:smooth val="0"/>
          <c:extLst>
            <c:ext xmlns:c16="http://schemas.microsoft.com/office/drawing/2014/chart" uri="{C3380CC4-5D6E-409C-BE32-E72D297353CC}">
              <c16:uniqueId val="{00000000-9972-448D-91C4-4DAED9FCABD7}"/>
            </c:ext>
          </c:extLst>
        </c:ser>
        <c:ser>
          <c:idx val="16"/>
          <c:order val="1"/>
          <c:tx>
            <c:strRef>
              <c:f>'Figure 11'!$R$6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11'!$R$7:$R$40</c15:sqref>
                  </c15:fullRef>
                </c:ext>
              </c:extLst>
              <c:f>'Figure 11'!$R$7:$R$33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9972-448D-91C4-4DAED9FCABD7}"/>
            </c:ext>
          </c:extLst>
        </c:ser>
        <c:ser>
          <c:idx val="17"/>
          <c:order val="2"/>
          <c:tx>
            <c:strRef>
              <c:f>'Figure 11'!$S$6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11'!$S$7:$S$40</c15:sqref>
                  </c15:fullRef>
                </c:ext>
              </c:extLst>
              <c:f>'Figure 11'!$S$7:$S$33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2-9972-448D-91C4-4DAED9FCABD7}"/>
            </c:ext>
          </c:extLst>
        </c:ser>
        <c:ser>
          <c:idx val="18"/>
          <c:order val="3"/>
          <c:tx>
            <c:strRef>
              <c:f>'Figure 11'!$T$6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11'!$T$7:$T$40</c15:sqref>
                  </c15:fullRef>
                </c:ext>
              </c:extLst>
              <c:f>'Figure 11'!$T$7:$T$33</c:f>
              <c:numCache>
                <c:formatCode>_(* #,##0.00_);_(* \(#,##0.00\);_(* "-"??_);_(@_)</c:formatCode>
                <c:ptCount val="27"/>
                <c:pt idx="0">
                  <c:v>1.41</c:v>
                </c:pt>
                <c:pt idx="1">
                  <c:v>16.350000000000001</c:v>
                </c:pt>
                <c:pt idx="2">
                  <c:v>-8.7799999999999994</c:v>
                </c:pt>
                <c:pt idx="3">
                  <c:v>-8.91</c:v>
                </c:pt>
                <c:pt idx="4">
                  <c:v>-17.02</c:v>
                </c:pt>
                <c:pt idx="5">
                  <c:v>-9.84</c:v>
                </c:pt>
                <c:pt idx="6">
                  <c:v>-5.69</c:v>
                </c:pt>
                <c:pt idx="7">
                  <c:v>6.53</c:v>
                </c:pt>
                <c:pt idx="8">
                  <c:v>-0.37</c:v>
                </c:pt>
                <c:pt idx="9">
                  <c:v>-10.61</c:v>
                </c:pt>
                <c:pt idx="10">
                  <c:v>-6.56</c:v>
                </c:pt>
                <c:pt idx="11">
                  <c:v>-7.65</c:v>
                </c:pt>
                <c:pt idx="12">
                  <c:v>-7.0000000000000007E-2</c:v>
                </c:pt>
                <c:pt idx="13">
                  <c:v>-20.5</c:v>
                </c:pt>
                <c:pt idx="14">
                  <c:v>2.42</c:v>
                </c:pt>
                <c:pt idx="15">
                  <c:v>-7.92</c:v>
                </c:pt>
                <c:pt idx="16">
                  <c:v>0.17</c:v>
                </c:pt>
                <c:pt idx="17">
                  <c:v>4.41</c:v>
                </c:pt>
                <c:pt idx="18">
                  <c:v>8.42</c:v>
                </c:pt>
                <c:pt idx="19">
                  <c:v>20.92</c:v>
                </c:pt>
                <c:pt idx="20">
                  <c:v>21.73</c:v>
                </c:pt>
                <c:pt idx="21">
                  <c:v>22.17</c:v>
                </c:pt>
                <c:pt idx="22">
                  <c:v>22.68</c:v>
                </c:pt>
                <c:pt idx="23">
                  <c:v>16.309999999999999</c:v>
                </c:pt>
                <c:pt idx="24">
                  <c:v>16.190000000000001</c:v>
                </c:pt>
                <c:pt idx="25">
                  <c:v>23.44</c:v>
                </c:pt>
                <c:pt idx="26">
                  <c:v>31.79</c:v>
                </c:pt>
              </c:numCache>
            </c:numRef>
          </c:val>
          <c:smooth val="0"/>
          <c:extLst>
            <c:ext xmlns:c16="http://schemas.microsoft.com/office/drawing/2014/chart" uri="{C3380CC4-5D6E-409C-BE32-E72D297353CC}">
              <c16:uniqueId val="{00000003-9972-448D-91C4-4DAED9FCABD7}"/>
            </c:ext>
          </c:extLst>
        </c:ser>
        <c:ser>
          <c:idx val="19"/>
          <c:order val="4"/>
          <c:tx>
            <c:strRef>
              <c:f>'Figure 11'!$U$6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11'!$U$7:$U$40</c15:sqref>
                  </c15:fullRef>
                </c:ext>
              </c:extLst>
              <c:f>'Figure 11'!$U$7:$U$33</c:f>
              <c:numCache>
                <c:formatCode>_(* #,##0.00_);_(* \(#,##0.00\);_(* "-"??_);_(@_)</c:formatCode>
                <c:ptCount val="27"/>
                <c:pt idx="0">
                  <c:v>-18.91</c:v>
                </c:pt>
                <c:pt idx="1">
                  <c:v>3.17</c:v>
                </c:pt>
                <c:pt idx="2">
                  <c:v>-14.33</c:v>
                </c:pt>
                <c:pt idx="3">
                  <c:v>-0.15</c:v>
                </c:pt>
                <c:pt idx="4">
                  <c:v>-16.46</c:v>
                </c:pt>
                <c:pt idx="5">
                  <c:v>-8.0500000000000007</c:v>
                </c:pt>
                <c:pt idx="6">
                  <c:v>-40</c:v>
                </c:pt>
                <c:pt idx="7">
                  <c:v>-60.38</c:v>
                </c:pt>
                <c:pt idx="8">
                  <c:v>-10.81</c:v>
                </c:pt>
                <c:pt idx="9">
                  <c:v>-29.43</c:v>
                </c:pt>
                <c:pt idx="10">
                  <c:v>2.93</c:v>
                </c:pt>
                <c:pt idx="11">
                  <c:v>5.81</c:v>
                </c:pt>
                <c:pt idx="12">
                  <c:v>4.93</c:v>
                </c:pt>
                <c:pt idx="13">
                  <c:v>13.65</c:v>
                </c:pt>
                <c:pt idx="14">
                  <c:v>-1.37</c:v>
                </c:pt>
                <c:pt idx="15">
                  <c:v>10.8</c:v>
                </c:pt>
                <c:pt idx="16">
                  <c:v>7.17</c:v>
                </c:pt>
                <c:pt idx="17">
                  <c:v>0.13</c:v>
                </c:pt>
                <c:pt idx="18">
                  <c:v>18.079999999999998</c:v>
                </c:pt>
                <c:pt idx="19">
                  <c:v>17.350000000000001</c:v>
                </c:pt>
                <c:pt idx="20">
                  <c:v>-16.309999999999999</c:v>
                </c:pt>
                <c:pt idx="21">
                  <c:v>-6.08</c:v>
                </c:pt>
                <c:pt idx="22">
                  <c:v>-19.350000000000001</c:v>
                </c:pt>
                <c:pt idx="23">
                  <c:v>-5.4</c:v>
                </c:pt>
                <c:pt idx="24">
                  <c:v>-3.42</c:v>
                </c:pt>
                <c:pt idx="25">
                  <c:v>-12.83</c:v>
                </c:pt>
                <c:pt idx="26">
                  <c:v>-2.21</c:v>
                </c:pt>
              </c:numCache>
            </c:numRef>
          </c:val>
          <c:smooth val="0"/>
          <c:extLst>
            <c:ext xmlns:c16="http://schemas.microsoft.com/office/drawing/2014/chart" uri="{C3380CC4-5D6E-409C-BE32-E72D297353CC}">
              <c16:uniqueId val="{00000004-9972-448D-91C4-4DAED9FCABD7}"/>
            </c:ext>
          </c:extLst>
        </c:ser>
        <c:ser>
          <c:idx val="20"/>
          <c:order val="5"/>
          <c:tx>
            <c:strRef>
              <c:f>'Figure 11'!$V$6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11'!$V$7:$V$40</c15:sqref>
                  </c15:fullRef>
                </c:ext>
              </c:extLst>
              <c:f>'Figure 11'!$V$7:$V$33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5-9972-448D-91C4-4DAED9FCABD7}"/>
            </c:ext>
          </c:extLst>
        </c:ser>
        <c:ser>
          <c:idx val="21"/>
          <c:order val="6"/>
          <c:tx>
            <c:strRef>
              <c:f>'Figure 11'!$W$6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11'!$W$7:$W$40</c15:sqref>
                  </c15:fullRef>
                </c:ext>
              </c:extLst>
              <c:f>'Figure 11'!$W$7:$W$33</c:f>
              <c:numCache>
                <c:formatCode>_(* #,##0.00_);_(* \(#,##0.00\);_(* "-"??_);_(@_)</c:formatCode>
                <c:ptCount val="27"/>
                <c:pt idx="0">
                  <c:v>-8.82</c:v>
                </c:pt>
                <c:pt idx="1">
                  <c:v>-9.1</c:v>
                </c:pt>
                <c:pt idx="2">
                  <c:v>-0.24</c:v>
                </c:pt>
                <c:pt idx="3">
                  <c:v>2.81</c:v>
                </c:pt>
                <c:pt idx="4">
                  <c:v>13.85</c:v>
                </c:pt>
                <c:pt idx="5">
                  <c:v>24.56</c:v>
                </c:pt>
                <c:pt idx="6">
                  <c:v>28.88</c:v>
                </c:pt>
                <c:pt idx="7">
                  <c:v>-1.93</c:v>
                </c:pt>
                <c:pt idx="8">
                  <c:v>8.18</c:v>
                </c:pt>
                <c:pt idx="9">
                  <c:v>-13.67</c:v>
                </c:pt>
                <c:pt idx="10">
                  <c:v>-1.33</c:v>
                </c:pt>
                <c:pt idx="11">
                  <c:v>2.8</c:v>
                </c:pt>
                <c:pt idx="12">
                  <c:v>-3.84</c:v>
                </c:pt>
                <c:pt idx="13">
                  <c:v>-3.4</c:v>
                </c:pt>
                <c:pt idx="14">
                  <c:v>-1.36</c:v>
                </c:pt>
                <c:pt idx="15">
                  <c:v>14.42</c:v>
                </c:pt>
                <c:pt idx="16">
                  <c:v>6.49</c:v>
                </c:pt>
                <c:pt idx="17">
                  <c:v>12.87</c:v>
                </c:pt>
                <c:pt idx="18">
                  <c:v>10.49</c:v>
                </c:pt>
                <c:pt idx="19">
                  <c:v>7.8</c:v>
                </c:pt>
                <c:pt idx="20">
                  <c:v>-4.87</c:v>
                </c:pt>
                <c:pt idx="21">
                  <c:v>4.93</c:v>
                </c:pt>
                <c:pt idx="22">
                  <c:v>16.53</c:v>
                </c:pt>
                <c:pt idx="23">
                  <c:v>3.64</c:v>
                </c:pt>
                <c:pt idx="24">
                  <c:v>14.61</c:v>
                </c:pt>
                <c:pt idx="25">
                  <c:v>16.91</c:v>
                </c:pt>
                <c:pt idx="26">
                  <c:v>8.7799999999999994</c:v>
                </c:pt>
              </c:numCache>
            </c:numRef>
          </c:val>
          <c:smooth val="0"/>
          <c:extLst>
            <c:ext xmlns:c16="http://schemas.microsoft.com/office/drawing/2014/chart" uri="{C3380CC4-5D6E-409C-BE32-E72D297353CC}">
              <c16:uniqueId val="{00000006-9972-448D-91C4-4DAED9FCABD7}"/>
            </c:ext>
          </c:extLst>
        </c:ser>
        <c:ser>
          <c:idx val="22"/>
          <c:order val="7"/>
          <c:tx>
            <c:strRef>
              <c:f>'Figure 11'!$X$6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11'!$X$7:$X$40</c15:sqref>
                  </c15:fullRef>
                </c:ext>
              </c:extLst>
              <c:f>'Figure 11'!$X$7:$X$33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9972-448D-91C4-4DAED9FCABD7}"/>
            </c:ext>
          </c:extLst>
        </c:ser>
        <c:ser>
          <c:idx val="23"/>
          <c:order val="8"/>
          <c:tx>
            <c:strRef>
              <c:f>'Figure 11'!$Y$6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11'!$Y$7:$Y$40</c15:sqref>
                  </c15:fullRef>
                </c:ext>
              </c:extLst>
              <c:f>'Figure 11'!$Y$7:$Y$33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9972-448D-91C4-4DAED9FCABD7}"/>
            </c:ext>
          </c:extLst>
        </c:ser>
        <c:ser>
          <c:idx val="24"/>
          <c:order val="9"/>
          <c:tx>
            <c:strRef>
              <c:f>'Figure 11'!$Z$6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11'!$Z$7:$Z$40</c15:sqref>
                  </c15:fullRef>
                </c:ext>
              </c:extLst>
              <c:f>'Figure 11'!$Z$7:$Z$33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9972-448D-91C4-4DAED9FCABD7}"/>
            </c:ext>
          </c:extLst>
        </c:ser>
        <c:ser>
          <c:idx val="25"/>
          <c:order val="10"/>
          <c:tx>
            <c:strRef>
              <c:f>'Figure 11'!$AA$6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11'!$AA$7:$AA$40</c15:sqref>
                  </c15:fullRef>
                </c:ext>
              </c:extLst>
              <c:f>'Figure 11'!$AA$7:$AA$33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A-9972-448D-91C4-4DAED9FCABD7}"/>
            </c:ext>
          </c:extLst>
        </c:ser>
        <c:ser>
          <c:idx val="26"/>
          <c:order val="11"/>
          <c:tx>
            <c:strRef>
              <c:f>'Figure 11'!$AB$6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11'!$AB$7:$AB$40</c15:sqref>
                  </c15:fullRef>
                </c:ext>
              </c:extLst>
              <c:f>'Figure 11'!$AB$7:$AB$33</c:f>
              <c:numCache>
                <c:formatCode>_(* #,##0.00_);_(* \(#,##0.00\);_(* "-"??_);_(@_)</c:formatCode>
                <c:ptCount val="27"/>
                <c:pt idx="0">
                  <c:v>-6.8</c:v>
                </c:pt>
                <c:pt idx="1">
                  <c:v>2.42</c:v>
                </c:pt>
                <c:pt idx="2">
                  <c:v>-9.4600000000000009</c:v>
                </c:pt>
                <c:pt idx="3">
                  <c:v>-1.48</c:v>
                </c:pt>
                <c:pt idx="4">
                  <c:v>-11.47</c:v>
                </c:pt>
                <c:pt idx="5">
                  <c:v>-12.53</c:v>
                </c:pt>
                <c:pt idx="6">
                  <c:v>-9.6199999999999992</c:v>
                </c:pt>
                <c:pt idx="7">
                  <c:v>-18.899999999999999</c:v>
                </c:pt>
                <c:pt idx="8">
                  <c:v>-8.48</c:v>
                </c:pt>
                <c:pt idx="9">
                  <c:v>1.37</c:v>
                </c:pt>
                <c:pt idx="10">
                  <c:v>2.15</c:v>
                </c:pt>
                <c:pt idx="11">
                  <c:v>-3.4</c:v>
                </c:pt>
                <c:pt idx="12">
                  <c:v>-5.04</c:v>
                </c:pt>
                <c:pt idx="13">
                  <c:v>-1.66</c:v>
                </c:pt>
                <c:pt idx="14">
                  <c:v>-4.4400000000000004</c:v>
                </c:pt>
                <c:pt idx="15">
                  <c:v>-3.18</c:v>
                </c:pt>
                <c:pt idx="16">
                  <c:v>4.54</c:v>
                </c:pt>
                <c:pt idx="17">
                  <c:v>7.95</c:v>
                </c:pt>
                <c:pt idx="18">
                  <c:v>-0.08</c:v>
                </c:pt>
                <c:pt idx="19">
                  <c:v>9.24</c:v>
                </c:pt>
                <c:pt idx="20">
                  <c:v>16.149999999999999</c:v>
                </c:pt>
                <c:pt idx="21">
                  <c:v>11.12</c:v>
                </c:pt>
                <c:pt idx="22">
                  <c:v>7.15</c:v>
                </c:pt>
                <c:pt idx="23">
                  <c:v>6.24</c:v>
                </c:pt>
                <c:pt idx="24">
                  <c:v>0.21</c:v>
                </c:pt>
                <c:pt idx="25">
                  <c:v>2.74</c:v>
                </c:pt>
                <c:pt idx="26">
                  <c:v>-0.83</c:v>
                </c:pt>
              </c:numCache>
            </c:numRef>
          </c:val>
          <c:smooth val="0"/>
          <c:extLst>
            <c:ext xmlns:c16="http://schemas.microsoft.com/office/drawing/2014/chart" uri="{C3380CC4-5D6E-409C-BE32-E72D297353CC}">
              <c16:uniqueId val="{0000000B-9972-448D-91C4-4DAED9FCABD7}"/>
            </c:ext>
          </c:extLst>
        </c:ser>
        <c:ser>
          <c:idx val="27"/>
          <c:order val="12"/>
          <c:tx>
            <c:strRef>
              <c:f>'Figure 11'!$AC$6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11'!$AC$7:$AC$40</c15:sqref>
                  </c15:fullRef>
                </c:ext>
              </c:extLst>
              <c:f>'Figure 11'!$AC$7:$AC$33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C-9972-448D-91C4-4DAED9FCABD7}"/>
            </c:ext>
          </c:extLst>
        </c:ser>
        <c:ser>
          <c:idx val="8"/>
          <c:order val="13"/>
          <c:tx>
            <c:strRef>
              <c:f>'Figure 11'!$AD$6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11'!$AD$7:$AD$40</c15:sqref>
                  </c15:fullRef>
                </c:ext>
              </c:extLst>
              <c:f>'Figure 11'!$AD$7:$AD$33</c:f>
              <c:numCache>
                <c:formatCode>_(* #,##0.00_);_(* \(#,##0.00\);_(* "-"??_);_(@_)</c:formatCode>
                <c:ptCount val="27"/>
                <c:pt idx="0">
                  <c:v>33.369999999999997</c:v>
                </c:pt>
                <c:pt idx="1">
                  <c:v>-2.94</c:v>
                </c:pt>
                <c:pt idx="2">
                  <c:v>24.48</c:v>
                </c:pt>
                <c:pt idx="3">
                  <c:v>-0.11</c:v>
                </c:pt>
                <c:pt idx="4">
                  <c:v>8.26</c:v>
                </c:pt>
                <c:pt idx="5">
                  <c:v>-13.24</c:v>
                </c:pt>
                <c:pt idx="6">
                  <c:v>17.68</c:v>
                </c:pt>
                <c:pt idx="7">
                  <c:v>10.06</c:v>
                </c:pt>
                <c:pt idx="8">
                  <c:v>-4.5199999999999996</c:v>
                </c:pt>
                <c:pt idx="9">
                  <c:v>2.65</c:v>
                </c:pt>
                <c:pt idx="10">
                  <c:v>-9.75</c:v>
                </c:pt>
                <c:pt idx="11">
                  <c:v>-1.49</c:v>
                </c:pt>
                <c:pt idx="12">
                  <c:v>-0.94</c:v>
                </c:pt>
                <c:pt idx="13">
                  <c:v>3.31</c:v>
                </c:pt>
                <c:pt idx="14">
                  <c:v>14.66</c:v>
                </c:pt>
                <c:pt idx="15">
                  <c:v>4.33</c:v>
                </c:pt>
                <c:pt idx="16">
                  <c:v>3.23</c:v>
                </c:pt>
                <c:pt idx="17">
                  <c:v>9.61</c:v>
                </c:pt>
                <c:pt idx="18">
                  <c:v>-5.03</c:v>
                </c:pt>
                <c:pt idx="19">
                  <c:v>17.309999999999999</c:v>
                </c:pt>
                <c:pt idx="20">
                  <c:v>26.52</c:v>
                </c:pt>
                <c:pt idx="21">
                  <c:v>8.39</c:v>
                </c:pt>
                <c:pt idx="22">
                  <c:v>16.03</c:v>
                </c:pt>
                <c:pt idx="23">
                  <c:v>17.64</c:v>
                </c:pt>
                <c:pt idx="24">
                  <c:v>4.05</c:v>
                </c:pt>
                <c:pt idx="25">
                  <c:v>19.04</c:v>
                </c:pt>
                <c:pt idx="26">
                  <c:v>-1.98</c:v>
                </c:pt>
              </c:numCache>
            </c:numRef>
          </c:val>
          <c:smooth val="0"/>
          <c:extLst>
            <c:ext xmlns:c16="http://schemas.microsoft.com/office/drawing/2014/chart" uri="{C3380CC4-5D6E-409C-BE32-E72D297353CC}">
              <c16:uniqueId val="{0000000D-9972-448D-91C4-4DAED9FCABD7}"/>
            </c:ext>
          </c:extLst>
        </c:ser>
        <c:ser>
          <c:idx val="9"/>
          <c:order val="14"/>
          <c:tx>
            <c:strRef>
              <c:f>'Figure 11'!$AE$6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11'!$AE$7:$AE$40</c15:sqref>
                  </c15:fullRef>
                </c:ext>
              </c:extLst>
              <c:f>'Figure 11'!$AE$7:$AE$33</c:f>
              <c:numCache>
                <c:formatCode>_(* #,##0.00_);_(* \(#,##0.00\);_(* "-"??_);_(@_)</c:formatCode>
                <c:ptCount val="27"/>
                <c:pt idx="0">
                  <c:v>8.56</c:v>
                </c:pt>
                <c:pt idx="1">
                  <c:v>1.24</c:v>
                </c:pt>
                <c:pt idx="2">
                  <c:v>2.12</c:v>
                </c:pt>
                <c:pt idx="3">
                  <c:v>5.68</c:v>
                </c:pt>
                <c:pt idx="4">
                  <c:v>4.26</c:v>
                </c:pt>
                <c:pt idx="5">
                  <c:v>4.7</c:v>
                </c:pt>
                <c:pt idx="6">
                  <c:v>9.84</c:v>
                </c:pt>
                <c:pt idx="7">
                  <c:v>19.670000000000002</c:v>
                </c:pt>
                <c:pt idx="8">
                  <c:v>-2.36</c:v>
                </c:pt>
                <c:pt idx="9">
                  <c:v>-10.09</c:v>
                </c:pt>
                <c:pt idx="10">
                  <c:v>10.4</c:v>
                </c:pt>
                <c:pt idx="11">
                  <c:v>8.85</c:v>
                </c:pt>
                <c:pt idx="12">
                  <c:v>7.43</c:v>
                </c:pt>
                <c:pt idx="13">
                  <c:v>4.3899999999999997</c:v>
                </c:pt>
                <c:pt idx="14">
                  <c:v>4.22</c:v>
                </c:pt>
                <c:pt idx="15">
                  <c:v>7.82</c:v>
                </c:pt>
                <c:pt idx="16">
                  <c:v>-0.81</c:v>
                </c:pt>
                <c:pt idx="17">
                  <c:v>6.79</c:v>
                </c:pt>
                <c:pt idx="18">
                  <c:v>16.62</c:v>
                </c:pt>
                <c:pt idx="19">
                  <c:v>9.69</c:v>
                </c:pt>
                <c:pt idx="20">
                  <c:v>25.05</c:v>
                </c:pt>
                <c:pt idx="21">
                  <c:v>30.34</c:v>
                </c:pt>
                <c:pt idx="22">
                  <c:v>17.079999999999998</c:v>
                </c:pt>
                <c:pt idx="23">
                  <c:v>10.84</c:v>
                </c:pt>
                <c:pt idx="24">
                  <c:v>11.29</c:v>
                </c:pt>
                <c:pt idx="25">
                  <c:v>19.29</c:v>
                </c:pt>
                <c:pt idx="26">
                  <c:v>21.65</c:v>
                </c:pt>
              </c:numCache>
            </c:numRef>
          </c:val>
          <c:smooth val="0"/>
          <c:extLst>
            <c:ext xmlns:c16="http://schemas.microsoft.com/office/drawing/2014/chart" uri="{C3380CC4-5D6E-409C-BE32-E72D297353CC}">
              <c16:uniqueId val="{0000000E-9972-448D-91C4-4DAED9FCABD7}"/>
            </c:ext>
          </c:extLst>
        </c:ser>
        <c:ser>
          <c:idx val="10"/>
          <c:order val="15"/>
          <c:tx>
            <c:strRef>
              <c:f>'Figure 11'!$AF$6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11'!$AF$7:$AF$40</c15:sqref>
                  </c15:fullRef>
                </c:ext>
              </c:extLst>
              <c:f>'Figure 11'!$AF$7:$AF$33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F-9972-448D-91C4-4DAED9FCABD7}"/>
            </c:ext>
          </c:extLst>
        </c:ser>
        <c:ser>
          <c:idx val="11"/>
          <c:order val="16"/>
          <c:tx>
            <c:strRef>
              <c:f>'Figure 11'!$AG$6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11'!$AG$7:$AG$40</c15:sqref>
                  </c15:fullRef>
                </c:ext>
              </c:extLst>
              <c:f>'Figure 11'!$AG$7:$AG$33</c:f>
              <c:numCache>
                <c:formatCode>_(* #,##0.00_);_(* \(#,##0.00\);_(* "-"??_);_(@_)</c:formatCode>
                <c:ptCount val="27"/>
                <c:pt idx="0">
                  <c:v>-3.81</c:v>
                </c:pt>
                <c:pt idx="1">
                  <c:v>5.36</c:v>
                </c:pt>
                <c:pt idx="2">
                  <c:v>-7.16</c:v>
                </c:pt>
                <c:pt idx="3">
                  <c:v>-3.89</c:v>
                </c:pt>
                <c:pt idx="4">
                  <c:v>0.8</c:v>
                </c:pt>
                <c:pt idx="5">
                  <c:v>-1.78</c:v>
                </c:pt>
                <c:pt idx="6">
                  <c:v>8.3699999999999992</c:v>
                </c:pt>
                <c:pt idx="7">
                  <c:v>20.48</c:v>
                </c:pt>
                <c:pt idx="8">
                  <c:v>-9.75</c:v>
                </c:pt>
                <c:pt idx="9">
                  <c:v>2.13</c:v>
                </c:pt>
                <c:pt idx="10">
                  <c:v>-4.9000000000000004</c:v>
                </c:pt>
                <c:pt idx="11">
                  <c:v>4.01</c:v>
                </c:pt>
                <c:pt idx="12">
                  <c:v>-1.61</c:v>
                </c:pt>
                <c:pt idx="13">
                  <c:v>-18.8</c:v>
                </c:pt>
                <c:pt idx="14">
                  <c:v>-19.41</c:v>
                </c:pt>
                <c:pt idx="15">
                  <c:v>3.74</c:v>
                </c:pt>
                <c:pt idx="16">
                  <c:v>-2.4300000000000002</c:v>
                </c:pt>
                <c:pt idx="17">
                  <c:v>-5.29</c:v>
                </c:pt>
                <c:pt idx="18">
                  <c:v>0.16</c:v>
                </c:pt>
                <c:pt idx="19">
                  <c:v>-15.9</c:v>
                </c:pt>
                <c:pt idx="20">
                  <c:v>-19.649999999999999</c:v>
                </c:pt>
                <c:pt idx="21">
                  <c:v>-5.85</c:v>
                </c:pt>
                <c:pt idx="22">
                  <c:v>15.56</c:v>
                </c:pt>
                <c:pt idx="23">
                  <c:v>9.23</c:v>
                </c:pt>
                <c:pt idx="24">
                  <c:v>1.74</c:v>
                </c:pt>
                <c:pt idx="25">
                  <c:v>6.23</c:v>
                </c:pt>
                <c:pt idx="26">
                  <c:v>-14.41</c:v>
                </c:pt>
              </c:numCache>
            </c:numRef>
          </c:val>
          <c:smooth val="0"/>
          <c:extLst>
            <c:ext xmlns:c16="http://schemas.microsoft.com/office/drawing/2014/chart" uri="{C3380CC4-5D6E-409C-BE32-E72D297353CC}">
              <c16:uniqueId val="{00000010-9972-448D-91C4-4DAED9FCABD7}"/>
            </c:ext>
          </c:extLst>
        </c:ser>
        <c:ser>
          <c:idx val="12"/>
          <c:order val="17"/>
          <c:tx>
            <c:strRef>
              <c:f>'Figure 11'!$AH$6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11'!$AH$7:$AH$40</c15:sqref>
                  </c15:fullRef>
                </c:ext>
              </c:extLst>
              <c:f>'Figure 11'!$AH$7:$AH$33</c:f>
              <c:numCache>
                <c:formatCode>_(* #,##0.00_);_(* \(#,##0.00\);_(* "-"??_);_(@_)</c:formatCode>
                <c:ptCount val="27"/>
                <c:pt idx="0">
                  <c:v>22.02</c:v>
                </c:pt>
                <c:pt idx="1">
                  <c:v>-2.79</c:v>
                </c:pt>
                <c:pt idx="2">
                  <c:v>8.33</c:v>
                </c:pt>
                <c:pt idx="3">
                  <c:v>2.0499999999999998</c:v>
                </c:pt>
                <c:pt idx="4">
                  <c:v>-1.78</c:v>
                </c:pt>
                <c:pt idx="5">
                  <c:v>-1.33</c:v>
                </c:pt>
                <c:pt idx="6">
                  <c:v>2.73</c:v>
                </c:pt>
                <c:pt idx="7">
                  <c:v>7.32</c:v>
                </c:pt>
                <c:pt idx="8">
                  <c:v>24.68</c:v>
                </c:pt>
                <c:pt idx="9">
                  <c:v>4.7</c:v>
                </c:pt>
                <c:pt idx="10">
                  <c:v>2.04</c:v>
                </c:pt>
                <c:pt idx="11">
                  <c:v>-0.56000000000000005</c:v>
                </c:pt>
                <c:pt idx="12">
                  <c:v>7.15</c:v>
                </c:pt>
                <c:pt idx="13">
                  <c:v>4.87</c:v>
                </c:pt>
                <c:pt idx="14">
                  <c:v>10.01</c:v>
                </c:pt>
                <c:pt idx="15">
                  <c:v>6.69</c:v>
                </c:pt>
                <c:pt idx="16">
                  <c:v>2.2000000000000002</c:v>
                </c:pt>
                <c:pt idx="17">
                  <c:v>11.38</c:v>
                </c:pt>
                <c:pt idx="18">
                  <c:v>16.36</c:v>
                </c:pt>
                <c:pt idx="19">
                  <c:v>23.37</c:v>
                </c:pt>
                <c:pt idx="20">
                  <c:v>7.72</c:v>
                </c:pt>
                <c:pt idx="21">
                  <c:v>18.89</c:v>
                </c:pt>
                <c:pt idx="22">
                  <c:v>7.98</c:v>
                </c:pt>
                <c:pt idx="23">
                  <c:v>13.26</c:v>
                </c:pt>
                <c:pt idx="24">
                  <c:v>25.02</c:v>
                </c:pt>
                <c:pt idx="25">
                  <c:v>25.69</c:v>
                </c:pt>
                <c:pt idx="26">
                  <c:v>31.26</c:v>
                </c:pt>
              </c:numCache>
            </c:numRef>
          </c:val>
          <c:smooth val="0"/>
          <c:extLst>
            <c:ext xmlns:c16="http://schemas.microsoft.com/office/drawing/2014/chart" uri="{C3380CC4-5D6E-409C-BE32-E72D297353CC}">
              <c16:uniqueId val="{00000011-9972-448D-91C4-4DAED9FCABD7}"/>
            </c:ext>
          </c:extLst>
        </c:ser>
        <c:ser>
          <c:idx val="13"/>
          <c:order val="18"/>
          <c:tx>
            <c:strRef>
              <c:f>'Figure 11'!$AI$6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11'!$AI$7:$AI$40</c15:sqref>
                  </c15:fullRef>
                </c:ext>
              </c:extLst>
              <c:f>'Figure 11'!$AI$7:$AI$33</c:f>
              <c:numCache>
                <c:formatCode>_(* #,##0.00_);_(* \(#,##0.00\);_(* "-"??_);_(@_)</c:formatCode>
                <c:ptCount val="27"/>
                <c:pt idx="0">
                  <c:v>-17.53</c:v>
                </c:pt>
                <c:pt idx="1">
                  <c:v>8.7799999999999994</c:v>
                </c:pt>
                <c:pt idx="2">
                  <c:v>-12.8</c:v>
                </c:pt>
                <c:pt idx="3">
                  <c:v>2.9</c:v>
                </c:pt>
                <c:pt idx="4">
                  <c:v>13.27</c:v>
                </c:pt>
                <c:pt idx="5">
                  <c:v>13.56</c:v>
                </c:pt>
                <c:pt idx="6">
                  <c:v>-1.43</c:v>
                </c:pt>
                <c:pt idx="7">
                  <c:v>-4.8099999999999996</c:v>
                </c:pt>
                <c:pt idx="8">
                  <c:v>-27.85</c:v>
                </c:pt>
                <c:pt idx="9">
                  <c:v>-10.98</c:v>
                </c:pt>
                <c:pt idx="10">
                  <c:v>-15.32</c:v>
                </c:pt>
                <c:pt idx="11">
                  <c:v>-13.94</c:v>
                </c:pt>
                <c:pt idx="12">
                  <c:v>-22.51</c:v>
                </c:pt>
                <c:pt idx="13">
                  <c:v>-25.71</c:v>
                </c:pt>
                <c:pt idx="14">
                  <c:v>-16.79</c:v>
                </c:pt>
                <c:pt idx="15">
                  <c:v>-19.87</c:v>
                </c:pt>
                <c:pt idx="16">
                  <c:v>-16.100000000000001</c:v>
                </c:pt>
                <c:pt idx="17">
                  <c:v>-24.75</c:v>
                </c:pt>
                <c:pt idx="18">
                  <c:v>-35.04</c:v>
                </c:pt>
                <c:pt idx="19">
                  <c:v>-29.16</c:v>
                </c:pt>
                <c:pt idx="20">
                  <c:v>-14.68</c:v>
                </c:pt>
                <c:pt idx="21">
                  <c:v>-24.71</c:v>
                </c:pt>
                <c:pt idx="22">
                  <c:v>-9.36</c:v>
                </c:pt>
                <c:pt idx="23">
                  <c:v>-22</c:v>
                </c:pt>
                <c:pt idx="24">
                  <c:v>-34.6</c:v>
                </c:pt>
                <c:pt idx="25">
                  <c:v>-33.97</c:v>
                </c:pt>
                <c:pt idx="26">
                  <c:v>-42.03</c:v>
                </c:pt>
              </c:numCache>
            </c:numRef>
          </c:val>
          <c:smooth val="0"/>
          <c:extLst>
            <c:ext xmlns:c16="http://schemas.microsoft.com/office/drawing/2014/chart" uri="{C3380CC4-5D6E-409C-BE32-E72D297353CC}">
              <c16:uniqueId val="{00000012-9972-448D-91C4-4DAED9FCABD7}"/>
            </c:ext>
          </c:extLst>
        </c:ser>
        <c:ser>
          <c:idx val="0"/>
          <c:order val="19"/>
          <c:tx>
            <c:strRef>
              <c:f>'Figure 11'!$AJ$6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11'!$AJ$7:$AJ$40</c15:sqref>
                  </c15:fullRef>
                </c:ext>
              </c:extLst>
              <c:f>'Figure 11'!$AJ$7:$AJ$33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3-9972-448D-91C4-4DAED9FCABD7}"/>
            </c:ext>
          </c:extLst>
        </c:ser>
        <c:ser>
          <c:idx val="4"/>
          <c:order val="20"/>
          <c:tx>
            <c:strRef>
              <c:f>'Figure 11'!$AK$6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11'!$AK$7:$AK$40</c15:sqref>
                  </c15:fullRef>
                </c:ext>
              </c:extLst>
              <c:f>'Figure 11'!$AK$7:$AK$33</c:f>
              <c:numCache>
                <c:formatCode>_(* #,##0.00_);_(* \(#,##0.00\);_(* "-"??_);_(@_)</c:formatCode>
                <c:ptCount val="27"/>
                <c:pt idx="0">
                  <c:v>4.5999999999999996</c:v>
                </c:pt>
                <c:pt idx="1">
                  <c:v>0.62</c:v>
                </c:pt>
                <c:pt idx="2">
                  <c:v>8.6999999999999993</c:v>
                </c:pt>
                <c:pt idx="3">
                  <c:v>-6.07</c:v>
                </c:pt>
                <c:pt idx="4">
                  <c:v>-18</c:v>
                </c:pt>
                <c:pt idx="5">
                  <c:v>-9.61</c:v>
                </c:pt>
                <c:pt idx="6">
                  <c:v>-4.25</c:v>
                </c:pt>
                <c:pt idx="7">
                  <c:v>11.54</c:v>
                </c:pt>
                <c:pt idx="8">
                  <c:v>4.91</c:v>
                </c:pt>
                <c:pt idx="9">
                  <c:v>7.89</c:v>
                </c:pt>
                <c:pt idx="10">
                  <c:v>5.25</c:v>
                </c:pt>
                <c:pt idx="11">
                  <c:v>4.24</c:v>
                </c:pt>
                <c:pt idx="12">
                  <c:v>2.34</c:v>
                </c:pt>
                <c:pt idx="13">
                  <c:v>-1.49</c:v>
                </c:pt>
                <c:pt idx="14">
                  <c:v>4.22</c:v>
                </c:pt>
                <c:pt idx="15">
                  <c:v>-7.94</c:v>
                </c:pt>
                <c:pt idx="16">
                  <c:v>-4.9400000000000004</c:v>
                </c:pt>
                <c:pt idx="17">
                  <c:v>-5.08</c:v>
                </c:pt>
                <c:pt idx="18">
                  <c:v>-0.99</c:v>
                </c:pt>
                <c:pt idx="19">
                  <c:v>-6.15</c:v>
                </c:pt>
                <c:pt idx="20">
                  <c:v>-1.2</c:v>
                </c:pt>
                <c:pt idx="21">
                  <c:v>-3.06</c:v>
                </c:pt>
                <c:pt idx="22">
                  <c:v>-12.51</c:v>
                </c:pt>
                <c:pt idx="23">
                  <c:v>-2.34</c:v>
                </c:pt>
                <c:pt idx="24">
                  <c:v>-10.54</c:v>
                </c:pt>
                <c:pt idx="25">
                  <c:v>-6.5</c:v>
                </c:pt>
                <c:pt idx="26">
                  <c:v>-4.43</c:v>
                </c:pt>
              </c:numCache>
            </c:numRef>
          </c:val>
          <c:smooth val="0"/>
          <c:extLst>
            <c:ext xmlns:c16="http://schemas.microsoft.com/office/drawing/2014/chart" uri="{C3380CC4-5D6E-409C-BE32-E72D297353CC}">
              <c16:uniqueId val="{00000014-9972-448D-91C4-4DAED9FCABD7}"/>
            </c:ext>
          </c:extLst>
        </c:ser>
        <c:ser>
          <c:idx val="6"/>
          <c:order val="21"/>
          <c:tx>
            <c:strRef>
              <c:f>'Figure 11'!$AL$6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11'!$AL$7:$AL$40</c15:sqref>
                  </c15:fullRef>
                </c:ext>
              </c:extLst>
              <c:f>'Figure 11'!$AL$7:$AL$33</c:f>
              <c:numCache>
                <c:formatCode>_(* #,##0.00_);_(* \(#,##0.00\);_(* "-"??_);_(@_)</c:formatCode>
                <c:ptCount val="27"/>
                <c:pt idx="0">
                  <c:v>6.7</c:v>
                </c:pt>
                <c:pt idx="1">
                  <c:v>10.17</c:v>
                </c:pt>
                <c:pt idx="2">
                  <c:v>-0.11</c:v>
                </c:pt>
                <c:pt idx="3">
                  <c:v>12.06</c:v>
                </c:pt>
                <c:pt idx="4">
                  <c:v>26.62</c:v>
                </c:pt>
                <c:pt idx="5">
                  <c:v>12.52</c:v>
                </c:pt>
                <c:pt idx="6">
                  <c:v>6.75</c:v>
                </c:pt>
                <c:pt idx="7">
                  <c:v>-4.28</c:v>
                </c:pt>
                <c:pt idx="8">
                  <c:v>1.1299999999999999</c:v>
                </c:pt>
                <c:pt idx="9">
                  <c:v>3.56</c:v>
                </c:pt>
                <c:pt idx="10">
                  <c:v>3.73</c:v>
                </c:pt>
                <c:pt idx="11">
                  <c:v>4.1100000000000003</c:v>
                </c:pt>
                <c:pt idx="12">
                  <c:v>7.69</c:v>
                </c:pt>
                <c:pt idx="13">
                  <c:v>12.49</c:v>
                </c:pt>
                <c:pt idx="14">
                  <c:v>5.5</c:v>
                </c:pt>
                <c:pt idx="15">
                  <c:v>13.75</c:v>
                </c:pt>
                <c:pt idx="16">
                  <c:v>14.72</c:v>
                </c:pt>
                <c:pt idx="17">
                  <c:v>11.95</c:v>
                </c:pt>
                <c:pt idx="18">
                  <c:v>8.2899999999999991</c:v>
                </c:pt>
                <c:pt idx="19">
                  <c:v>13.53</c:v>
                </c:pt>
                <c:pt idx="20">
                  <c:v>10.210000000000001</c:v>
                </c:pt>
                <c:pt idx="21">
                  <c:v>11.1</c:v>
                </c:pt>
                <c:pt idx="22">
                  <c:v>17.57</c:v>
                </c:pt>
                <c:pt idx="23">
                  <c:v>9.4499999999999993</c:v>
                </c:pt>
                <c:pt idx="24">
                  <c:v>16.68</c:v>
                </c:pt>
                <c:pt idx="25">
                  <c:v>11.76</c:v>
                </c:pt>
                <c:pt idx="26">
                  <c:v>9.65</c:v>
                </c:pt>
              </c:numCache>
            </c:numRef>
          </c:val>
          <c:smooth val="0"/>
          <c:extLst>
            <c:ext xmlns:c16="http://schemas.microsoft.com/office/drawing/2014/chart" uri="{C3380CC4-5D6E-409C-BE32-E72D297353CC}">
              <c16:uniqueId val="{00000015-9972-448D-91C4-4DAED9FCABD7}"/>
            </c:ext>
          </c:extLst>
        </c:ser>
        <c:ser>
          <c:idx val="7"/>
          <c:order val="22"/>
          <c:tx>
            <c:strRef>
              <c:f>'Figure 11'!$AM$6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11'!$AM$7:$AM$40</c15:sqref>
                  </c15:fullRef>
                </c:ext>
              </c:extLst>
              <c:f>'Figure 11'!$AM$7:$AM$33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6-9972-448D-91C4-4DAED9FCABD7}"/>
            </c:ext>
          </c:extLst>
        </c:ser>
        <c:ser>
          <c:idx val="3"/>
          <c:order val="23"/>
          <c:tx>
            <c:strRef>
              <c:f>'Figure 11'!$AN$6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11'!$AN$7:$AN$40</c15:sqref>
                  </c15:fullRef>
                </c:ext>
              </c:extLst>
              <c:f>'Figure 11'!$AN$7:$AN$33</c:f>
              <c:numCache>
                <c:formatCode>_(* #,##0.00_);_(* \(#,##0.00\);_(* "-"??_);_(@_)</c:formatCode>
                <c:ptCount val="27"/>
                <c:pt idx="0">
                  <c:v>0.42</c:v>
                </c:pt>
                <c:pt idx="1">
                  <c:v>-2.84</c:v>
                </c:pt>
                <c:pt idx="2">
                  <c:v>-17.21</c:v>
                </c:pt>
                <c:pt idx="3">
                  <c:v>3.39</c:v>
                </c:pt>
                <c:pt idx="4">
                  <c:v>15.49</c:v>
                </c:pt>
                <c:pt idx="5">
                  <c:v>15.56</c:v>
                </c:pt>
                <c:pt idx="6">
                  <c:v>10.41</c:v>
                </c:pt>
                <c:pt idx="7">
                  <c:v>-11.79</c:v>
                </c:pt>
                <c:pt idx="8">
                  <c:v>5.44</c:v>
                </c:pt>
                <c:pt idx="9">
                  <c:v>7.65</c:v>
                </c:pt>
                <c:pt idx="10">
                  <c:v>-9</c:v>
                </c:pt>
                <c:pt idx="11">
                  <c:v>-2.4900000000000002</c:v>
                </c:pt>
                <c:pt idx="12">
                  <c:v>-2.65</c:v>
                </c:pt>
                <c:pt idx="13">
                  <c:v>-4.33</c:v>
                </c:pt>
                <c:pt idx="14">
                  <c:v>4.7</c:v>
                </c:pt>
                <c:pt idx="15">
                  <c:v>10.95</c:v>
                </c:pt>
                <c:pt idx="16">
                  <c:v>-3.89</c:v>
                </c:pt>
                <c:pt idx="17">
                  <c:v>9.48</c:v>
                </c:pt>
                <c:pt idx="18">
                  <c:v>-6.89</c:v>
                </c:pt>
                <c:pt idx="19">
                  <c:v>8.74</c:v>
                </c:pt>
                <c:pt idx="20">
                  <c:v>1.99</c:v>
                </c:pt>
                <c:pt idx="21">
                  <c:v>0.97</c:v>
                </c:pt>
                <c:pt idx="22">
                  <c:v>10.86</c:v>
                </c:pt>
                <c:pt idx="23">
                  <c:v>8.5</c:v>
                </c:pt>
                <c:pt idx="24">
                  <c:v>10.85</c:v>
                </c:pt>
                <c:pt idx="25">
                  <c:v>7.8</c:v>
                </c:pt>
                <c:pt idx="26">
                  <c:v>8.32</c:v>
                </c:pt>
              </c:numCache>
            </c:numRef>
          </c:val>
          <c:smooth val="0"/>
          <c:extLst>
            <c:ext xmlns:c16="http://schemas.microsoft.com/office/drawing/2014/chart" uri="{C3380CC4-5D6E-409C-BE32-E72D297353CC}">
              <c16:uniqueId val="{00000017-9972-448D-91C4-4DAED9FCABD7}"/>
            </c:ext>
          </c:extLst>
        </c:ser>
        <c:ser>
          <c:idx val="5"/>
          <c:order val="24"/>
          <c:tx>
            <c:strRef>
              <c:f>'Figure 11'!$AO$6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11'!$AO$7:$AO$40</c15:sqref>
                  </c15:fullRef>
                </c:ext>
              </c:extLst>
              <c:f>'Figure 11'!$AO$7:$AO$33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8-9972-448D-91C4-4DAED9FCABD7}"/>
            </c:ext>
          </c:extLst>
        </c:ser>
        <c:ser>
          <c:idx val="1"/>
          <c:order val="25"/>
          <c:tx>
            <c:strRef>
              <c:f>'Figure 11'!$AP$6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11'!$AP$7:$AP$40</c15:sqref>
                  </c15:fullRef>
                </c:ext>
              </c:extLst>
              <c:f>'Figure 11'!$AP$7:$AP$33</c:f>
              <c:numCache>
                <c:formatCode>_(* #,##0.00_);_(* \(#,##0.00\);_(* "-"??_);_(@_)</c:formatCode>
                <c:ptCount val="27"/>
                <c:pt idx="0">
                  <c:v>20</c:v>
                </c:pt>
                <c:pt idx="1">
                  <c:v>3.71</c:v>
                </c:pt>
                <c:pt idx="2">
                  <c:v>19.77</c:v>
                </c:pt>
                <c:pt idx="3">
                  <c:v>5.4</c:v>
                </c:pt>
                <c:pt idx="4">
                  <c:v>-9.19</c:v>
                </c:pt>
                <c:pt idx="5">
                  <c:v>-12.28</c:v>
                </c:pt>
                <c:pt idx="6">
                  <c:v>-13.81</c:v>
                </c:pt>
                <c:pt idx="7">
                  <c:v>-10.87</c:v>
                </c:pt>
                <c:pt idx="8">
                  <c:v>-6.96</c:v>
                </c:pt>
                <c:pt idx="9">
                  <c:v>-9.4</c:v>
                </c:pt>
                <c:pt idx="10">
                  <c:v>-7.78</c:v>
                </c:pt>
                <c:pt idx="11">
                  <c:v>-9.7899999999999991</c:v>
                </c:pt>
                <c:pt idx="12">
                  <c:v>-29.59</c:v>
                </c:pt>
                <c:pt idx="13">
                  <c:v>-20.91</c:v>
                </c:pt>
                <c:pt idx="14">
                  <c:v>-25.86</c:v>
                </c:pt>
                <c:pt idx="15">
                  <c:v>-12.76</c:v>
                </c:pt>
                <c:pt idx="16">
                  <c:v>-2.87</c:v>
                </c:pt>
                <c:pt idx="17">
                  <c:v>3.2</c:v>
                </c:pt>
                <c:pt idx="18">
                  <c:v>-3.09</c:v>
                </c:pt>
                <c:pt idx="19">
                  <c:v>-12.72</c:v>
                </c:pt>
                <c:pt idx="20">
                  <c:v>-12.45</c:v>
                </c:pt>
                <c:pt idx="21">
                  <c:v>-9.86</c:v>
                </c:pt>
                <c:pt idx="22">
                  <c:v>-9.18</c:v>
                </c:pt>
                <c:pt idx="23">
                  <c:v>-14.55</c:v>
                </c:pt>
                <c:pt idx="24">
                  <c:v>-8.01</c:v>
                </c:pt>
                <c:pt idx="25">
                  <c:v>1.9</c:v>
                </c:pt>
                <c:pt idx="26">
                  <c:v>-2.98</c:v>
                </c:pt>
              </c:numCache>
            </c:numRef>
          </c:val>
          <c:smooth val="0"/>
          <c:extLst>
            <c:ext xmlns:c16="http://schemas.microsoft.com/office/drawing/2014/chart" uri="{C3380CC4-5D6E-409C-BE32-E72D297353CC}">
              <c16:uniqueId val="{00000019-9972-448D-91C4-4DAED9FCABD7}"/>
            </c:ext>
          </c:extLst>
        </c:ser>
        <c:ser>
          <c:idx val="2"/>
          <c:order val="26"/>
          <c:tx>
            <c:strRef>
              <c:f>'Figure 11'!$AQ$6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11'!$AQ$7:$AQ$40</c15:sqref>
                  </c15:fullRef>
                </c:ext>
              </c:extLst>
              <c:f>'Figure 11'!$AQ$7:$AQ$33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9972-448D-91C4-4DAED9FCABD7}"/>
            </c:ext>
          </c:extLst>
        </c:ser>
        <c:ser>
          <c:idx val="28"/>
          <c:order val="27"/>
          <c:tx>
            <c:strRef>
              <c:f>'Figure 11'!$AR$6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11'!$AR$7:$AR$40</c15:sqref>
                  </c15:fullRef>
                </c:ext>
              </c:extLst>
              <c:f>'Figure 11'!$AR$7:$AR$33</c:f>
              <c:numCache>
                <c:formatCode>_(* #,##0.00_);_(* \(#,##0.00\);_(* "-"??_);_(@_)</c:formatCode>
                <c:ptCount val="27"/>
                <c:pt idx="0">
                  <c:v>18.399999999999999</c:v>
                </c:pt>
                <c:pt idx="1">
                  <c:v>18.53</c:v>
                </c:pt>
                <c:pt idx="2">
                  <c:v>25.37</c:v>
                </c:pt>
                <c:pt idx="3">
                  <c:v>10.47</c:v>
                </c:pt>
                <c:pt idx="4">
                  <c:v>-5.93</c:v>
                </c:pt>
                <c:pt idx="5">
                  <c:v>-3.4</c:v>
                </c:pt>
                <c:pt idx="6">
                  <c:v>-7.16</c:v>
                </c:pt>
                <c:pt idx="7">
                  <c:v>8.1300000000000008</c:v>
                </c:pt>
                <c:pt idx="8">
                  <c:v>8.8800000000000008</c:v>
                </c:pt>
                <c:pt idx="9">
                  <c:v>-3.1</c:v>
                </c:pt>
                <c:pt idx="10">
                  <c:v>16.7</c:v>
                </c:pt>
                <c:pt idx="11">
                  <c:v>6.83</c:v>
                </c:pt>
                <c:pt idx="12">
                  <c:v>4.18</c:v>
                </c:pt>
                <c:pt idx="13">
                  <c:v>10.67</c:v>
                </c:pt>
                <c:pt idx="14">
                  <c:v>0.99</c:v>
                </c:pt>
                <c:pt idx="15">
                  <c:v>-7.38</c:v>
                </c:pt>
                <c:pt idx="16">
                  <c:v>-2.2400000000000002</c:v>
                </c:pt>
                <c:pt idx="17">
                  <c:v>-13.65</c:v>
                </c:pt>
                <c:pt idx="18">
                  <c:v>6.25</c:v>
                </c:pt>
                <c:pt idx="19">
                  <c:v>-1.28</c:v>
                </c:pt>
                <c:pt idx="20">
                  <c:v>-5.38</c:v>
                </c:pt>
                <c:pt idx="21">
                  <c:v>-5.29</c:v>
                </c:pt>
                <c:pt idx="22">
                  <c:v>-4.84</c:v>
                </c:pt>
                <c:pt idx="23">
                  <c:v>-2.78</c:v>
                </c:pt>
                <c:pt idx="24">
                  <c:v>-2.86</c:v>
                </c:pt>
                <c:pt idx="25">
                  <c:v>-5.78</c:v>
                </c:pt>
                <c:pt idx="26">
                  <c:v>-1.2</c:v>
                </c:pt>
              </c:numCache>
            </c:numRef>
          </c:val>
          <c:smooth val="0"/>
          <c:extLst>
            <c:ext xmlns:c16="http://schemas.microsoft.com/office/drawing/2014/chart" uri="{C3380CC4-5D6E-409C-BE32-E72D297353CC}">
              <c16:uniqueId val="{0000001B-9972-448D-91C4-4DAED9FCABD7}"/>
            </c:ext>
          </c:extLst>
        </c:ser>
        <c:ser>
          <c:idx val="29"/>
          <c:order val="28"/>
          <c:tx>
            <c:strRef>
              <c:f>'Figure 11'!$AS$6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11'!$AS$7:$AS$40</c15:sqref>
                  </c15:fullRef>
                </c:ext>
              </c:extLst>
              <c:f>'Figure 11'!$AS$7:$AS$33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9972-448D-91C4-4DAED9FCABD7}"/>
            </c:ext>
          </c:extLst>
        </c:ser>
        <c:ser>
          <c:idx val="30"/>
          <c:order val="29"/>
          <c:tx>
            <c:strRef>
              <c:f>'Figure 11'!$AT$6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11'!$AT$7:$AT$40</c15:sqref>
                  </c15:fullRef>
                </c:ext>
              </c:extLst>
              <c:f>'Figure 11'!$AT$7:$AT$33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9972-448D-91C4-4DAED9FCABD7}"/>
            </c:ext>
          </c:extLst>
        </c:ser>
        <c:ser>
          <c:idx val="31"/>
          <c:order val="30"/>
          <c:tx>
            <c:strRef>
              <c:f>'Figure 11'!$AU$6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11'!$AU$7:$AU$40</c15:sqref>
                  </c15:fullRef>
                </c:ext>
              </c:extLst>
              <c:f>'Figure 11'!$AU$7:$AU$33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9972-448D-91C4-4DAED9FCABD7}"/>
            </c:ext>
          </c:extLst>
        </c:ser>
        <c:ser>
          <c:idx val="32"/>
          <c:order val="31"/>
          <c:tx>
            <c:strRef>
              <c:f>'Figure 11'!$AV$6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11'!$AV$7:$AV$40</c15:sqref>
                  </c15:fullRef>
                </c:ext>
              </c:extLst>
              <c:f>'Figure 11'!$AV$7:$AV$33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9972-448D-91C4-4DAED9FCABD7}"/>
            </c:ext>
          </c:extLst>
        </c:ser>
        <c:ser>
          <c:idx val="33"/>
          <c:order val="32"/>
          <c:tx>
            <c:strRef>
              <c:f>'Figure 11'!$AW$6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11'!$AW$7:$AW$40</c15:sqref>
                  </c15:fullRef>
                </c:ext>
              </c:extLst>
              <c:f>'Figure 11'!$AW$7:$AW$33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9972-448D-91C4-4DAED9FCABD7}"/>
            </c:ext>
          </c:extLst>
        </c:ser>
        <c:ser>
          <c:idx val="34"/>
          <c:order val="33"/>
          <c:tx>
            <c:strRef>
              <c:f>'Figure 11'!$AX$6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11'!$AX$7:$AX$40</c15:sqref>
                  </c15:fullRef>
                </c:ext>
              </c:extLst>
              <c:f>'Figure 11'!$AX$7:$AX$33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1-9972-448D-91C4-4DAED9FCABD7}"/>
            </c:ext>
          </c:extLst>
        </c:ser>
        <c:ser>
          <c:idx val="35"/>
          <c:order val="34"/>
          <c:tx>
            <c:strRef>
              <c:f>'Figure 11'!$AY$6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11'!$AY$7:$AY$40</c15:sqref>
                  </c15:fullRef>
                </c:ext>
              </c:extLst>
              <c:f>'Figure 11'!$AY$7:$AY$33</c:f>
              <c:numCache>
                <c:formatCode>_(* #,##0.00_);_(* \(#,##0.00\);_(* "-"??_);_(@_)</c:formatCode>
                <c:ptCount val="27"/>
                <c:pt idx="0">
                  <c:v>-53.41</c:v>
                </c:pt>
                <c:pt idx="1">
                  <c:v>-14.97</c:v>
                </c:pt>
                <c:pt idx="2">
                  <c:v>4.6900000000000004</c:v>
                </c:pt>
                <c:pt idx="3">
                  <c:v>8.0500000000000007</c:v>
                </c:pt>
                <c:pt idx="4">
                  <c:v>18.96</c:v>
                </c:pt>
                <c:pt idx="5">
                  <c:v>4.87</c:v>
                </c:pt>
                <c:pt idx="6">
                  <c:v>16.13</c:v>
                </c:pt>
                <c:pt idx="7">
                  <c:v>29.95</c:v>
                </c:pt>
                <c:pt idx="8">
                  <c:v>-25.08</c:v>
                </c:pt>
                <c:pt idx="9">
                  <c:v>9.82</c:v>
                </c:pt>
                <c:pt idx="10">
                  <c:v>9.4600000000000009</c:v>
                </c:pt>
                <c:pt idx="11">
                  <c:v>2</c:v>
                </c:pt>
                <c:pt idx="12">
                  <c:v>-0.97</c:v>
                </c:pt>
                <c:pt idx="13">
                  <c:v>9.42</c:v>
                </c:pt>
                <c:pt idx="14">
                  <c:v>-18.510000000000002</c:v>
                </c:pt>
                <c:pt idx="15">
                  <c:v>-10.57</c:v>
                </c:pt>
                <c:pt idx="16">
                  <c:v>2.82</c:v>
                </c:pt>
                <c:pt idx="17">
                  <c:v>-13.92</c:v>
                </c:pt>
                <c:pt idx="18">
                  <c:v>-10.82</c:v>
                </c:pt>
                <c:pt idx="19">
                  <c:v>-28.07</c:v>
                </c:pt>
                <c:pt idx="20">
                  <c:v>-8.51</c:v>
                </c:pt>
                <c:pt idx="21">
                  <c:v>-22.33</c:v>
                </c:pt>
                <c:pt idx="22">
                  <c:v>-9.76</c:v>
                </c:pt>
                <c:pt idx="23">
                  <c:v>-27.87</c:v>
                </c:pt>
                <c:pt idx="24">
                  <c:v>-22.15</c:v>
                </c:pt>
                <c:pt idx="25">
                  <c:v>-33.5</c:v>
                </c:pt>
                <c:pt idx="26">
                  <c:v>-40.65</c:v>
                </c:pt>
              </c:numCache>
            </c:numRef>
          </c:val>
          <c:smooth val="0"/>
          <c:extLst>
            <c:ext xmlns:c16="http://schemas.microsoft.com/office/drawing/2014/chart" uri="{C3380CC4-5D6E-409C-BE32-E72D297353CC}">
              <c16:uniqueId val="{00000022-9972-448D-91C4-4DAED9FCABD7}"/>
            </c:ext>
          </c:extLst>
        </c:ser>
        <c:ser>
          <c:idx val="36"/>
          <c:order val="35"/>
          <c:tx>
            <c:strRef>
              <c:f>'Figure 11'!$AZ$6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11'!$AZ$7:$AZ$40</c15:sqref>
                  </c15:fullRef>
                </c:ext>
              </c:extLst>
              <c:f>'Figure 11'!$AZ$7:$AZ$33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9972-448D-91C4-4DAED9FCABD7}"/>
            </c:ext>
          </c:extLst>
        </c:ser>
        <c:ser>
          <c:idx val="37"/>
          <c:order val="36"/>
          <c:tx>
            <c:strRef>
              <c:f>'Figure 11'!$BA$6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11'!$BA$7:$BA$40</c15:sqref>
                  </c15:fullRef>
                </c:ext>
              </c:extLst>
              <c:f>'Figure 11'!$BA$7:$BA$33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9972-448D-91C4-4DAED9FCABD7}"/>
            </c:ext>
          </c:extLst>
        </c:ser>
        <c:ser>
          <c:idx val="38"/>
          <c:order val="37"/>
          <c:tx>
            <c:strRef>
              <c:f>'Figure 11'!$BB$6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11'!$BB$7:$BB$40</c15:sqref>
                  </c15:fullRef>
                </c:ext>
              </c:extLst>
              <c:f>'Figure 11'!$BB$7:$BB$33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9972-448D-91C4-4DAED9FCABD7}"/>
            </c:ext>
          </c:extLst>
        </c:ser>
        <c:ser>
          <c:idx val="39"/>
          <c:order val="38"/>
          <c:tx>
            <c:strRef>
              <c:f>'Figure 11'!$BC$6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11'!$BC$7:$BC$40</c15:sqref>
                  </c15:fullRef>
                </c:ext>
              </c:extLst>
              <c:f>'Figure 11'!$BC$7:$BC$33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9972-448D-91C4-4DAED9FCABD7}"/>
            </c:ext>
          </c:extLst>
        </c:ser>
        <c:ser>
          <c:idx val="40"/>
          <c:order val="39"/>
          <c:tx>
            <c:strRef>
              <c:f>'Figure 11'!$BD$6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11'!$BD$7:$BD$40</c15:sqref>
                  </c15:fullRef>
                </c:ext>
              </c:extLst>
              <c:f>'Figure 11'!$BD$7:$BD$33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7-9972-448D-91C4-4DAED9FCABD7}"/>
            </c:ext>
          </c:extLst>
        </c:ser>
        <c:ser>
          <c:idx val="41"/>
          <c:order val="40"/>
          <c:tx>
            <c:strRef>
              <c:f>'Figure 11'!$BE$6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11'!$BE$7:$BE$40</c15:sqref>
                  </c15:fullRef>
                </c:ext>
              </c:extLst>
              <c:f>'Figure 11'!$BE$7:$BE$33</c:f>
              <c:numCache>
                <c:formatCode>_(* #,##0.00_);_(* \(#,##0.00\);_(* "-"??_);_(@_)</c:formatCode>
                <c:ptCount val="27"/>
                <c:pt idx="0">
                  <c:v>41.75</c:v>
                </c:pt>
                <c:pt idx="1">
                  <c:v>-3.59</c:v>
                </c:pt>
                <c:pt idx="2">
                  <c:v>5.36</c:v>
                </c:pt>
                <c:pt idx="3">
                  <c:v>-30.35</c:v>
                </c:pt>
                <c:pt idx="4">
                  <c:v>-65.069999999999993</c:v>
                </c:pt>
                <c:pt idx="5">
                  <c:v>-64.400000000000006</c:v>
                </c:pt>
                <c:pt idx="6">
                  <c:v>-31.38</c:v>
                </c:pt>
                <c:pt idx="7">
                  <c:v>-20.07</c:v>
                </c:pt>
                <c:pt idx="8">
                  <c:v>-25.66</c:v>
                </c:pt>
                <c:pt idx="9">
                  <c:v>-13.03</c:v>
                </c:pt>
                <c:pt idx="10">
                  <c:v>12.02</c:v>
                </c:pt>
                <c:pt idx="11">
                  <c:v>13.99</c:v>
                </c:pt>
                <c:pt idx="12">
                  <c:v>30.11</c:v>
                </c:pt>
                <c:pt idx="13">
                  <c:v>13.77</c:v>
                </c:pt>
                <c:pt idx="14">
                  <c:v>-3.8</c:v>
                </c:pt>
                <c:pt idx="15">
                  <c:v>-1.34</c:v>
                </c:pt>
                <c:pt idx="16">
                  <c:v>-1.34</c:v>
                </c:pt>
                <c:pt idx="17">
                  <c:v>-8.81</c:v>
                </c:pt>
                <c:pt idx="18">
                  <c:v>-23.05</c:v>
                </c:pt>
                <c:pt idx="19">
                  <c:v>-54.43</c:v>
                </c:pt>
                <c:pt idx="20">
                  <c:v>-41.75</c:v>
                </c:pt>
                <c:pt idx="21">
                  <c:v>-32.47</c:v>
                </c:pt>
                <c:pt idx="22">
                  <c:v>-41.05</c:v>
                </c:pt>
                <c:pt idx="23">
                  <c:v>-52.09</c:v>
                </c:pt>
                <c:pt idx="24">
                  <c:v>-40.36</c:v>
                </c:pt>
                <c:pt idx="25">
                  <c:v>-54.61</c:v>
                </c:pt>
                <c:pt idx="26">
                  <c:v>-39.18</c:v>
                </c:pt>
              </c:numCache>
            </c:numRef>
          </c:val>
          <c:smooth val="0"/>
          <c:extLst>
            <c:ext xmlns:c16="http://schemas.microsoft.com/office/drawing/2014/chart" uri="{C3380CC4-5D6E-409C-BE32-E72D297353CC}">
              <c16:uniqueId val="{00000028-9972-448D-91C4-4DAED9FCABD7}"/>
            </c:ext>
          </c:extLst>
        </c:ser>
        <c:ser>
          <c:idx val="42"/>
          <c:order val="41"/>
          <c:tx>
            <c:strRef>
              <c:f>'Figure 11'!$BF$6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11'!$BF$7:$BF$40</c15:sqref>
                  </c15:fullRef>
                </c:ext>
              </c:extLst>
              <c:f>'Figure 11'!$BF$7:$BF$33</c:f>
              <c:numCache>
                <c:formatCode>_(* #,##0.00_);_(* \(#,##0.00\);_(* "-"??_);_(@_)</c:formatCode>
                <c:ptCount val="27"/>
                <c:pt idx="0">
                  <c:v>-4.92</c:v>
                </c:pt>
                <c:pt idx="1">
                  <c:v>-2.1800000000000002</c:v>
                </c:pt>
                <c:pt idx="2">
                  <c:v>1.28</c:v>
                </c:pt>
                <c:pt idx="3">
                  <c:v>2.12</c:v>
                </c:pt>
                <c:pt idx="4">
                  <c:v>43.86</c:v>
                </c:pt>
                <c:pt idx="5">
                  <c:v>36.14</c:v>
                </c:pt>
                <c:pt idx="6">
                  <c:v>19.72</c:v>
                </c:pt>
                <c:pt idx="7">
                  <c:v>-14.09</c:v>
                </c:pt>
                <c:pt idx="8">
                  <c:v>-2.2999999999999998</c:v>
                </c:pt>
                <c:pt idx="9">
                  <c:v>-8.6300000000000008</c:v>
                </c:pt>
                <c:pt idx="10">
                  <c:v>-26.21</c:v>
                </c:pt>
                <c:pt idx="11">
                  <c:v>5.67</c:v>
                </c:pt>
                <c:pt idx="12">
                  <c:v>-33.409999999999997</c:v>
                </c:pt>
                <c:pt idx="13">
                  <c:v>-29.02</c:v>
                </c:pt>
                <c:pt idx="14">
                  <c:v>-6.19</c:v>
                </c:pt>
                <c:pt idx="15">
                  <c:v>-3.12</c:v>
                </c:pt>
                <c:pt idx="16">
                  <c:v>-14.38</c:v>
                </c:pt>
                <c:pt idx="17">
                  <c:v>-7.37</c:v>
                </c:pt>
                <c:pt idx="18">
                  <c:v>-12.38</c:v>
                </c:pt>
                <c:pt idx="19">
                  <c:v>-11.47</c:v>
                </c:pt>
                <c:pt idx="20">
                  <c:v>-27.7</c:v>
                </c:pt>
                <c:pt idx="21">
                  <c:v>-29.16</c:v>
                </c:pt>
                <c:pt idx="22">
                  <c:v>-11.44</c:v>
                </c:pt>
                <c:pt idx="23">
                  <c:v>-16.510000000000002</c:v>
                </c:pt>
                <c:pt idx="24">
                  <c:v>-28.34</c:v>
                </c:pt>
                <c:pt idx="25">
                  <c:v>18.59</c:v>
                </c:pt>
                <c:pt idx="26">
                  <c:v>14.03</c:v>
                </c:pt>
              </c:numCache>
            </c:numRef>
          </c:val>
          <c:smooth val="0"/>
          <c:extLst>
            <c:ext xmlns:c16="http://schemas.microsoft.com/office/drawing/2014/chart" uri="{C3380CC4-5D6E-409C-BE32-E72D297353CC}">
              <c16:uniqueId val="{00000029-9972-448D-91C4-4DAED9FCABD7}"/>
            </c:ext>
          </c:extLst>
        </c:ser>
        <c:ser>
          <c:idx val="43"/>
          <c:order val="42"/>
          <c:tx>
            <c:strRef>
              <c:f>'Figure 11'!$BG$6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11'!$BG$7:$BG$40</c15:sqref>
                  </c15:fullRef>
                </c:ext>
              </c:extLst>
              <c:f>'Figure 11'!$BG$7:$BG$33</c:f>
              <c:numCache>
                <c:formatCode>_(* #,##0.00_);_(* \(#,##0.00\);_(* "-"??_);_(@_)</c:formatCode>
                <c:ptCount val="27"/>
                <c:pt idx="0">
                  <c:v>3.84</c:v>
                </c:pt>
                <c:pt idx="1">
                  <c:v>-6.18</c:v>
                </c:pt>
                <c:pt idx="2">
                  <c:v>-8.9</c:v>
                </c:pt>
                <c:pt idx="3">
                  <c:v>1.65</c:v>
                </c:pt>
                <c:pt idx="4">
                  <c:v>-13.9</c:v>
                </c:pt>
                <c:pt idx="5">
                  <c:v>-7.63</c:v>
                </c:pt>
                <c:pt idx="6">
                  <c:v>-11.5</c:v>
                </c:pt>
                <c:pt idx="7">
                  <c:v>-1.97</c:v>
                </c:pt>
                <c:pt idx="8">
                  <c:v>3.57</c:v>
                </c:pt>
                <c:pt idx="9">
                  <c:v>-4.8499999999999996</c:v>
                </c:pt>
                <c:pt idx="10">
                  <c:v>-11.91</c:v>
                </c:pt>
                <c:pt idx="11">
                  <c:v>-9.33</c:v>
                </c:pt>
                <c:pt idx="12">
                  <c:v>0.67</c:v>
                </c:pt>
                <c:pt idx="13">
                  <c:v>-6.15</c:v>
                </c:pt>
                <c:pt idx="14">
                  <c:v>0.88</c:v>
                </c:pt>
                <c:pt idx="15">
                  <c:v>0.11</c:v>
                </c:pt>
                <c:pt idx="16">
                  <c:v>-2.06</c:v>
                </c:pt>
                <c:pt idx="17">
                  <c:v>-5.75</c:v>
                </c:pt>
                <c:pt idx="18">
                  <c:v>6.7</c:v>
                </c:pt>
                <c:pt idx="19">
                  <c:v>-7.74</c:v>
                </c:pt>
                <c:pt idx="20">
                  <c:v>6.13</c:v>
                </c:pt>
                <c:pt idx="21">
                  <c:v>6.25</c:v>
                </c:pt>
                <c:pt idx="22">
                  <c:v>-9.9600000000000009</c:v>
                </c:pt>
                <c:pt idx="23">
                  <c:v>5.56</c:v>
                </c:pt>
                <c:pt idx="24">
                  <c:v>0.25</c:v>
                </c:pt>
                <c:pt idx="25">
                  <c:v>1.2</c:v>
                </c:pt>
                <c:pt idx="26">
                  <c:v>13.4</c:v>
                </c:pt>
              </c:numCache>
            </c:numRef>
          </c:val>
          <c:smooth val="0"/>
          <c:extLst>
            <c:ext xmlns:c16="http://schemas.microsoft.com/office/drawing/2014/chart" uri="{C3380CC4-5D6E-409C-BE32-E72D297353CC}">
              <c16:uniqueId val="{0000002A-9972-448D-91C4-4DAED9FCABD7}"/>
            </c:ext>
          </c:extLst>
        </c:ser>
        <c:ser>
          <c:idx val="44"/>
          <c:order val="43"/>
          <c:tx>
            <c:strRef>
              <c:f>'Figure 11'!$BH$6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11'!$BH$7:$BH$40</c15:sqref>
                  </c15:fullRef>
                </c:ext>
              </c:extLst>
              <c:f>'Figure 11'!$BH$7:$BH$33</c:f>
              <c:numCache>
                <c:formatCode>_(* #,##0.00_);_(* \(#,##0.00\);_(* "-"??_);_(@_)</c:formatCode>
                <c:ptCount val="27"/>
                <c:pt idx="0">
                  <c:v>-46.97</c:v>
                </c:pt>
                <c:pt idx="1">
                  <c:v>-10.82</c:v>
                </c:pt>
                <c:pt idx="2">
                  <c:v>-15.74</c:v>
                </c:pt>
                <c:pt idx="3">
                  <c:v>-0.31</c:v>
                </c:pt>
                <c:pt idx="4">
                  <c:v>33.11</c:v>
                </c:pt>
                <c:pt idx="5">
                  <c:v>34.43</c:v>
                </c:pt>
                <c:pt idx="6">
                  <c:v>18.39</c:v>
                </c:pt>
                <c:pt idx="7">
                  <c:v>6.86</c:v>
                </c:pt>
                <c:pt idx="8">
                  <c:v>8.43</c:v>
                </c:pt>
                <c:pt idx="9">
                  <c:v>10.3</c:v>
                </c:pt>
                <c:pt idx="10">
                  <c:v>0.42</c:v>
                </c:pt>
                <c:pt idx="11">
                  <c:v>-3.13</c:v>
                </c:pt>
                <c:pt idx="12">
                  <c:v>-16.29</c:v>
                </c:pt>
                <c:pt idx="13">
                  <c:v>-2.63</c:v>
                </c:pt>
                <c:pt idx="14">
                  <c:v>-6.22</c:v>
                </c:pt>
                <c:pt idx="15">
                  <c:v>-1.1200000000000001</c:v>
                </c:pt>
                <c:pt idx="16">
                  <c:v>-1.76</c:v>
                </c:pt>
                <c:pt idx="17">
                  <c:v>5.63</c:v>
                </c:pt>
                <c:pt idx="18">
                  <c:v>3.74</c:v>
                </c:pt>
                <c:pt idx="19">
                  <c:v>20.81</c:v>
                </c:pt>
                <c:pt idx="20">
                  <c:v>6.47</c:v>
                </c:pt>
                <c:pt idx="21">
                  <c:v>7.01</c:v>
                </c:pt>
                <c:pt idx="22">
                  <c:v>21.14</c:v>
                </c:pt>
                <c:pt idx="23">
                  <c:v>18.52</c:v>
                </c:pt>
                <c:pt idx="24">
                  <c:v>18.399999999999999</c:v>
                </c:pt>
                <c:pt idx="25">
                  <c:v>22.19</c:v>
                </c:pt>
                <c:pt idx="26">
                  <c:v>8.65</c:v>
                </c:pt>
              </c:numCache>
            </c:numRef>
          </c:val>
          <c:smooth val="0"/>
          <c:extLst>
            <c:ext xmlns:c16="http://schemas.microsoft.com/office/drawing/2014/chart" uri="{C3380CC4-5D6E-409C-BE32-E72D297353CC}">
              <c16:uniqueId val="{0000002B-9972-448D-91C4-4DAED9FCABD7}"/>
            </c:ext>
          </c:extLst>
        </c:ser>
        <c:ser>
          <c:idx val="45"/>
          <c:order val="44"/>
          <c:tx>
            <c:strRef>
              <c:f>'Figure 11'!$BI$6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11'!$BI$7:$BI$40</c15:sqref>
                  </c15:fullRef>
                </c:ext>
              </c:extLst>
              <c:f>'Figure 11'!$BI$7:$BI$33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9972-448D-91C4-4DAED9FCABD7}"/>
            </c:ext>
          </c:extLst>
        </c:ser>
        <c:ser>
          <c:idx val="46"/>
          <c:order val="45"/>
          <c:tx>
            <c:strRef>
              <c:f>'Figure 11'!$BJ$6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11'!$BJ$7:$BJ$40</c15:sqref>
                  </c15:fullRef>
                </c:ext>
              </c:extLst>
              <c:f>'Figure 11'!$BJ$7:$BJ$33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9972-448D-91C4-4DAED9FCABD7}"/>
            </c:ext>
          </c:extLst>
        </c:ser>
        <c:ser>
          <c:idx val="47"/>
          <c:order val="46"/>
          <c:tx>
            <c:strRef>
              <c:f>'Figure 11'!$BK$6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11'!$BK$7:$BK$40</c15:sqref>
                  </c15:fullRef>
                </c:ext>
              </c:extLst>
              <c:f>'Figure 11'!$BK$7:$BK$33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9972-448D-91C4-4DAED9FCABD7}"/>
            </c:ext>
          </c:extLst>
        </c:ser>
        <c:ser>
          <c:idx val="48"/>
          <c:order val="47"/>
          <c:tx>
            <c:strRef>
              <c:f>'Figure 11'!$BL$6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11'!$BL$7:$BL$40</c15:sqref>
                  </c15:fullRef>
                </c:ext>
              </c:extLst>
              <c:f>'Figure 11'!$BL$7:$BL$33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9972-448D-91C4-4DAED9FCABD7}"/>
            </c:ext>
          </c:extLst>
        </c:ser>
        <c:ser>
          <c:idx val="49"/>
          <c:order val="48"/>
          <c:tx>
            <c:strRef>
              <c:f>'Figure 11'!$BM$6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11'!$BM$7:$BM$40</c15:sqref>
                  </c15:fullRef>
                </c:ext>
              </c:extLst>
              <c:f>'Figure 11'!$BM$7:$BM$33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0-9972-448D-91C4-4DAED9FCABD7}"/>
            </c:ext>
          </c:extLst>
        </c:ser>
        <c:ser>
          <c:idx val="50"/>
          <c:order val="49"/>
          <c:tx>
            <c:strRef>
              <c:f>'Figure 11'!$BN$6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11'!$BN$7:$BN$40</c15:sqref>
                  </c15:fullRef>
                </c:ext>
              </c:extLst>
              <c:f>'Figure 11'!$BN$7:$BN$33</c:f>
              <c:numCache>
                <c:formatCode>_(* #,##0.00_);_(* \(#,##0.00\);_(* "-"??_);_(@_)</c:formatCode>
                <c:ptCount val="27"/>
                <c:pt idx="0">
                  <c:v>-13.26</c:v>
                </c:pt>
                <c:pt idx="1">
                  <c:v>0.86</c:v>
                </c:pt>
                <c:pt idx="2">
                  <c:v>-18.55</c:v>
                </c:pt>
                <c:pt idx="3">
                  <c:v>-1.02</c:v>
                </c:pt>
                <c:pt idx="4">
                  <c:v>4.5199999999999996</c:v>
                </c:pt>
                <c:pt idx="5">
                  <c:v>4.84</c:v>
                </c:pt>
                <c:pt idx="6">
                  <c:v>-7.95</c:v>
                </c:pt>
                <c:pt idx="7">
                  <c:v>4.46</c:v>
                </c:pt>
                <c:pt idx="8">
                  <c:v>12.26</c:v>
                </c:pt>
                <c:pt idx="9">
                  <c:v>5.9</c:v>
                </c:pt>
                <c:pt idx="10">
                  <c:v>10.66</c:v>
                </c:pt>
                <c:pt idx="11">
                  <c:v>-2.52</c:v>
                </c:pt>
                <c:pt idx="12">
                  <c:v>-1.47</c:v>
                </c:pt>
                <c:pt idx="13">
                  <c:v>-7.12</c:v>
                </c:pt>
                <c:pt idx="14">
                  <c:v>-6.37</c:v>
                </c:pt>
                <c:pt idx="15">
                  <c:v>-3.57</c:v>
                </c:pt>
                <c:pt idx="16">
                  <c:v>1.97</c:v>
                </c:pt>
                <c:pt idx="17">
                  <c:v>-6.42</c:v>
                </c:pt>
                <c:pt idx="18">
                  <c:v>-4.55</c:v>
                </c:pt>
                <c:pt idx="19">
                  <c:v>-18.149999999999999</c:v>
                </c:pt>
                <c:pt idx="20">
                  <c:v>-22.34</c:v>
                </c:pt>
                <c:pt idx="21">
                  <c:v>-17.2</c:v>
                </c:pt>
                <c:pt idx="22">
                  <c:v>-11.64</c:v>
                </c:pt>
                <c:pt idx="23">
                  <c:v>-17.12</c:v>
                </c:pt>
                <c:pt idx="24">
                  <c:v>-13.01</c:v>
                </c:pt>
                <c:pt idx="25">
                  <c:v>-15.9</c:v>
                </c:pt>
                <c:pt idx="26">
                  <c:v>5.61</c:v>
                </c:pt>
              </c:numCache>
            </c:numRef>
          </c:val>
          <c:smooth val="0"/>
          <c:extLst>
            <c:ext xmlns:c16="http://schemas.microsoft.com/office/drawing/2014/chart" uri="{C3380CC4-5D6E-409C-BE32-E72D297353CC}">
              <c16:uniqueId val="{00000031-9972-448D-91C4-4DAED9FCABD7}"/>
            </c:ext>
          </c:extLst>
        </c:ser>
        <c:ser>
          <c:idx val="14"/>
          <c:order val="50"/>
          <c:tx>
            <c:strRef>
              <c:f>'Figure 11'!$BO$6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11'!$P$7:$P$40</c15:sqref>
                  </c15:fullRef>
                </c:ext>
              </c:extLst>
              <c:f>'Figure 11'!$P$7:$P$33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11'!$BO$7:$BO$40</c15:sqref>
                  </c15:fullRef>
                </c:ext>
              </c:extLst>
              <c:f>'Figure 11'!$BO$7:$BO$33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2-9972-448D-91C4-4DAED9FCABD7}"/>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a:pPr>
                <a:r>
                  <a:rPr lang="en-US"/>
                  <a:t>Actual Minus Synthetic State  FARMVCs per Million Drivers </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sz="1000"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12'!$B$1</c:f>
              <c:strCache>
                <c:ptCount val="1"/>
                <c:pt idx="0">
                  <c:v>Chosen lags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12'!$A$2:$A$35</c15:sqref>
                  </c15:fullRef>
                </c:ext>
              </c:extLst>
              <c:f>'Figure 12'!$A$2:$A$28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12'!$B$2:$B$35</c15:sqref>
                  </c15:fullRef>
                </c:ext>
              </c:extLst>
              <c:f>'Figure 12'!$B$2:$B$28</c:f>
              <c:numCache>
                <c:formatCode>0%</c:formatCode>
                <c:ptCount val="27"/>
                <c:pt idx="0">
                  <c:v>-3.3180520945240634E-2</c:v>
                </c:pt>
                <c:pt idx="1">
                  <c:v>2.8969649965326871E-2</c:v>
                </c:pt>
                <c:pt idx="2">
                  <c:v>-4.8955379761055975E-2</c:v>
                </c:pt>
                <c:pt idx="3">
                  <c:v>2.0774976367262839E-2</c:v>
                </c:pt>
                <c:pt idx="4">
                  <c:v>6.0167234872738395E-2</c:v>
                </c:pt>
                <c:pt idx="5">
                  <c:v>7.180397703590264E-3</c:v>
                </c:pt>
                <c:pt idx="6">
                  <c:v>-8.006913229071394E-2</c:v>
                </c:pt>
                <c:pt idx="7">
                  <c:v>-3.0945490604211746E-2</c:v>
                </c:pt>
                <c:pt idx="8">
                  <c:v>-3.0931382452183999E-2</c:v>
                </c:pt>
                <c:pt idx="9">
                  <c:v>-1.9535809253126271E-2</c:v>
                </c:pt>
                <c:pt idx="10">
                  <c:v>1.9424829793809218E-3</c:v>
                </c:pt>
                <c:pt idx="11">
                  <c:v>-1.4633919700237502E-2</c:v>
                </c:pt>
                <c:pt idx="12">
                  <c:v>-6.0154743761415053E-2</c:v>
                </c:pt>
                <c:pt idx="13">
                  <c:v>-0.13350268818937386</c:v>
                </c:pt>
                <c:pt idx="14">
                  <c:v>-0.13229699465280237</c:v>
                </c:pt>
                <c:pt idx="15">
                  <c:v>-2.083167900132683E-2</c:v>
                </c:pt>
                <c:pt idx="16">
                  <c:v>-4.798644506684998E-2</c:v>
                </c:pt>
                <c:pt idx="17">
                  <c:v>-9.8768818142468087E-2</c:v>
                </c:pt>
                <c:pt idx="18">
                  <c:v>-7.4031454645206414E-3</c:v>
                </c:pt>
                <c:pt idx="19">
                  <c:v>-7.9102001371245591E-3</c:v>
                </c:pt>
                <c:pt idx="20">
                  <c:v>1.3429184393580087E-2</c:v>
                </c:pt>
                <c:pt idx="21">
                  <c:v>-4.8584508793336253E-3</c:v>
                </c:pt>
                <c:pt idx="22">
                  <c:v>-5.946239414390584E-2</c:v>
                </c:pt>
                <c:pt idx="23">
                  <c:v>-6.5695054587219442E-2</c:v>
                </c:pt>
                <c:pt idx="24">
                  <c:v>-0.10198460445277893</c:v>
                </c:pt>
                <c:pt idx="25">
                  <c:v>-7.0781714273400298E-2</c:v>
                </c:pt>
                <c:pt idx="26">
                  <c:v>-3.1009136483701148E-2</c:v>
                </c:pt>
              </c:numCache>
            </c:numRef>
          </c:val>
          <c:smooth val="0"/>
          <c:extLst>
            <c:ext xmlns:c16="http://schemas.microsoft.com/office/drawing/2014/chart" uri="{C3380CC4-5D6E-409C-BE32-E72D297353CC}">
              <c16:uniqueId val="{00000001-0311-4F4E-BC95-87E0770E465C}"/>
            </c:ext>
          </c:extLst>
        </c:ser>
        <c:ser>
          <c:idx val="2"/>
          <c:order val="1"/>
          <c:tx>
            <c:strRef>
              <c:f>'Figure 12'!$C$1</c:f>
              <c:strCache>
                <c:ptCount val="1"/>
                <c:pt idx="0">
                  <c:v>Lags offset by 1</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12'!$A$2:$A$35</c15:sqref>
                  </c15:fullRef>
                </c:ext>
              </c:extLst>
              <c:f>'Figure 12'!$A$2:$A$28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12'!$C$2:$C$35</c15:sqref>
                  </c15:fullRef>
                </c:ext>
              </c:extLst>
              <c:f>'Figure 12'!$C$2:$C$28</c:f>
              <c:numCache>
                <c:formatCode>0%</c:formatCode>
                <c:ptCount val="27"/>
                <c:pt idx="0">
                  <c:v>2.9546183730075944E-2</c:v>
                </c:pt>
                <c:pt idx="1">
                  <c:v>5.5733858936932092E-2</c:v>
                </c:pt>
                <c:pt idx="2">
                  <c:v>-1.1977110943858879E-2</c:v>
                </c:pt>
                <c:pt idx="3">
                  <c:v>0.11434486364476093</c:v>
                </c:pt>
                <c:pt idx="4">
                  <c:v>0.14120612898168816</c:v>
                </c:pt>
                <c:pt idx="5">
                  <c:v>8.3742908552705303E-2</c:v>
                </c:pt>
                <c:pt idx="6">
                  <c:v>-5.3542521079608663E-2</c:v>
                </c:pt>
                <c:pt idx="7">
                  <c:v>-8.2680204348710901E-2</c:v>
                </c:pt>
                <c:pt idx="8">
                  <c:v>4.5028700806321841E-3</c:v>
                </c:pt>
                <c:pt idx="9">
                  <c:v>-1.5159769807699083E-2</c:v>
                </c:pt>
                <c:pt idx="10">
                  <c:v>-6.7416196242747863E-3</c:v>
                </c:pt>
                <c:pt idx="11">
                  <c:v>-3.2742508346519254E-2</c:v>
                </c:pt>
                <c:pt idx="12">
                  <c:v>-0.17105746857240861</c:v>
                </c:pt>
                <c:pt idx="13">
                  <c:v>-0.14968161282351991</c:v>
                </c:pt>
                <c:pt idx="14">
                  <c:v>-0.1902283865368356</c:v>
                </c:pt>
                <c:pt idx="15">
                  <c:v>8.5389177909239011E-3</c:v>
                </c:pt>
                <c:pt idx="16">
                  <c:v>-0.12185150928586751</c:v>
                </c:pt>
                <c:pt idx="17">
                  <c:v>-9.8435372437060867E-2</c:v>
                </c:pt>
                <c:pt idx="18">
                  <c:v>-3.6214598504610875E-2</c:v>
                </c:pt>
                <c:pt idx="19">
                  <c:v>2.493245673855829E-2</c:v>
                </c:pt>
                <c:pt idx="20">
                  <c:v>-2.0089700236239086E-2</c:v>
                </c:pt>
                <c:pt idx="21">
                  <c:v>-5.5745459444938465E-2</c:v>
                </c:pt>
                <c:pt idx="22">
                  <c:v>-1.6062896883091003E-2</c:v>
                </c:pt>
                <c:pt idx="23">
                  <c:v>-5.9381673403625247E-2</c:v>
                </c:pt>
                <c:pt idx="24">
                  <c:v>-4.261978255309877E-2</c:v>
                </c:pt>
                <c:pt idx="25">
                  <c:v>-3.393747460787401E-2</c:v>
                </c:pt>
                <c:pt idx="26">
                  <c:v>5.2809628104439092E-3</c:v>
                </c:pt>
              </c:numCache>
            </c:numRef>
          </c:val>
          <c:smooth val="0"/>
          <c:extLst>
            <c:ext xmlns:c16="http://schemas.microsoft.com/office/drawing/2014/chart" uri="{C3380CC4-5D6E-409C-BE32-E72D297353CC}">
              <c16:uniqueId val="{00000002-0311-4F4E-BC95-87E0770E465C}"/>
            </c:ext>
          </c:extLst>
        </c:ser>
        <c:ser>
          <c:idx val="3"/>
          <c:order val="2"/>
          <c:tx>
            <c:strRef>
              <c:f>'Figure 12'!$D$1</c:f>
              <c:strCache>
                <c:ptCount val="1"/>
                <c:pt idx="0">
                  <c:v>Lags offset by 2</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12'!$A$2:$A$35</c15:sqref>
                  </c15:fullRef>
                </c:ext>
              </c:extLst>
              <c:f>'Figure 12'!$A$2:$A$28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12'!$D$2:$D$35</c15:sqref>
                  </c15:fullRef>
                </c:ext>
              </c:extLst>
              <c:f>'Figure 12'!$D$2:$D$28</c:f>
              <c:numCache>
                <c:formatCode>0%</c:formatCode>
                <c:ptCount val="27"/>
                <c:pt idx="0">
                  <c:v>3.8702697184364245E-3</c:v>
                </c:pt>
                <c:pt idx="1">
                  <c:v>5.1239021265847409E-2</c:v>
                </c:pt>
                <c:pt idx="2">
                  <c:v>-4.8983912245353582E-2</c:v>
                </c:pt>
                <c:pt idx="3">
                  <c:v>7.4782094449414374E-2</c:v>
                </c:pt>
                <c:pt idx="4">
                  <c:v>0.12010848750458983</c:v>
                </c:pt>
                <c:pt idx="5">
                  <c:v>8.7809655267677172E-2</c:v>
                </c:pt>
                <c:pt idx="6">
                  <c:v>-7.294914913290252E-3</c:v>
                </c:pt>
                <c:pt idx="7">
                  <c:v>-4.0978301337886835E-3</c:v>
                </c:pt>
                <c:pt idx="8">
                  <c:v>4.1423401019727343E-2</c:v>
                </c:pt>
                <c:pt idx="9">
                  <c:v>3.0026058599901873E-2</c:v>
                </c:pt>
                <c:pt idx="10">
                  <c:v>5.9913064619078651E-2</c:v>
                </c:pt>
                <c:pt idx="11">
                  <c:v>5.2616101075476859E-2</c:v>
                </c:pt>
                <c:pt idx="12">
                  <c:v>5.1934071587432093E-3</c:v>
                </c:pt>
                <c:pt idx="13">
                  <c:v>-5.1079399539711953E-2</c:v>
                </c:pt>
                <c:pt idx="14">
                  <c:v>-2.6350091346964307E-2</c:v>
                </c:pt>
                <c:pt idx="15">
                  <c:v>7.5043085447190017E-2</c:v>
                </c:pt>
                <c:pt idx="16">
                  <c:v>-7.5928560465943831E-2</c:v>
                </c:pt>
                <c:pt idx="17">
                  <c:v>-5.6456748154443549E-2</c:v>
                </c:pt>
                <c:pt idx="18">
                  <c:v>3.4573452730587768E-2</c:v>
                </c:pt>
                <c:pt idx="19">
                  <c:v>9.3227815621273677E-2</c:v>
                </c:pt>
                <c:pt idx="20">
                  <c:v>7.5685530812203874E-2</c:v>
                </c:pt>
                <c:pt idx="21">
                  <c:v>5.7595178523307908E-2</c:v>
                </c:pt>
                <c:pt idx="22">
                  <c:v>4.5145475535291815E-2</c:v>
                </c:pt>
                <c:pt idx="23">
                  <c:v>3.8324391531586725E-2</c:v>
                </c:pt>
                <c:pt idx="24">
                  <c:v>2.293237283287182E-2</c:v>
                </c:pt>
                <c:pt idx="25">
                  <c:v>1.8193479160336312E-2</c:v>
                </c:pt>
                <c:pt idx="26">
                  <c:v>0.10430768654621318</c:v>
                </c:pt>
              </c:numCache>
            </c:numRef>
          </c:val>
          <c:smooth val="0"/>
          <c:extLst>
            <c:ext xmlns:c16="http://schemas.microsoft.com/office/drawing/2014/chart" uri="{C3380CC4-5D6E-409C-BE32-E72D297353CC}">
              <c16:uniqueId val="{00000003-0311-4F4E-BC95-87E0770E465C}"/>
            </c:ext>
          </c:extLst>
        </c:ser>
        <c:ser>
          <c:idx val="4"/>
          <c:order val="3"/>
          <c:tx>
            <c:strRef>
              <c:f>'Figure 12'!$E$1</c:f>
              <c:strCache>
                <c:ptCount val="1"/>
                <c:pt idx="0">
                  <c:v>Smoothed lags</c:v>
                </c:pt>
              </c:strCache>
            </c:strRef>
          </c:tx>
          <c:spPr>
            <a:ln w="28575" cap="rnd">
              <a:solidFill>
                <a:schemeClr val="accent4">
                  <a:lumMod val="60000"/>
                  <a:lumOff val="40000"/>
                </a:schemeClr>
              </a:solidFill>
              <a:round/>
            </a:ln>
            <a:effectLst/>
          </c:spPr>
          <c:marker>
            <c:symbol val="none"/>
          </c:marker>
          <c:cat>
            <c:numRef>
              <c:extLst>
                <c:ext xmlns:c15="http://schemas.microsoft.com/office/drawing/2012/chart" uri="{02D57815-91ED-43cb-92C2-25804820EDAC}">
                  <c15:fullRef>
                    <c15:sqref>'Figure 12'!$A$2:$A$35</c15:sqref>
                  </c15:fullRef>
                </c:ext>
              </c:extLst>
              <c:f>'Figure 12'!$A$2:$A$28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12'!$E$2:$E$35</c15:sqref>
                  </c15:fullRef>
                </c:ext>
              </c:extLst>
              <c:f>'Figure 12'!$E$2:$E$28</c:f>
              <c:numCache>
                <c:formatCode>0%</c:formatCode>
                <c:ptCount val="27"/>
                <c:pt idx="0">
                  <c:v>1.3931690643878057E-2</c:v>
                </c:pt>
                <c:pt idx="1">
                  <c:v>5.5043704518184418E-2</c:v>
                </c:pt>
                <c:pt idx="2">
                  <c:v>-3.2836865791838296E-2</c:v>
                </c:pt>
                <c:pt idx="3">
                  <c:v>6.429079356170779E-2</c:v>
                </c:pt>
                <c:pt idx="4">
                  <c:v>9.1037390285180861E-2</c:v>
                </c:pt>
                <c:pt idx="5">
                  <c:v>5.5897575519937626E-2</c:v>
                </c:pt>
                <c:pt idx="6">
                  <c:v>-3.6862520058531224E-2</c:v>
                </c:pt>
                <c:pt idx="7">
                  <c:v>-1.4371612939106887E-2</c:v>
                </c:pt>
                <c:pt idx="8">
                  <c:v>2.6502868910613261E-2</c:v>
                </c:pt>
                <c:pt idx="9">
                  <c:v>2.0869336165381331E-3</c:v>
                </c:pt>
                <c:pt idx="10">
                  <c:v>5.8968461575933023E-2</c:v>
                </c:pt>
                <c:pt idx="11">
                  <c:v>4.327266650034476E-2</c:v>
                </c:pt>
                <c:pt idx="12">
                  <c:v>-1.3483818887945361E-2</c:v>
                </c:pt>
                <c:pt idx="13">
                  <c:v>-6.9556890231564514E-2</c:v>
                </c:pt>
                <c:pt idx="14">
                  <c:v>-6.0619427902280969E-2</c:v>
                </c:pt>
                <c:pt idx="15">
                  <c:v>4.850447110833267E-2</c:v>
                </c:pt>
                <c:pt idx="16">
                  <c:v>-7.4978061482120967E-2</c:v>
                </c:pt>
                <c:pt idx="17">
                  <c:v>-6.626090198037432E-2</c:v>
                </c:pt>
                <c:pt idx="18">
                  <c:v>4.1371584402651235E-2</c:v>
                </c:pt>
                <c:pt idx="19">
                  <c:v>7.6193723009461672E-2</c:v>
                </c:pt>
                <c:pt idx="20">
                  <c:v>6.2147752470589096E-2</c:v>
                </c:pt>
                <c:pt idx="21">
                  <c:v>5.1884231331543962E-2</c:v>
                </c:pt>
                <c:pt idx="22">
                  <c:v>2.5411119733852273E-2</c:v>
                </c:pt>
                <c:pt idx="23">
                  <c:v>1.4491828267599585E-2</c:v>
                </c:pt>
                <c:pt idx="24">
                  <c:v>3.8726425204654818E-3</c:v>
                </c:pt>
                <c:pt idx="25">
                  <c:v>1.4337135295076905E-2</c:v>
                </c:pt>
                <c:pt idx="26">
                  <c:v>0.10293092704375953</c:v>
                </c:pt>
              </c:numCache>
            </c:numRef>
          </c:val>
          <c:smooth val="0"/>
          <c:extLst>
            <c:ext xmlns:c16="http://schemas.microsoft.com/office/drawing/2014/chart" uri="{C3380CC4-5D6E-409C-BE32-E72D297353CC}">
              <c16:uniqueId val="{00000004-0311-4F4E-BC95-87E0770E465C}"/>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'Figure 13'!$B$1</c:f>
              <c:strCache>
                <c:ptCount val="1"/>
                <c:pt idx="0">
                  <c:v>Synthetic (1982–98)</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13'!$A$2:$A$35</c15:sqref>
                  </c15:fullRef>
                </c:ext>
              </c:extLst>
              <c:f>'Figure 13'!$A$2:$A$28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13'!$B$2:$B$35</c15:sqref>
                  </c15:fullRef>
                </c:ext>
              </c:extLst>
              <c:f>'Figure 13'!$B$2:$B$28</c:f>
              <c:numCache>
                <c:formatCode>0%</c:formatCode>
                <c:ptCount val="27"/>
                <c:pt idx="0">
                  <c:v>-3.3180520945240634E-2</c:v>
                </c:pt>
                <c:pt idx="1">
                  <c:v>2.8969649965326871E-2</c:v>
                </c:pt>
                <c:pt idx="2">
                  <c:v>-4.8955379761055975E-2</c:v>
                </c:pt>
                <c:pt idx="3">
                  <c:v>2.0774976367262839E-2</c:v>
                </c:pt>
                <c:pt idx="4">
                  <c:v>6.0167234872738395E-2</c:v>
                </c:pt>
                <c:pt idx="5">
                  <c:v>7.180397703590264E-3</c:v>
                </c:pt>
                <c:pt idx="6">
                  <c:v>-8.006913229071394E-2</c:v>
                </c:pt>
                <c:pt idx="7">
                  <c:v>-3.0945490604211746E-2</c:v>
                </c:pt>
                <c:pt idx="8">
                  <c:v>-3.0931382452183999E-2</c:v>
                </c:pt>
                <c:pt idx="9">
                  <c:v>-1.9535809253126271E-2</c:v>
                </c:pt>
                <c:pt idx="10">
                  <c:v>1.9424829793809218E-3</c:v>
                </c:pt>
                <c:pt idx="11">
                  <c:v>-1.4633919700237502E-2</c:v>
                </c:pt>
                <c:pt idx="12">
                  <c:v>-6.0154743761415053E-2</c:v>
                </c:pt>
                <c:pt idx="13">
                  <c:v>-0.13350268818937386</c:v>
                </c:pt>
                <c:pt idx="14">
                  <c:v>-0.13229699465280237</c:v>
                </c:pt>
                <c:pt idx="15">
                  <c:v>-2.083167900132683E-2</c:v>
                </c:pt>
                <c:pt idx="16">
                  <c:v>-4.798644506684998E-2</c:v>
                </c:pt>
                <c:pt idx="17">
                  <c:v>-9.8768818142468087E-2</c:v>
                </c:pt>
                <c:pt idx="18">
                  <c:v>-7.4031454645206414E-3</c:v>
                </c:pt>
                <c:pt idx="19">
                  <c:v>-7.9102001371245591E-3</c:v>
                </c:pt>
                <c:pt idx="20">
                  <c:v>1.3429184393580087E-2</c:v>
                </c:pt>
                <c:pt idx="21">
                  <c:v>-4.8584508793336253E-3</c:v>
                </c:pt>
                <c:pt idx="22">
                  <c:v>-5.946239414390584E-2</c:v>
                </c:pt>
                <c:pt idx="23">
                  <c:v>-6.5695054587219442E-2</c:v>
                </c:pt>
                <c:pt idx="24">
                  <c:v>-0.10198460445277893</c:v>
                </c:pt>
                <c:pt idx="25">
                  <c:v>-7.0781714273400298E-2</c:v>
                </c:pt>
                <c:pt idx="26">
                  <c:v>-3.1009136483701148E-2</c:v>
                </c:pt>
              </c:numCache>
            </c:numRef>
          </c:val>
          <c:smooth val="0"/>
          <c:extLst>
            <c:ext xmlns:c16="http://schemas.microsoft.com/office/drawing/2014/chart" uri="{C3380CC4-5D6E-409C-BE32-E72D297353CC}">
              <c16:uniqueId val="{00000001-EC8D-486C-A697-CAF903FDAC15}"/>
            </c:ext>
          </c:extLst>
        </c:ser>
        <c:ser>
          <c:idx val="3"/>
          <c:order val="1"/>
          <c:tx>
            <c:strRef>
              <c:f>'Figure 13'!$C$1</c:f>
              <c:strCache>
                <c:ptCount val="1"/>
                <c:pt idx="0">
                  <c:v>1985–98</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13'!$A$2:$A$35</c15:sqref>
                  </c15:fullRef>
                </c:ext>
              </c:extLst>
              <c:f>'Figure 13'!$A$2:$A$28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13'!$C$2:$C$35</c15:sqref>
                  </c15:fullRef>
                </c:ext>
              </c:extLst>
              <c:f>'Figure 13'!$C$2:$C$28</c:f>
              <c:numCache>
                <c:formatCode>0%</c:formatCode>
                <c:ptCount val="27"/>
                <c:pt idx="0">
                  <c:v>2.5944381653014111E-2</c:v>
                </c:pt>
                <c:pt idx="1">
                  <c:v>6.131102460358042E-2</c:v>
                </c:pt>
                <c:pt idx="2">
                  <c:v>1.7898580562443346E-2</c:v>
                </c:pt>
                <c:pt idx="3">
                  <c:v>3.1435063470674304E-2</c:v>
                </c:pt>
                <c:pt idx="4">
                  <c:v>2.8131909423890319E-2</c:v>
                </c:pt>
                <c:pt idx="5">
                  <c:v>-4.4147515308934168E-2</c:v>
                </c:pt>
                <c:pt idx="6">
                  <c:v>-0.13372513217418802</c:v>
                </c:pt>
                <c:pt idx="7">
                  <c:v>-3.6960740429862082E-2</c:v>
                </c:pt>
                <c:pt idx="8">
                  <c:v>-2.9543417791263155E-2</c:v>
                </c:pt>
                <c:pt idx="9">
                  <c:v>-1.2754929285370363E-2</c:v>
                </c:pt>
                <c:pt idx="10">
                  <c:v>2.1140273618844241E-2</c:v>
                </c:pt>
                <c:pt idx="11">
                  <c:v>-9.8649108976685534E-3</c:v>
                </c:pt>
                <c:pt idx="12">
                  <c:v>-9.9250762152220215E-2</c:v>
                </c:pt>
                <c:pt idx="13">
                  <c:v>-0.14841404278187423</c:v>
                </c:pt>
                <c:pt idx="14">
                  <c:v>-0.18098001759914925</c:v>
                </c:pt>
                <c:pt idx="15">
                  <c:v>-6.6870453372678287E-2</c:v>
                </c:pt>
                <c:pt idx="16">
                  <c:v>-1.9428751206234177E-2</c:v>
                </c:pt>
                <c:pt idx="17">
                  <c:v>-8.3421695348789363E-2</c:v>
                </c:pt>
                <c:pt idx="18">
                  <c:v>1.408850818940007E-2</c:v>
                </c:pt>
                <c:pt idx="19">
                  <c:v>-3.2747993483970048E-2</c:v>
                </c:pt>
                <c:pt idx="20">
                  <c:v>-6.6904738107874734E-3</c:v>
                </c:pt>
                <c:pt idx="21">
                  <c:v>-2.2443654771275811E-2</c:v>
                </c:pt>
                <c:pt idx="22">
                  <c:v>-0.11154804049589834</c:v>
                </c:pt>
                <c:pt idx="23">
                  <c:v>-0.10082301202427922</c:v>
                </c:pt>
                <c:pt idx="24">
                  <c:v>-0.13401594882241011</c:v>
                </c:pt>
                <c:pt idx="25">
                  <c:v>-6.6618473882280455E-2</c:v>
                </c:pt>
                <c:pt idx="26">
                  <c:v>-3.2686397377552079E-2</c:v>
                </c:pt>
              </c:numCache>
            </c:numRef>
          </c:val>
          <c:smooth val="0"/>
          <c:extLst>
            <c:ext xmlns:c16="http://schemas.microsoft.com/office/drawing/2014/chart" uri="{C3380CC4-5D6E-409C-BE32-E72D297353CC}">
              <c16:uniqueId val="{00000002-EC8D-486C-A697-CAF903FDAC15}"/>
            </c:ext>
          </c:extLst>
        </c:ser>
        <c:ser>
          <c:idx val="4"/>
          <c:order val="2"/>
          <c:tx>
            <c:strRef>
              <c:f>'Figure 13'!$D$1</c:f>
              <c:strCache>
                <c:ptCount val="1"/>
                <c:pt idx="0">
                  <c:v>1990–98</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13'!$A$2:$A$35</c15:sqref>
                  </c15:fullRef>
                </c:ext>
              </c:extLst>
              <c:f>'Figure 13'!$A$2:$A$28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13'!$D$2:$D$35</c15:sqref>
                  </c15:fullRef>
                </c:ext>
              </c:extLst>
              <c:f>'Figure 13'!$D$2:$D$28</c:f>
              <c:numCache>
                <c:formatCode>0%</c:formatCode>
                <c:ptCount val="27"/>
                <c:pt idx="0">
                  <c:v>0.23015809899378295</c:v>
                </c:pt>
                <c:pt idx="1">
                  <c:v>0.20691178154782858</c:v>
                </c:pt>
                <c:pt idx="2">
                  <c:v>0.1623179939228257</c:v>
                </c:pt>
                <c:pt idx="3">
                  <c:v>0.25735828211564682</c:v>
                </c:pt>
                <c:pt idx="4">
                  <c:v>0.18971030014112061</c:v>
                </c:pt>
                <c:pt idx="5">
                  <c:v>0.12998935103662659</c:v>
                </c:pt>
                <c:pt idx="6">
                  <c:v>-3.661483323647925E-3</c:v>
                </c:pt>
                <c:pt idx="7">
                  <c:v>9.1027043564229186E-3</c:v>
                </c:pt>
                <c:pt idx="8">
                  <c:v>7.6711185134887297E-2</c:v>
                </c:pt>
                <c:pt idx="9">
                  <c:v>-2.9834021256744023E-4</c:v>
                </c:pt>
                <c:pt idx="10">
                  <c:v>4.7435223303701625E-2</c:v>
                </c:pt>
                <c:pt idx="11">
                  <c:v>1.8594430576015505E-2</c:v>
                </c:pt>
                <c:pt idx="12">
                  <c:v>-0.15892784080595548</c:v>
                </c:pt>
                <c:pt idx="13">
                  <c:v>-0.18701257741282001</c:v>
                </c:pt>
                <c:pt idx="14">
                  <c:v>-5.5444991343060343E-2</c:v>
                </c:pt>
                <c:pt idx="15">
                  <c:v>3.8193265077783013E-2</c:v>
                </c:pt>
                <c:pt idx="16">
                  <c:v>-7.8512129909019721E-2</c:v>
                </c:pt>
                <c:pt idx="17">
                  <c:v>-4.9964814219832683E-2</c:v>
                </c:pt>
                <c:pt idx="18">
                  <c:v>6.0800906132522065E-2</c:v>
                </c:pt>
                <c:pt idx="19">
                  <c:v>0.15861178168651427</c:v>
                </c:pt>
                <c:pt idx="20">
                  <c:v>0.14254178092346156</c:v>
                </c:pt>
                <c:pt idx="21">
                  <c:v>7.0436081774179315E-2</c:v>
                </c:pt>
                <c:pt idx="22">
                  <c:v>7.9661101579155888E-2</c:v>
                </c:pt>
                <c:pt idx="23">
                  <c:v>2.058496242365121E-2</c:v>
                </c:pt>
                <c:pt idx="24">
                  <c:v>2.1459485698215864E-2</c:v>
                </c:pt>
                <c:pt idx="25">
                  <c:v>6.2181197518920213E-2</c:v>
                </c:pt>
                <c:pt idx="26">
                  <c:v>0.15228152083944732</c:v>
                </c:pt>
              </c:numCache>
            </c:numRef>
          </c:val>
          <c:smooth val="0"/>
          <c:extLst>
            <c:ext xmlns:c16="http://schemas.microsoft.com/office/drawing/2014/chart" uri="{C3380CC4-5D6E-409C-BE32-E72D297353CC}">
              <c16:uniqueId val="{00000003-EC8D-486C-A697-CAF903FDAC15}"/>
            </c:ext>
          </c:extLst>
        </c:ser>
        <c:ser>
          <c:idx val="0"/>
          <c:order val="3"/>
          <c:tx>
            <c:strRef>
              <c:f>'Figure 13'!$E$1</c:f>
              <c:strCache>
                <c:ptCount val="1"/>
                <c:pt idx="0">
                  <c:v>1995–98</c:v>
                </c:pt>
              </c:strCache>
            </c:strRef>
          </c:tx>
          <c:spPr>
            <a:ln w="28575" cap="rnd">
              <a:solidFill>
                <a:schemeClr val="accent4">
                  <a:lumMod val="60000"/>
                  <a:lumOff val="40000"/>
                </a:schemeClr>
              </a:solidFill>
              <a:round/>
            </a:ln>
            <a:effectLst/>
          </c:spPr>
          <c:marker>
            <c:symbol val="none"/>
          </c:marker>
          <c:cat>
            <c:numRef>
              <c:extLst>
                <c:ext xmlns:c15="http://schemas.microsoft.com/office/drawing/2012/chart" uri="{02D57815-91ED-43cb-92C2-25804820EDAC}">
                  <c15:fullRef>
                    <c15:sqref>'Figure 13'!$A$2:$A$35</c15:sqref>
                  </c15:fullRef>
                </c:ext>
              </c:extLst>
              <c:f>'Figure 13'!$A$2:$A$28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13'!$E$2:$E$35</c15:sqref>
                  </c15:fullRef>
                </c:ext>
              </c:extLst>
              <c:f>'Figure 13'!$E$2:$E$28</c:f>
              <c:numCache>
                <c:formatCode>0%</c:formatCode>
                <c:ptCount val="27"/>
                <c:pt idx="0">
                  <c:v>0.28611905430777823</c:v>
                </c:pt>
                <c:pt idx="1">
                  <c:v>0.23241749879900347</c:v>
                </c:pt>
                <c:pt idx="2">
                  <c:v>0.20938124019068693</c:v>
                </c:pt>
                <c:pt idx="3">
                  <c:v>0.26456981377920424</c:v>
                </c:pt>
                <c:pt idx="4">
                  <c:v>0.1601526407048014</c:v>
                </c:pt>
                <c:pt idx="5">
                  <c:v>0.10167319508783874</c:v>
                </c:pt>
                <c:pt idx="6">
                  <c:v>3.640070906313846E-3</c:v>
                </c:pt>
                <c:pt idx="7">
                  <c:v>3.4780188418681662E-2</c:v>
                </c:pt>
                <c:pt idx="8">
                  <c:v>9.7570287611129514E-2</c:v>
                </c:pt>
                <c:pt idx="9">
                  <c:v>2.9815500367114733E-2</c:v>
                </c:pt>
                <c:pt idx="10">
                  <c:v>9.9171018267771055E-2</c:v>
                </c:pt>
                <c:pt idx="11">
                  <c:v>9.0503909109429362E-2</c:v>
                </c:pt>
                <c:pt idx="12">
                  <c:v>-6.7054630358988038E-2</c:v>
                </c:pt>
                <c:pt idx="13">
                  <c:v>-0.12907006215133499</c:v>
                </c:pt>
                <c:pt idx="14">
                  <c:v>1.0603360314119747E-2</c:v>
                </c:pt>
                <c:pt idx="15">
                  <c:v>6.6426158513421749E-2</c:v>
                </c:pt>
                <c:pt idx="16">
                  <c:v>-4.768079616135748E-2</c:v>
                </c:pt>
                <c:pt idx="17">
                  <c:v>-3.2501782442110161E-2</c:v>
                </c:pt>
                <c:pt idx="18">
                  <c:v>7.2462625103455899E-2</c:v>
                </c:pt>
                <c:pt idx="19">
                  <c:v>0.12384961535137105</c:v>
                </c:pt>
                <c:pt idx="20">
                  <c:v>0.12194562055558046</c:v>
                </c:pt>
                <c:pt idx="21">
                  <c:v>5.0025448144863212E-2</c:v>
                </c:pt>
                <c:pt idx="22">
                  <c:v>2.3670446967917778E-2</c:v>
                </c:pt>
                <c:pt idx="23">
                  <c:v>-3.2996388778611239E-2</c:v>
                </c:pt>
                <c:pt idx="24">
                  <c:v>-3.7123922342567867E-2</c:v>
                </c:pt>
                <c:pt idx="25">
                  <c:v>7.9755377916642094E-3</c:v>
                </c:pt>
                <c:pt idx="26">
                  <c:v>0.13084148426714981</c:v>
                </c:pt>
              </c:numCache>
            </c:numRef>
          </c:val>
          <c:smooth val="0"/>
          <c:extLst>
            <c:ext xmlns:c16="http://schemas.microsoft.com/office/drawing/2014/chart" uri="{C3380CC4-5D6E-409C-BE32-E72D297353CC}">
              <c16:uniqueId val="{00000004-EC8D-486C-A697-CAF903FDAC15}"/>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161061898512686E-2"/>
          <c:y val="5.545931758530185E-2"/>
          <c:w val="0.89850038276465449"/>
          <c:h val="0.84781452318460193"/>
        </c:manualLayout>
      </c:layout>
      <c:lineChart>
        <c:grouping val="standard"/>
        <c:varyColors val="0"/>
        <c:ser>
          <c:idx val="16"/>
          <c:order val="0"/>
          <c:tx>
            <c:strRef>
              <c:f>'Figure 14'!$R$6</c:f>
              <c:strCache>
                <c:ptCount val="1"/>
                <c:pt idx="0">
                  <c:v>AL</c:v>
                </c:pt>
              </c:strCache>
            </c:strRef>
          </c:tx>
          <c:spPr>
            <a:ln>
              <a:solidFill>
                <a:schemeClr val="accent5">
                  <a:lumMod val="60000"/>
                  <a:lumOff val="4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14'!$R$7:$R$40</c15:sqref>
                  </c15:fullRef>
                </c:ext>
              </c:extLst>
              <c:f>'Figure 14'!$R$7:$R$33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AEBD-41CE-9C82-7D4520F1F1CE}"/>
            </c:ext>
          </c:extLst>
        </c:ser>
        <c:ser>
          <c:idx val="17"/>
          <c:order val="1"/>
          <c:tx>
            <c:strRef>
              <c:f>'Figure 14'!$S$6</c:f>
              <c:strCache>
                <c:ptCount val="1"/>
                <c:pt idx="0">
                  <c:v>AK</c:v>
                </c:pt>
              </c:strCache>
            </c:strRef>
          </c:tx>
          <c:spPr>
            <a:ln w="31750">
              <a:solidFill>
                <a:srgbClr val="FF0000"/>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14'!$S$7:$S$40</c15:sqref>
                  </c15:fullRef>
                </c:ext>
              </c:extLst>
              <c:f>'Figure 14'!$S$7:$S$33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2-AEBD-41CE-9C82-7D4520F1F1CE}"/>
            </c:ext>
          </c:extLst>
        </c:ser>
        <c:ser>
          <c:idx val="18"/>
          <c:order val="2"/>
          <c:tx>
            <c:strRef>
              <c:f>'Figure 14'!$T$6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14'!$T$7:$T$40</c15:sqref>
                  </c15:fullRef>
                </c:ext>
              </c:extLst>
              <c:f>'Figure 14'!$T$7:$T$33</c:f>
              <c:numCache>
                <c:formatCode>_(* #,##0.00_);_(* \(#,##0.00\);_(* "-"??_);_(@_)</c:formatCode>
                <c:ptCount val="27"/>
                <c:pt idx="0">
                  <c:v>26.299999999999997</c:v>
                </c:pt>
                <c:pt idx="1">
                  <c:v>31.4</c:v>
                </c:pt>
                <c:pt idx="2">
                  <c:v>12.799999999999999</c:v>
                </c:pt>
                <c:pt idx="3">
                  <c:v>-0.55300000000000005</c:v>
                </c:pt>
                <c:pt idx="4">
                  <c:v>-13.200000000000001</c:v>
                </c:pt>
                <c:pt idx="5">
                  <c:v>-9.51</c:v>
                </c:pt>
                <c:pt idx="6">
                  <c:v>-3.92</c:v>
                </c:pt>
                <c:pt idx="7">
                  <c:v>7.3000000000000007</c:v>
                </c:pt>
                <c:pt idx="8">
                  <c:v>0.70599999999999996</c:v>
                </c:pt>
                <c:pt idx="9">
                  <c:v>-3.2399999999999998</c:v>
                </c:pt>
                <c:pt idx="10">
                  <c:v>4.7299999999999995</c:v>
                </c:pt>
                <c:pt idx="11">
                  <c:v>4.7600000000000003E-2</c:v>
                </c:pt>
                <c:pt idx="12">
                  <c:v>-7.1099999999999994</c:v>
                </c:pt>
                <c:pt idx="13">
                  <c:v>-21.3</c:v>
                </c:pt>
                <c:pt idx="14">
                  <c:v>-6.03</c:v>
                </c:pt>
                <c:pt idx="15">
                  <c:v>-11.1</c:v>
                </c:pt>
                <c:pt idx="16">
                  <c:v>-0.14700000000000002</c:v>
                </c:pt>
                <c:pt idx="17">
                  <c:v>8.7199999999999989</c:v>
                </c:pt>
                <c:pt idx="18">
                  <c:v>1.06</c:v>
                </c:pt>
                <c:pt idx="19">
                  <c:v>11.5</c:v>
                </c:pt>
                <c:pt idx="20">
                  <c:v>7.49</c:v>
                </c:pt>
                <c:pt idx="21">
                  <c:v>10.200000000000001</c:v>
                </c:pt>
                <c:pt idx="22">
                  <c:v>20.2</c:v>
                </c:pt>
                <c:pt idx="23">
                  <c:v>1.22</c:v>
                </c:pt>
                <c:pt idx="24">
                  <c:v>9.8600000000000012</c:v>
                </c:pt>
                <c:pt idx="25">
                  <c:v>16.2</c:v>
                </c:pt>
                <c:pt idx="26">
                  <c:v>21.1</c:v>
                </c:pt>
              </c:numCache>
            </c:numRef>
          </c:val>
          <c:smooth val="0"/>
          <c:extLst>
            <c:ext xmlns:c16="http://schemas.microsoft.com/office/drawing/2014/chart" uri="{C3380CC4-5D6E-409C-BE32-E72D297353CC}">
              <c16:uniqueId val="{00000003-AEBD-41CE-9C82-7D4520F1F1CE}"/>
            </c:ext>
          </c:extLst>
        </c:ser>
        <c:ser>
          <c:idx val="19"/>
          <c:order val="3"/>
          <c:tx>
            <c:strRef>
              <c:f>'Figure 14'!$U$6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14'!$U$7:$U$40</c15:sqref>
                  </c15:fullRef>
                </c:ext>
              </c:extLst>
              <c:f>'Figure 14'!$U$7:$U$33</c:f>
              <c:numCache>
                <c:formatCode>_(* #,##0.00_);_(* \(#,##0.00\);_(* "-"??_);_(@_)</c:formatCode>
                <c:ptCount val="27"/>
                <c:pt idx="0">
                  <c:v>-13.9</c:v>
                </c:pt>
                <c:pt idx="1">
                  <c:v>-5.58</c:v>
                </c:pt>
                <c:pt idx="2">
                  <c:v>-7.45</c:v>
                </c:pt>
                <c:pt idx="3">
                  <c:v>-1.38</c:v>
                </c:pt>
                <c:pt idx="4">
                  <c:v>-11.8</c:v>
                </c:pt>
                <c:pt idx="5">
                  <c:v>-12.2</c:v>
                </c:pt>
                <c:pt idx="6">
                  <c:v>-33.5</c:v>
                </c:pt>
                <c:pt idx="7">
                  <c:v>-59.3</c:v>
                </c:pt>
                <c:pt idx="8">
                  <c:v>-9.74</c:v>
                </c:pt>
                <c:pt idx="9">
                  <c:v>-26</c:v>
                </c:pt>
                <c:pt idx="10">
                  <c:v>2.06</c:v>
                </c:pt>
                <c:pt idx="11">
                  <c:v>7.94</c:v>
                </c:pt>
                <c:pt idx="12">
                  <c:v>8.8699999999999992</c:v>
                </c:pt>
                <c:pt idx="13">
                  <c:v>23.6</c:v>
                </c:pt>
                <c:pt idx="14">
                  <c:v>6.19</c:v>
                </c:pt>
                <c:pt idx="15">
                  <c:v>16.900000000000002</c:v>
                </c:pt>
                <c:pt idx="16">
                  <c:v>10.8</c:v>
                </c:pt>
                <c:pt idx="17">
                  <c:v>5.0699999999999994</c:v>
                </c:pt>
                <c:pt idx="18">
                  <c:v>20</c:v>
                </c:pt>
                <c:pt idx="19">
                  <c:v>25.1</c:v>
                </c:pt>
                <c:pt idx="20">
                  <c:v>-9.02</c:v>
                </c:pt>
                <c:pt idx="21">
                  <c:v>-4.07</c:v>
                </c:pt>
                <c:pt idx="22">
                  <c:v>-17.099999999999998</c:v>
                </c:pt>
                <c:pt idx="23">
                  <c:v>1.7799999999999998</c:v>
                </c:pt>
                <c:pt idx="24">
                  <c:v>-0.20499999999999999</c:v>
                </c:pt>
                <c:pt idx="25">
                  <c:v>-6.66</c:v>
                </c:pt>
                <c:pt idx="26">
                  <c:v>-3.9</c:v>
                </c:pt>
              </c:numCache>
            </c:numRef>
          </c:val>
          <c:smooth val="0"/>
          <c:extLst>
            <c:ext xmlns:c16="http://schemas.microsoft.com/office/drawing/2014/chart" uri="{C3380CC4-5D6E-409C-BE32-E72D297353CC}">
              <c16:uniqueId val="{00000004-AEBD-41CE-9C82-7D4520F1F1CE}"/>
            </c:ext>
          </c:extLst>
        </c:ser>
        <c:ser>
          <c:idx val="20"/>
          <c:order val="4"/>
          <c:tx>
            <c:strRef>
              <c:f>'Figure 14'!$V$6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14'!$V$7:$V$40</c15:sqref>
                  </c15:fullRef>
                </c:ext>
              </c:extLst>
              <c:f>'Figure 14'!$V$7:$V$33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5-AEBD-41CE-9C82-7D4520F1F1CE}"/>
            </c:ext>
          </c:extLst>
        </c:ser>
        <c:ser>
          <c:idx val="21"/>
          <c:order val="5"/>
          <c:tx>
            <c:strRef>
              <c:f>'Figure 14'!$W$6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14'!$W$7:$W$40</c15:sqref>
                  </c15:fullRef>
                </c:ext>
              </c:extLst>
              <c:f>'Figure 14'!$W$7:$W$33</c:f>
              <c:numCache>
                <c:formatCode>_(* #,##0.00_);_(* \(#,##0.00\);_(* "-"??_);_(@_)</c:formatCode>
                <c:ptCount val="27"/>
                <c:pt idx="0">
                  <c:v>-15.6</c:v>
                </c:pt>
                <c:pt idx="1">
                  <c:v>-9.24</c:v>
                </c:pt>
                <c:pt idx="2">
                  <c:v>3.9099999999999997</c:v>
                </c:pt>
                <c:pt idx="3">
                  <c:v>19.100000000000001</c:v>
                </c:pt>
                <c:pt idx="4">
                  <c:v>32.199999999999996</c:v>
                </c:pt>
                <c:pt idx="5">
                  <c:v>39.5</c:v>
                </c:pt>
                <c:pt idx="6">
                  <c:v>36.799999999999997</c:v>
                </c:pt>
                <c:pt idx="7">
                  <c:v>7.59</c:v>
                </c:pt>
                <c:pt idx="8">
                  <c:v>14.3</c:v>
                </c:pt>
                <c:pt idx="9">
                  <c:v>-10.299999999999999</c:v>
                </c:pt>
                <c:pt idx="10">
                  <c:v>-5.45</c:v>
                </c:pt>
                <c:pt idx="11">
                  <c:v>-2.73</c:v>
                </c:pt>
                <c:pt idx="12">
                  <c:v>-7.73</c:v>
                </c:pt>
                <c:pt idx="13">
                  <c:v>-2.12</c:v>
                </c:pt>
                <c:pt idx="14">
                  <c:v>2.63</c:v>
                </c:pt>
                <c:pt idx="15">
                  <c:v>16.2</c:v>
                </c:pt>
                <c:pt idx="16">
                  <c:v>8.34</c:v>
                </c:pt>
                <c:pt idx="17">
                  <c:v>11.2</c:v>
                </c:pt>
                <c:pt idx="18">
                  <c:v>18.7</c:v>
                </c:pt>
                <c:pt idx="19">
                  <c:v>20.100000000000001</c:v>
                </c:pt>
                <c:pt idx="20">
                  <c:v>10.6</c:v>
                </c:pt>
                <c:pt idx="21">
                  <c:v>14.2</c:v>
                </c:pt>
                <c:pt idx="22">
                  <c:v>22.099999999999998</c:v>
                </c:pt>
                <c:pt idx="23">
                  <c:v>16.7</c:v>
                </c:pt>
                <c:pt idx="24">
                  <c:v>22.900000000000002</c:v>
                </c:pt>
                <c:pt idx="25">
                  <c:v>25</c:v>
                </c:pt>
                <c:pt idx="26">
                  <c:v>14.7</c:v>
                </c:pt>
              </c:numCache>
            </c:numRef>
          </c:val>
          <c:smooth val="0"/>
          <c:extLst>
            <c:ext xmlns:c16="http://schemas.microsoft.com/office/drawing/2014/chart" uri="{C3380CC4-5D6E-409C-BE32-E72D297353CC}">
              <c16:uniqueId val="{00000006-AEBD-41CE-9C82-7D4520F1F1CE}"/>
            </c:ext>
          </c:extLst>
        </c:ser>
        <c:ser>
          <c:idx val="22"/>
          <c:order val="6"/>
          <c:tx>
            <c:strRef>
              <c:f>'Figure 14'!$X$6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14'!$X$7:$X$40</c15:sqref>
                  </c15:fullRef>
                </c:ext>
              </c:extLst>
              <c:f>'Figure 14'!$X$7:$X$33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AEBD-41CE-9C82-7D4520F1F1CE}"/>
            </c:ext>
          </c:extLst>
        </c:ser>
        <c:ser>
          <c:idx val="23"/>
          <c:order val="7"/>
          <c:tx>
            <c:strRef>
              <c:f>'Figure 14'!$Y$6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14'!$Y$7:$Y$40</c15:sqref>
                  </c15:fullRef>
                </c:ext>
              </c:extLst>
              <c:f>'Figure 14'!$Y$7:$Y$33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AEBD-41CE-9C82-7D4520F1F1CE}"/>
            </c:ext>
          </c:extLst>
        </c:ser>
        <c:ser>
          <c:idx val="24"/>
          <c:order val="8"/>
          <c:tx>
            <c:strRef>
              <c:f>'Figure 14'!$Z$6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14'!$Z$7:$Z$40</c15:sqref>
                  </c15:fullRef>
                </c:ext>
              </c:extLst>
              <c:f>'Figure 14'!$Z$7:$Z$33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AEBD-41CE-9C82-7D4520F1F1CE}"/>
            </c:ext>
          </c:extLst>
        </c:ser>
        <c:ser>
          <c:idx val="25"/>
          <c:order val="9"/>
          <c:tx>
            <c:strRef>
              <c:f>'Figure 14'!$AA$6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14'!$AA$7:$AA$40</c15:sqref>
                  </c15:fullRef>
                </c:ext>
              </c:extLst>
              <c:f>'Figure 14'!$AA$7:$AA$33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A-AEBD-41CE-9C82-7D4520F1F1CE}"/>
            </c:ext>
          </c:extLst>
        </c:ser>
        <c:ser>
          <c:idx val="26"/>
          <c:order val="10"/>
          <c:tx>
            <c:strRef>
              <c:f>'Figure 14'!$AB$6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14'!$AB$7:$AB$40</c15:sqref>
                  </c15:fullRef>
                </c:ext>
              </c:extLst>
              <c:f>'Figure 14'!$AB$7:$AB$33</c:f>
              <c:numCache>
                <c:formatCode>_(* #,##0.00_);_(* \(#,##0.00\);_(* "-"??_);_(@_)</c:formatCode>
                <c:ptCount val="27"/>
                <c:pt idx="0">
                  <c:v>-16</c:v>
                </c:pt>
                <c:pt idx="1">
                  <c:v>-6.11</c:v>
                </c:pt>
                <c:pt idx="2">
                  <c:v>-18.600000000000001</c:v>
                </c:pt>
                <c:pt idx="3">
                  <c:v>-15.5</c:v>
                </c:pt>
                <c:pt idx="4">
                  <c:v>-25.1</c:v>
                </c:pt>
                <c:pt idx="5">
                  <c:v>-25.1</c:v>
                </c:pt>
                <c:pt idx="6">
                  <c:v>-18.8</c:v>
                </c:pt>
                <c:pt idx="7">
                  <c:v>-30.2</c:v>
                </c:pt>
                <c:pt idx="8">
                  <c:v>-14</c:v>
                </c:pt>
                <c:pt idx="9">
                  <c:v>2.33</c:v>
                </c:pt>
                <c:pt idx="10">
                  <c:v>-1.0699999999999998</c:v>
                </c:pt>
                <c:pt idx="11">
                  <c:v>-4.7299999999999995</c:v>
                </c:pt>
                <c:pt idx="12">
                  <c:v>-2.8499999999999996</c:v>
                </c:pt>
                <c:pt idx="13">
                  <c:v>-1.71</c:v>
                </c:pt>
                <c:pt idx="14">
                  <c:v>-8.9700000000000006</c:v>
                </c:pt>
                <c:pt idx="15">
                  <c:v>-4.9300000000000006</c:v>
                </c:pt>
                <c:pt idx="16">
                  <c:v>6.33</c:v>
                </c:pt>
                <c:pt idx="17">
                  <c:v>7.3100000000000005</c:v>
                </c:pt>
                <c:pt idx="18">
                  <c:v>-7.21</c:v>
                </c:pt>
                <c:pt idx="19">
                  <c:v>-2.4300000000000002</c:v>
                </c:pt>
                <c:pt idx="20">
                  <c:v>0.89600000000000002</c:v>
                </c:pt>
                <c:pt idx="21">
                  <c:v>-1.54</c:v>
                </c:pt>
                <c:pt idx="22">
                  <c:v>-3.71</c:v>
                </c:pt>
                <c:pt idx="23">
                  <c:v>-3.59</c:v>
                </c:pt>
                <c:pt idx="24">
                  <c:v>-7.58</c:v>
                </c:pt>
                <c:pt idx="25">
                  <c:v>-8.91</c:v>
                </c:pt>
                <c:pt idx="26">
                  <c:v>-12.3</c:v>
                </c:pt>
              </c:numCache>
            </c:numRef>
          </c:val>
          <c:smooth val="0"/>
          <c:extLst>
            <c:ext xmlns:c16="http://schemas.microsoft.com/office/drawing/2014/chart" uri="{C3380CC4-5D6E-409C-BE32-E72D297353CC}">
              <c16:uniqueId val="{0000000B-AEBD-41CE-9C82-7D4520F1F1CE}"/>
            </c:ext>
          </c:extLst>
        </c:ser>
        <c:ser>
          <c:idx val="27"/>
          <c:order val="11"/>
          <c:tx>
            <c:strRef>
              <c:f>'Figure 14'!$AC$6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14'!$AC$7:$AC$40</c15:sqref>
                  </c15:fullRef>
                </c:ext>
              </c:extLst>
              <c:f>'Figure 14'!$AC$7:$AC$33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C-AEBD-41CE-9C82-7D4520F1F1CE}"/>
            </c:ext>
          </c:extLst>
        </c:ser>
        <c:ser>
          <c:idx val="8"/>
          <c:order val="12"/>
          <c:tx>
            <c:strRef>
              <c:f>'Figure 14'!$AD$6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14'!$AD$7:$AD$40</c15:sqref>
                  </c15:fullRef>
                </c:ext>
              </c:extLst>
              <c:f>'Figure 14'!$AD$7:$AD$33</c:f>
              <c:numCache>
                <c:formatCode>_(* #,##0.00_);_(* \(#,##0.00\);_(* "-"??_);_(@_)</c:formatCode>
                <c:ptCount val="27"/>
                <c:pt idx="0">
                  <c:v>37.5</c:v>
                </c:pt>
                <c:pt idx="1">
                  <c:v>-14.600000000000001</c:v>
                </c:pt>
                <c:pt idx="2">
                  <c:v>14.399999999999999</c:v>
                </c:pt>
                <c:pt idx="3">
                  <c:v>-18.600000000000001</c:v>
                </c:pt>
                <c:pt idx="4">
                  <c:v>-13.9</c:v>
                </c:pt>
                <c:pt idx="5">
                  <c:v>-30</c:v>
                </c:pt>
                <c:pt idx="6">
                  <c:v>5.62</c:v>
                </c:pt>
                <c:pt idx="7">
                  <c:v>-2.27</c:v>
                </c:pt>
                <c:pt idx="8">
                  <c:v>0.74099999999999999</c:v>
                </c:pt>
                <c:pt idx="9">
                  <c:v>-1.32</c:v>
                </c:pt>
                <c:pt idx="10">
                  <c:v>-11.5</c:v>
                </c:pt>
                <c:pt idx="11">
                  <c:v>-0.221</c:v>
                </c:pt>
                <c:pt idx="12">
                  <c:v>5.85</c:v>
                </c:pt>
                <c:pt idx="13">
                  <c:v>6.3199999999999994</c:v>
                </c:pt>
                <c:pt idx="14">
                  <c:v>17.3</c:v>
                </c:pt>
                <c:pt idx="15">
                  <c:v>9.4599999999999991</c:v>
                </c:pt>
                <c:pt idx="16">
                  <c:v>4.21</c:v>
                </c:pt>
                <c:pt idx="17">
                  <c:v>16</c:v>
                </c:pt>
                <c:pt idx="18">
                  <c:v>0.65400000000000003</c:v>
                </c:pt>
                <c:pt idx="19">
                  <c:v>17.8</c:v>
                </c:pt>
                <c:pt idx="20">
                  <c:v>20.400000000000002</c:v>
                </c:pt>
                <c:pt idx="21">
                  <c:v>10.6</c:v>
                </c:pt>
                <c:pt idx="22">
                  <c:v>11.1</c:v>
                </c:pt>
                <c:pt idx="23">
                  <c:v>21.1</c:v>
                </c:pt>
                <c:pt idx="24">
                  <c:v>10.200000000000001</c:v>
                </c:pt>
                <c:pt idx="25">
                  <c:v>26.599999999999998</c:v>
                </c:pt>
                <c:pt idx="26">
                  <c:v>11.600000000000001</c:v>
                </c:pt>
              </c:numCache>
            </c:numRef>
          </c:val>
          <c:smooth val="0"/>
          <c:extLst>
            <c:ext xmlns:c16="http://schemas.microsoft.com/office/drawing/2014/chart" uri="{C3380CC4-5D6E-409C-BE32-E72D297353CC}">
              <c16:uniqueId val="{0000000D-AEBD-41CE-9C82-7D4520F1F1CE}"/>
            </c:ext>
          </c:extLst>
        </c:ser>
        <c:ser>
          <c:idx val="9"/>
          <c:order val="13"/>
          <c:tx>
            <c:strRef>
              <c:f>'Figure 14'!$AE$6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14'!$AE$7:$AE$40</c15:sqref>
                  </c15:fullRef>
                </c:ext>
              </c:extLst>
              <c:f>'Figure 14'!$AE$7:$AE$33</c:f>
              <c:numCache>
                <c:formatCode>_(* #,##0.00_);_(* \(#,##0.00\);_(* "-"??_);_(@_)</c:formatCode>
                <c:ptCount val="27"/>
                <c:pt idx="0">
                  <c:v>24.2</c:v>
                </c:pt>
                <c:pt idx="1">
                  <c:v>13.4</c:v>
                </c:pt>
                <c:pt idx="2">
                  <c:v>18.600000000000001</c:v>
                </c:pt>
                <c:pt idx="3">
                  <c:v>25</c:v>
                </c:pt>
                <c:pt idx="4">
                  <c:v>20</c:v>
                </c:pt>
                <c:pt idx="5">
                  <c:v>22.3</c:v>
                </c:pt>
                <c:pt idx="6">
                  <c:v>16.2</c:v>
                </c:pt>
                <c:pt idx="7">
                  <c:v>28.7</c:v>
                </c:pt>
                <c:pt idx="8">
                  <c:v>12.5</c:v>
                </c:pt>
                <c:pt idx="9">
                  <c:v>-4.37</c:v>
                </c:pt>
                <c:pt idx="10">
                  <c:v>17.5</c:v>
                </c:pt>
                <c:pt idx="11">
                  <c:v>6.6800000000000006</c:v>
                </c:pt>
                <c:pt idx="12">
                  <c:v>9.43</c:v>
                </c:pt>
                <c:pt idx="13">
                  <c:v>14.600000000000001</c:v>
                </c:pt>
                <c:pt idx="14">
                  <c:v>17.5</c:v>
                </c:pt>
                <c:pt idx="15">
                  <c:v>5.35</c:v>
                </c:pt>
                <c:pt idx="16">
                  <c:v>-2.5500000000000003</c:v>
                </c:pt>
                <c:pt idx="17">
                  <c:v>2.31</c:v>
                </c:pt>
                <c:pt idx="18">
                  <c:v>15.299999999999999</c:v>
                </c:pt>
                <c:pt idx="19">
                  <c:v>17.200000000000003</c:v>
                </c:pt>
                <c:pt idx="20">
                  <c:v>36.4</c:v>
                </c:pt>
                <c:pt idx="21">
                  <c:v>32.6</c:v>
                </c:pt>
                <c:pt idx="22">
                  <c:v>15.1</c:v>
                </c:pt>
                <c:pt idx="23">
                  <c:v>9.84</c:v>
                </c:pt>
                <c:pt idx="24">
                  <c:v>15.5</c:v>
                </c:pt>
                <c:pt idx="25">
                  <c:v>13.299999999999999</c:v>
                </c:pt>
                <c:pt idx="26">
                  <c:v>26.8</c:v>
                </c:pt>
              </c:numCache>
            </c:numRef>
          </c:val>
          <c:smooth val="0"/>
          <c:extLst>
            <c:ext xmlns:c16="http://schemas.microsoft.com/office/drawing/2014/chart" uri="{C3380CC4-5D6E-409C-BE32-E72D297353CC}">
              <c16:uniqueId val="{0000000E-AEBD-41CE-9C82-7D4520F1F1CE}"/>
            </c:ext>
          </c:extLst>
        </c:ser>
        <c:ser>
          <c:idx val="10"/>
          <c:order val="14"/>
          <c:tx>
            <c:strRef>
              <c:f>'Figure 14'!$AF$6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14'!$AF$7:$AF$40</c15:sqref>
                  </c15:fullRef>
                </c:ext>
              </c:extLst>
              <c:f>'Figure 14'!$AF$7:$AF$33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F-AEBD-41CE-9C82-7D4520F1F1CE}"/>
            </c:ext>
          </c:extLst>
        </c:ser>
        <c:ser>
          <c:idx val="11"/>
          <c:order val="15"/>
          <c:tx>
            <c:strRef>
              <c:f>'Figure 14'!$AG$6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14'!$AG$7:$AG$40</c15:sqref>
                  </c15:fullRef>
                </c:ext>
              </c:extLst>
              <c:f>'Figure 14'!$AG$7:$AG$33</c:f>
              <c:numCache>
                <c:formatCode>_(* #,##0.00_);_(* \(#,##0.00\);_(* "-"??_);_(@_)</c:formatCode>
                <c:ptCount val="27"/>
                <c:pt idx="0">
                  <c:v>-12.9</c:v>
                </c:pt>
                <c:pt idx="1">
                  <c:v>-1.1299999999999999</c:v>
                </c:pt>
                <c:pt idx="2">
                  <c:v>-9.75</c:v>
                </c:pt>
                <c:pt idx="3">
                  <c:v>-16.099999999999998</c:v>
                </c:pt>
                <c:pt idx="4">
                  <c:v>-13.6</c:v>
                </c:pt>
                <c:pt idx="5">
                  <c:v>-14.9</c:v>
                </c:pt>
                <c:pt idx="6">
                  <c:v>-1.91</c:v>
                </c:pt>
                <c:pt idx="7">
                  <c:v>7.9300000000000006</c:v>
                </c:pt>
                <c:pt idx="8">
                  <c:v>-12.799999999999999</c:v>
                </c:pt>
                <c:pt idx="9">
                  <c:v>3.13</c:v>
                </c:pt>
                <c:pt idx="10">
                  <c:v>-8.3899999999999988</c:v>
                </c:pt>
                <c:pt idx="11">
                  <c:v>2.54</c:v>
                </c:pt>
                <c:pt idx="12">
                  <c:v>-2.95</c:v>
                </c:pt>
                <c:pt idx="13">
                  <c:v>-19.700000000000003</c:v>
                </c:pt>
                <c:pt idx="14">
                  <c:v>-21.900000000000002</c:v>
                </c:pt>
                <c:pt idx="15">
                  <c:v>-1</c:v>
                </c:pt>
                <c:pt idx="16">
                  <c:v>0.26600000000000001</c:v>
                </c:pt>
                <c:pt idx="17">
                  <c:v>-6.47</c:v>
                </c:pt>
                <c:pt idx="18">
                  <c:v>-3.75</c:v>
                </c:pt>
                <c:pt idx="19">
                  <c:v>-21.5</c:v>
                </c:pt>
                <c:pt idx="20">
                  <c:v>-30.9</c:v>
                </c:pt>
                <c:pt idx="21">
                  <c:v>-17.7</c:v>
                </c:pt>
                <c:pt idx="22">
                  <c:v>3.07</c:v>
                </c:pt>
                <c:pt idx="23">
                  <c:v>2.56</c:v>
                </c:pt>
                <c:pt idx="24">
                  <c:v>-7.7100000000000009</c:v>
                </c:pt>
                <c:pt idx="25">
                  <c:v>-1.5799999999999998</c:v>
                </c:pt>
                <c:pt idx="26">
                  <c:v>-23.8</c:v>
                </c:pt>
              </c:numCache>
            </c:numRef>
          </c:val>
          <c:smooth val="0"/>
          <c:extLst>
            <c:ext xmlns:c16="http://schemas.microsoft.com/office/drawing/2014/chart" uri="{C3380CC4-5D6E-409C-BE32-E72D297353CC}">
              <c16:uniqueId val="{00000010-AEBD-41CE-9C82-7D4520F1F1CE}"/>
            </c:ext>
          </c:extLst>
        </c:ser>
        <c:ser>
          <c:idx val="12"/>
          <c:order val="16"/>
          <c:tx>
            <c:strRef>
              <c:f>'Figure 14'!$AH$6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14'!$AH$7:$AH$40</c15:sqref>
                  </c15:fullRef>
                </c:ext>
              </c:extLst>
              <c:f>'Figure 14'!$AH$7:$AH$33</c:f>
              <c:numCache>
                <c:formatCode>_(* #,##0.00_);_(* \(#,##0.00\);_(* "-"??_);_(@_)</c:formatCode>
                <c:ptCount val="27"/>
                <c:pt idx="0">
                  <c:v>19.3</c:v>
                </c:pt>
                <c:pt idx="1">
                  <c:v>-6.31</c:v>
                </c:pt>
                <c:pt idx="2">
                  <c:v>11.2</c:v>
                </c:pt>
                <c:pt idx="3">
                  <c:v>2.33</c:v>
                </c:pt>
                <c:pt idx="4">
                  <c:v>-0.45200000000000001</c:v>
                </c:pt>
                <c:pt idx="5">
                  <c:v>-2.92</c:v>
                </c:pt>
                <c:pt idx="6">
                  <c:v>4.2899999999999991</c:v>
                </c:pt>
                <c:pt idx="7">
                  <c:v>10</c:v>
                </c:pt>
                <c:pt idx="8">
                  <c:v>22.799999999999997</c:v>
                </c:pt>
                <c:pt idx="9">
                  <c:v>3.7</c:v>
                </c:pt>
                <c:pt idx="10">
                  <c:v>1.5799999999999998</c:v>
                </c:pt>
                <c:pt idx="11">
                  <c:v>-1.0699999999999998</c:v>
                </c:pt>
                <c:pt idx="12">
                  <c:v>7.01</c:v>
                </c:pt>
                <c:pt idx="13">
                  <c:v>6.56</c:v>
                </c:pt>
                <c:pt idx="14">
                  <c:v>8.85</c:v>
                </c:pt>
                <c:pt idx="15">
                  <c:v>6.12</c:v>
                </c:pt>
                <c:pt idx="16">
                  <c:v>1.6300000000000001</c:v>
                </c:pt>
                <c:pt idx="17">
                  <c:v>9.77</c:v>
                </c:pt>
                <c:pt idx="18">
                  <c:v>15.8</c:v>
                </c:pt>
                <c:pt idx="19">
                  <c:v>22.6</c:v>
                </c:pt>
                <c:pt idx="20">
                  <c:v>6.47</c:v>
                </c:pt>
                <c:pt idx="21">
                  <c:v>16</c:v>
                </c:pt>
                <c:pt idx="22">
                  <c:v>6.85</c:v>
                </c:pt>
                <c:pt idx="23">
                  <c:v>11</c:v>
                </c:pt>
                <c:pt idx="24">
                  <c:v>24.1</c:v>
                </c:pt>
                <c:pt idx="25">
                  <c:v>24.1</c:v>
                </c:pt>
                <c:pt idx="26">
                  <c:v>28.5</c:v>
                </c:pt>
              </c:numCache>
            </c:numRef>
          </c:val>
          <c:smooth val="0"/>
          <c:extLst>
            <c:ext xmlns:c16="http://schemas.microsoft.com/office/drawing/2014/chart" uri="{C3380CC4-5D6E-409C-BE32-E72D297353CC}">
              <c16:uniqueId val="{00000011-AEBD-41CE-9C82-7D4520F1F1CE}"/>
            </c:ext>
          </c:extLst>
        </c:ser>
        <c:ser>
          <c:idx val="13"/>
          <c:order val="17"/>
          <c:tx>
            <c:strRef>
              <c:f>'Figure 14'!$AI$6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14'!$AI$7:$AI$40</c15:sqref>
                  </c15:fullRef>
                </c:ext>
              </c:extLst>
              <c:f>'Figure 14'!$AI$7:$AI$33</c:f>
              <c:numCache>
                <c:formatCode>_(* #,##0.00_);_(* \(#,##0.00\);_(* "-"??_);_(@_)</c:formatCode>
                <c:ptCount val="27"/>
                <c:pt idx="0">
                  <c:v>9.74</c:v>
                </c:pt>
                <c:pt idx="1">
                  <c:v>18.600000000000001</c:v>
                </c:pt>
                <c:pt idx="2">
                  <c:v>11.7</c:v>
                </c:pt>
                <c:pt idx="3">
                  <c:v>25.400000000000002</c:v>
                </c:pt>
                <c:pt idx="4">
                  <c:v>26.599999999999998</c:v>
                </c:pt>
                <c:pt idx="5">
                  <c:v>19.599999999999998</c:v>
                </c:pt>
                <c:pt idx="6">
                  <c:v>12</c:v>
                </c:pt>
                <c:pt idx="7">
                  <c:v>22.4</c:v>
                </c:pt>
                <c:pt idx="8">
                  <c:v>-14.1</c:v>
                </c:pt>
                <c:pt idx="9">
                  <c:v>-3.12</c:v>
                </c:pt>
                <c:pt idx="10">
                  <c:v>-12.9</c:v>
                </c:pt>
                <c:pt idx="11">
                  <c:v>-16.399999999999999</c:v>
                </c:pt>
                <c:pt idx="12">
                  <c:v>-18.5</c:v>
                </c:pt>
                <c:pt idx="13">
                  <c:v>-24.7</c:v>
                </c:pt>
                <c:pt idx="14">
                  <c:v>-10.4</c:v>
                </c:pt>
                <c:pt idx="15">
                  <c:v>-20.9</c:v>
                </c:pt>
                <c:pt idx="16">
                  <c:v>-15.9</c:v>
                </c:pt>
                <c:pt idx="17">
                  <c:v>-26.9</c:v>
                </c:pt>
                <c:pt idx="18">
                  <c:v>-29.8</c:v>
                </c:pt>
                <c:pt idx="19">
                  <c:v>-23.099999999999998</c:v>
                </c:pt>
                <c:pt idx="20">
                  <c:v>-4.5999999999999996</c:v>
                </c:pt>
                <c:pt idx="21">
                  <c:v>-16.3</c:v>
                </c:pt>
                <c:pt idx="22">
                  <c:v>-5.9399999999999995</c:v>
                </c:pt>
                <c:pt idx="23">
                  <c:v>-22.5</c:v>
                </c:pt>
                <c:pt idx="24">
                  <c:v>-27.4</c:v>
                </c:pt>
                <c:pt idx="25">
                  <c:v>-29.3</c:v>
                </c:pt>
                <c:pt idx="26">
                  <c:v>-33.200000000000003</c:v>
                </c:pt>
              </c:numCache>
            </c:numRef>
          </c:val>
          <c:smooth val="0"/>
          <c:extLst>
            <c:ext xmlns:c16="http://schemas.microsoft.com/office/drawing/2014/chart" uri="{C3380CC4-5D6E-409C-BE32-E72D297353CC}">
              <c16:uniqueId val="{00000012-AEBD-41CE-9C82-7D4520F1F1CE}"/>
            </c:ext>
          </c:extLst>
        </c:ser>
        <c:ser>
          <c:idx val="0"/>
          <c:order val="18"/>
          <c:tx>
            <c:strRef>
              <c:f>'Figure 14'!$AJ$6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14'!$AJ$7:$AJ$40</c15:sqref>
                  </c15:fullRef>
                </c:ext>
              </c:extLst>
              <c:f>'Figure 14'!$AJ$7:$AJ$33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3-AEBD-41CE-9C82-7D4520F1F1CE}"/>
            </c:ext>
          </c:extLst>
        </c:ser>
        <c:ser>
          <c:idx val="4"/>
          <c:order val="19"/>
          <c:tx>
            <c:strRef>
              <c:f>'Figure 14'!$AK$6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14'!$AK$7:$AK$40</c15:sqref>
                  </c15:fullRef>
                </c:ext>
              </c:extLst>
              <c:f>'Figure 14'!$AK$7:$AK$33</c:f>
              <c:numCache>
                <c:formatCode>_(* #,##0.00_);_(* \(#,##0.00\);_(* "-"??_);_(@_)</c:formatCode>
                <c:ptCount val="27"/>
                <c:pt idx="0">
                  <c:v>-0.75700000000000001</c:v>
                </c:pt>
                <c:pt idx="1">
                  <c:v>-3.9400000000000004</c:v>
                </c:pt>
                <c:pt idx="2">
                  <c:v>7.1400000000000006</c:v>
                </c:pt>
                <c:pt idx="3">
                  <c:v>-9.5500000000000007</c:v>
                </c:pt>
                <c:pt idx="4">
                  <c:v>-21.4</c:v>
                </c:pt>
                <c:pt idx="5">
                  <c:v>-11.1</c:v>
                </c:pt>
                <c:pt idx="6">
                  <c:v>-3.62</c:v>
                </c:pt>
                <c:pt idx="7">
                  <c:v>11.3</c:v>
                </c:pt>
                <c:pt idx="8">
                  <c:v>2.96</c:v>
                </c:pt>
                <c:pt idx="9">
                  <c:v>3.35</c:v>
                </c:pt>
                <c:pt idx="10">
                  <c:v>3.8500000000000005</c:v>
                </c:pt>
                <c:pt idx="11">
                  <c:v>3.18</c:v>
                </c:pt>
                <c:pt idx="12">
                  <c:v>1.81</c:v>
                </c:pt>
                <c:pt idx="13">
                  <c:v>-2.81</c:v>
                </c:pt>
                <c:pt idx="14">
                  <c:v>2.2400000000000002</c:v>
                </c:pt>
                <c:pt idx="15">
                  <c:v>-8.3000000000000007</c:v>
                </c:pt>
                <c:pt idx="16">
                  <c:v>-4.1400000000000006</c:v>
                </c:pt>
                <c:pt idx="17">
                  <c:v>-5.3</c:v>
                </c:pt>
                <c:pt idx="18">
                  <c:v>0.30499999999999999</c:v>
                </c:pt>
                <c:pt idx="19">
                  <c:v>-8.0499999999999989</c:v>
                </c:pt>
                <c:pt idx="20">
                  <c:v>-2.77</c:v>
                </c:pt>
                <c:pt idx="21">
                  <c:v>-3.03</c:v>
                </c:pt>
                <c:pt idx="22">
                  <c:v>-13.4</c:v>
                </c:pt>
                <c:pt idx="23">
                  <c:v>-3.87</c:v>
                </c:pt>
                <c:pt idx="24">
                  <c:v>-11.5</c:v>
                </c:pt>
                <c:pt idx="25">
                  <c:v>-6.4099999999999993</c:v>
                </c:pt>
                <c:pt idx="26">
                  <c:v>-5.34</c:v>
                </c:pt>
              </c:numCache>
            </c:numRef>
          </c:val>
          <c:smooth val="0"/>
          <c:extLst>
            <c:ext xmlns:c16="http://schemas.microsoft.com/office/drawing/2014/chart" uri="{C3380CC4-5D6E-409C-BE32-E72D297353CC}">
              <c16:uniqueId val="{00000014-AEBD-41CE-9C82-7D4520F1F1CE}"/>
            </c:ext>
          </c:extLst>
        </c:ser>
        <c:ser>
          <c:idx val="6"/>
          <c:order val="20"/>
          <c:tx>
            <c:strRef>
              <c:f>'Figure 14'!$AL$6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14'!$AL$7:$AL$40</c15:sqref>
                  </c15:fullRef>
                </c:ext>
              </c:extLst>
              <c:f>'Figure 14'!$AL$7:$AL$33</c:f>
              <c:numCache>
                <c:formatCode>_(* #,##0.00_);_(* \(#,##0.00\);_(* "-"??_);_(@_)</c:formatCode>
                <c:ptCount val="27"/>
                <c:pt idx="0">
                  <c:v>6.7</c:v>
                </c:pt>
                <c:pt idx="1">
                  <c:v>10.200000000000001</c:v>
                </c:pt>
                <c:pt idx="2">
                  <c:v>-0.10700000000000001</c:v>
                </c:pt>
                <c:pt idx="3">
                  <c:v>12.1</c:v>
                </c:pt>
                <c:pt idx="4">
                  <c:v>26.599999999999998</c:v>
                </c:pt>
                <c:pt idx="5">
                  <c:v>12.5</c:v>
                </c:pt>
                <c:pt idx="6">
                  <c:v>6.75</c:v>
                </c:pt>
                <c:pt idx="7">
                  <c:v>-4.2799999999999994</c:v>
                </c:pt>
                <c:pt idx="8">
                  <c:v>1.1299999999999999</c:v>
                </c:pt>
                <c:pt idx="9">
                  <c:v>3.5599999999999996</c:v>
                </c:pt>
                <c:pt idx="10">
                  <c:v>3.73</c:v>
                </c:pt>
                <c:pt idx="11">
                  <c:v>4.1099999999999994</c:v>
                </c:pt>
                <c:pt idx="12">
                  <c:v>7.6899999999999995</c:v>
                </c:pt>
                <c:pt idx="13">
                  <c:v>12.5</c:v>
                </c:pt>
                <c:pt idx="14">
                  <c:v>5.5</c:v>
                </c:pt>
                <c:pt idx="15">
                  <c:v>13.8</c:v>
                </c:pt>
                <c:pt idx="16">
                  <c:v>14.7</c:v>
                </c:pt>
                <c:pt idx="17">
                  <c:v>12</c:v>
                </c:pt>
                <c:pt idx="18">
                  <c:v>8.2900000000000009</c:v>
                </c:pt>
                <c:pt idx="19">
                  <c:v>13.5</c:v>
                </c:pt>
                <c:pt idx="20">
                  <c:v>10.200000000000001</c:v>
                </c:pt>
                <c:pt idx="21">
                  <c:v>11.1</c:v>
                </c:pt>
                <c:pt idx="22">
                  <c:v>17.600000000000001</c:v>
                </c:pt>
                <c:pt idx="23">
                  <c:v>9.4499999999999993</c:v>
                </c:pt>
                <c:pt idx="24">
                  <c:v>16.7</c:v>
                </c:pt>
                <c:pt idx="25">
                  <c:v>11.8</c:v>
                </c:pt>
                <c:pt idx="26">
                  <c:v>9.65</c:v>
                </c:pt>
              </c:numCache>
            </c:numRef>
          </c:val>
          <c:smooth val="0"/>
          <c:extLst>
            <c:ext xmlns:c16="http://schemas.microsoft.com/office/drawing/2014/chart" uri="{C3380CC4-5D6E-409C-BE32-E72D297353CC}">
              <c16:uniqueId val="{00000015-AEBD-41CE-9C82-7D4520F1F1CE}"/>
            </c:ext>
          </c:extLst>
        </c:ser>
        <c:ser>
          <c:idx val="7"/>
          <c:order val="21"/>
          <c:tx>
            <c:strRef>
              <c:f>'Figure 14'!$AM$6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14'!$AM$7:$AM$40</c15:sqref>
                  </c15:fullRef>
                </c:ext>
              </c:extLst>
              <c:f>'Figure 14'!$AM$7:$AM$33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6-AEBD-41CE-9C82-7D4520F1F1CE}"/>
            </c:ext>
          </c:extLst>
        </c:ser>
        <c:ser>
          <c:idx val="3"/>
          <c:order val="22"/>
          <c:tx>
            <c:strRef>
              <c:f>'Figure 14'!$AN$6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14'!$AN$7:$AN$40</c15:sqref>
                  </c15:fullRef>
                </c:ext>
              </c:extLst>
              <c:f>'Figure 14'!$AN$7:$AN$33</c:f>
              <c:numCache>
                <c:formatCode>_(* #,##0.00_);_(* \(#,##0.00\);_(* "-"??_);_(@_)</c:formatCode>
                <c:ptCount val="27"/>
                <c:pt idx="0">
                  <c:v>-6.69</c:v>
                </c:pt>
                <c:pt idx="1">
                  <c:v>-6.22</c:v>
                </c:pt>
                <c:pt idx="2">
                  <c:v>-18.7</c:v>
                </c:pt>
                <c:pt idx="3">
                  <c:v>2.99</c:v>
                </c:pt>
                <c:pt idx="4">
                  <c:v>16.600000000000001</c:v>
                </c:pt>
                <c:pt idx="5">
                  <c:v>15.2</c:v>
                </c:pt>
                <c:pt idx="6">
                  <c:v>11.399999999999999</c:v>
                </c:pt>
                <c:pt idx="7">
                  <c:v>-9.43</c:v>
                </c:pt>
                <c:pt idx="8">
                  <c:v>2.58</c:v>
                </c:pt>
                <c:pt idx="9">
                  <c:v>7.1899999999999995</c:v>
                </c:pt>
                <c:pt idx="10">
                  <c:v>-9.2099999999999991</c:v>
                </c:pt>
                <c:pt idx="11">
                  <c:v>-3.49</c:v>
                </c:pt>
                <c:pt idx="12">
                  <c:v>-2.3199999999999998</c:v>
                </c:pt>
                <c:pt idx="13">
                  <c:v>-3.46</c:v>
                </c:pt>
                <c:pt idx="14">
                  <c:v>3.06</c:v>
                </c:pt>
                <c:pt idx="15">
                  <c:v>9.6399999999999988</c:v>
                </c:pt>
                <c:pt idx="16">
                  <c:v>-4.3800000000000008</c:v>
                </c:pt>
                <c:pt idx="17">
                  <c:v>7.1999999999999993</c:v>
                </c:pt>
                <c:pt idx="18">
                  <c:v>-8.19</c:v>
                </c:pt>
                <c:pt idx="19">
                  <c:v>6.82</c:v>
                </c:pt>
                <c:pt idx="20">
                  <c:v>1.21</c:v>
                </c:pt>
                <c:pt idx="21">
                  <c:v>-0.80400000000000005</c:v>
                </c:pt>
                <c:pt idx="22">
                  <c:v>9.76</c:v>
                </c:pt>
                <c:pt idx="23">
                  <c:v>5.87</c:v>
                </c:pt>
                <c:pt idx="24">
                  <c:v>9.01</c:v>
                </c:pt>
                <c:pt idx="25">
                  <c:v>4.5</c:v>
                </c:pt>
                <c:pt idx="26">
                  <c:v>4.59</c:v>
                </c:pt>
              </c:numCache>
            </c:numRef>
          </c:val>
          <c:smooth val="0"/>
          <c:extLst>
            <c:ext xmlns:c16="http://schemas.microsoft.com/office/drawing/2014/chart" uri="{C3380CC4-5D6E-409C-BE32-E72D297353CC}">
              <c16:uniqueId val="{00000017-AEBD-41CE-9C82-7D4520F1F1CE}"/>
            </c:ext>
          </c:extLst>
        </c:ser>
        <c:ser>
          <c:idx val="5"/>
          <c:order val="23"/>
          <c:tx>
            <c:strRef>
              <c:f>'Figure 14'!$AO$6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14'!$AO$7:$AO$40</c15:sqref>
                  </c15:fullRef>
                </c:ext>
              </c:extLst>
              <c:f>'Figure 14'!$AO$7:$AO$33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8-AEBD-41CE-9C82-7D4520F1F1CE}"/>
            </c:ext>
          </c:extLst>
        </c:ser>
        <c:ser>
          <c:idx val="1"/>
          <c:order val="24"/>
          <c:tx>
            <c:strRef>
              <c:f>'Figure 14'!$AP$6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14'!$AP$7:$AP$40</c15:sqref>
                  </c15:fullRef>
                </c:ext>
              </c:extLst>
              <c:f>'Figure 14'!$AP$7:$AP$33</c:f>
              <c:numCache>
                <c:formatCode>_(* #,##0.00_);_(* \(#,##0.00\);_(* "-"??_);_(@_)</c:formatCode>
                <c:ptCount val="27"/>
                <c:pt idx="0">
                  <c:v>33.4</c:v>
                </c:pt>
                <c:pt idx="1">
                  <c:v>21.1</c:v>
                </c:pt>
                <c:pt idx="2">
                  <c:v>35.299999999999997</c:v>
                </c:pt>
                <c:pt idx="3">
                  <c:v>19.3</c:v>
                </c:pt>
                <c:pt idx="4">
                  <c:v>7.7600000000000007</c:v>
                </c:pt>
                <c:pt idx="5">
                  <c:v>3.05</c:v>
                </c:pt>
                <c:pt idx="6">
                  <c:v>-0.624</c:v>
                </c:pt>
                <c:pt idx="7">
                  <c:v>2.5100000000000002</c:v>
                </c:pt>
                <c:pt idx="8">
                  <c:v>-0.64300000000000002</c:v>
                </c:pt>
                <c:pt idx="9">
                  <c:v>-0.44600000000000001</c:v>
                </c:pt>
                <c:pt idx="10">
                  <c:v>2.84</c:v>
                </c:pt>
                <c:pt idx="11">
                  <c:v>-2.8499999999999996</c:v>
                </c:pt>
                <c:pt idx="12">
                  <c:v>-29</c:v>
                </c:pt>
                <c:pt idx="13">
                  <c:v>-18.7</c:v>
                </c:pt>
                <c:pt idx="14">
                  <c:v>-22.799999999999997</c:v>
                </c:pt>
                <c:pt idx="15">
                  <c:v>-13.4</c:v>
                </c:pt>
                <c:pt idx="16">
                  <c:v>-3.07</c:v>
                </c:pt>
                <c:pt idx="17">
                  <c:v>2.5</c:v>
                </c:pt>
                <c:pt idx="18">
                  <c:v>-6.45</c:v>
                </c:pt>
                <c:pt idx="19">
                  <c:v>-11</c:v>
                </c:pt>
                <c:pt idx="20">
                  <c:v>-13.200000000000001</c:v>
                </c:pt>
                <c:pt idx="21">
                  <c:v>-12.1</c:v>
                </c:pt>
                <c:pt idx="22">
                  <c:v>-2.13</c:v>
                </c:pt>
                <c:pt idx="23">
                  <c:v>-17.3</c:v>
                </c:pt>
                <c:pt idx="24">
                  <c:v>-7.9200000000000008</c:v>
                </c:pt>
                <c:pt idx="25">
                  <c:v>-0.41299999999999998</c:v>
                </c:pt>
                <c:pt idx="26">
                  <c:v>-7.8</c:v>
                </c:pt>
              </c:numCache>
            </c:numRef>
          </c:val>
          <c:smooth val="0"/>
          <c:extLst>
            <c:ext xmlns:c16="http://schemas.microsoft.com/office/drawing/2014/chart" uri="{C3380CC4-5D6E-409C-BE32-E72D297353CC}">
              <c16:uniqueId val="{00000019-AEBD-41CE-9C82-7D4520F1F1CE}"/>
            </c:ext>
          </c:extLst>
        </c:ser>
        <c:ser>
          <c:idx val="2"/>
          <c:order val="25"/>
          <c:tx>
            <c:strRef>
              <c:f>'Figure 14'!$AQ$6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14'!$AQ$7:$AQ$40</c15:sqref>
                  </c15:fullRef>
                </c:ext>
              </c:extLst>
              <c:f>'Figure 14'!$AQ$7:$AQ$33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AEBD-41CE-9C82-7D4520F1F1CE}"/>
            </c:ext>
          </c:extLst>
        </c:ser>
        <c:ser>
          <c:idx val="28"/>
          <c:order val="26"/>
          <c:tx>
            <c:strRef>
              <c:f>'Figure 14'!$AR$6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14'!$AR$7:$AR$40</c15:sqref>
                  </c15:fullRef>
                </c:ext>
              </c:extLst>
              <c:f>'Figure 14'!$AR$7:$AR$33</c:f>
              <c:numCache>
                <c:formatCode>_(* #,##0.00_);_(* \(#,##0.00\);_(* "-"??_);_(@_)</c:formatCode>
                <c:ptCount val="27"/>
                <c:pt idx="0">
                  <c:v>37.700000000000003</c:v>
                </c:pt>
                <c:pt idx="1">
                  <c:v>27.4</c:v>
                </c:pt>
                <c:pt idx="2">
                  <c:v>27.7</c:v>
                </c:pt>
                <c:pt idx="3">
                  <c:v>19.2</c:v>
                </c:pt>
                <c:pt idx="4">
                  <c:v>0.48899999999999999</c:v>
                </c:pt>
                <c:pt idx="5">
                  <c:v>7.1400000000000006</c:v>
                </c:pt>
                <c:pt idx="6">
                  <c:v>-2.2400000000000002</c:v>
                </c:pt>
                <c:pt idx="7">
                  <c:v>5.24</c:v>
                </c:pt>
                <c:pt idx="8">
                  <c:v>23</c:v>
                </c:pt>
                <c:pt idx="9">
                  <c:v>3.8500000000000005</c:v>
                </c:pt>
                <c:pt idx="10">
                  <c:v>21.6</c:v>
                </c:pt>
                <c:pt idx="11">
                  <c:v>9.48</c:v>
                </c:pt>
                <c:pt idx="12">
                  <c:v>9.66</c:v>
                </c:pt>
                <c:pt idx="13">
                  <c:v>17.7</c:v>
                </c:pt>
                <c:pt idx="14">
                  <c:v>16.099999999999998</c:v>
                </c:pt>
                <c:pt idx="15">
                  <c:v>1.32</c:v>
                </c:pt>
                <c:pt idx="16">
                  <c:v>0.92399999999999993</c:v>
                </c:pt>
                <c:pt idx="17">
                  <c:v>-2.1500000000000004</c:v>
                </c:pt>
                <c:pt idx="18">
                  <c:v>11.9</c:v>
                </c:pt>
                <c:pt idx="19">
                  <c:v>15.299999999999999</c:v>
                </c:pt>
                <c:pt idx="20">
                  <c:v>12</c:v>
                </c:pt>
                <c:pt idx="21">
                  <c:v>10.1</c:v>
                </c:pt>
                <c:pt idx="22">
                  <c:v>4.32</c:v>
                </c:pt>
                <c:pt idx="23">
                  <c:v>10</c:v>
                </c:pt>
                <c:pt idx="24">
                  <c:v>11.600000000000001</c:v>
                </c:pt>
                <c:pt idx="25">
                  <c:v>4.8899999999999997</c:v>
                </c:pt>
                <c:pt idx="26">
                  <c:v>15.9</c:v>
                </c:pt>
              </c:numCache>
            </c:numRef>
          </c:val>
          <c:smooth val="0"/>
          <c:extLst>
            <c:ext xmlns:c16="http://schemas.microsoft.com/office/drawing/2014/chart" uri="{C3380CC4-5D6E-409C-BE32-E72D297353CC}">
              <c16:uniqueId val="{0000001B-AEBD-41CE-9C82-7D4520F1F1CE}"/>
            </c:ext>
          </c:extLst>
        </c:ser>
        <c:ser>
          <c:idx val="29"/>
          <c:order val="27"/>
          <c:tx>
            <c:strRef>
              <c:f>'Figure 14'!$AS$6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14'!$AS$7:$AS$40</c15:sqref>
                  </c15:fullRef>
                </c:ext>
              </c:extLst>
              <c:f>'Figure 14'!$AS$7:$AS$33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AEBD-41CE-9C82-7D4520F1F1CE}"/>
            </c:ext>
          </c:extLst>
        </c:ser>
        <c:ser>
          <c:idx val="30"/>
          <c:order val="28"/>
          <c:tx>
            <c:strRef>
              <c:f>'Figure 14'!$AT$6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14'!$AT$7:$AT$40</c15:sqref>
                  </c15:fullRef>
                </c:ext>
              </c:extLst>
              <c:f>'Figure 14'!$AT$7:$AT$33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AEBD-41CE-9C82-7D4520F1F1CE}"/>
            </c:ext>
          </c:extLst>
        </c:ser>
        <c:ser>
          <c:idx val="31"/>
          <c:order val="29"/>
          <c:tx>
            <c:strRef>
              <c:f>'Figure 14'!$AU$6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14'!$AU$7:$AU$40</c15:sqref>
                  </c15:fullRef>
                </c:ext>
              </c:extLst>
              <c:f>'Figure 14'!$AU$7:$AU$33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AEBD-41CE-9C82-7D4520F1F1CE}"/>
            </c:ext>
          </c:extLst>
        </c:ser>
        <c:ser>
          <c:idx val="32"/>
          <c:order val="30"/>
          <c:tx>
            <c:strRef>
              <c:f>'Figure 14'!$AV$6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14'!$AV$7:$AV$40</c15:sqref>
                  </c15:fullRef>
                </c:ext>
              </c:extLst>
              <c:f>'Figure 14'!$AV$7:$AV$33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AEBD-41CE-9C82-7D4520F1F1CE}"/>
            </c:ext>
          </c:extLst>
        </c:ser>
        <c:ser>
          <c:idx val="33"/>
          <c:order val="31"/>
          <c:tx>
            <c:strRef>
              <c:f>'Figure 14'!$AW$6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14'!$AW$7:$AW$40</c15:sqref>
                  </c15:fullRef>
                </c:ext>
              </c:extLst>
              <c:f>'Figure 14'!$AW$7:$AW$33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AEBD-41CE-9C82-7D4520F1F1CE}"/>
            </c:ext>
          </c:extLst>
        </c:ser>
        <c:ser>
          <c:idx val="34"/>
          <c:order val="32"/>
          <c:tx>
            <c:strRef>
              <c:f>'Figure 14'!$AX$6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14'!$AX$7:$AX$40</c15:sqref>
                  </c15:fullRef>
                </c:ext>
              </c:extLst>
              <c:f>'Figure 14'!$AX$7:$AX$33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1-AEBD-41CE-9C82-7D4520F1F1CE}"/>
            </c:ext>
          </c:extLst>
        </c:ser>
        <c:ser>
          <c:idx val="35"/>
          <c:order val="33"/>
          <c:tx>
            <c:strRef>
              <c:f>'Figure 14'!$AY$6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14'!$AY$7:$AY$40</c15:sqref>
                  </c15:fullRef>
                </c:ext>
              </c:extLst>
              <c:f>'Figure 14'!$AY$7:$AY$33</c:f>
              <c:numCache>
                <c:formatCode>_(* #,##0.00_);_(* \(#,##0.00\);_(* "-"??_);_(@_)</c:formatCode>
                <c:ptCount val="27"/>
                <c:pt idx="0">
                  <c:v>-54.9</c:v>
                </c:pt>
                <c:pt idx="1">
                  <c:v>-12</c:v>
                </c:pt>
                <c:pt idx="2">
                  <c:v>18.2</c:v>
                </c:pt>
                <c:pt idx="3">
                  <c:v>32.1</c:v>
                </c:pt>
                <c:pt idx="4">
                  <c:v>48.5</c:v>
                </c:pt>
                <c:pt idx="5">
                  <c:v>26.1</c:v>
                </c:pt>
                <c:pt idx="6">
                  <c:v>31</c:v>
                </c:pt>
                <c:pt idx="7">
                  <c:v>44.1</c:v>
                </c:pt>
                <c:pt idx="8">
                  <c:v>-13</c:v>
                </c:pt>
                <c:pt idx="9">
                  <c:v>9.44</c:v>
                </c:pt>
                <c:pt idx="10">
                  <c:v>1.85</c:v>
                </c:pt>
                <c:pt idx="11">
                  <c:v>-7.46</c:v>
                </c:pt>
                <c:pt idx="12">
                  <c:v>-10.299999999999999</c:v>
                </c:pt>
                <c:pt idx="13">
                  <c:v>5.1100000000000003</c:v>
                </c:pt>
                <c:pt idx="14">
                  <c:v>-13.6</c:v>
                </c:pt>
                <c:pt idx="15">
                  <c:v>-9.16</c:v>
                </c:pt>
                <c:pt idx="16">
                  <c:v>6.11</c:v>
                </c:pt>
                <c:pt idx="17">
                  <c:v>-9.8500000000000014</c:v>
                </c:pt>
                <c:pt idx="18">
                  <c:v>4.4399999999999995</c:v>
                </c:pt>
                <c:pt idx="19">
                  <c:v>3.9</c:v>
                </c:pt>
                <c:pt idx="20">
                  <c:v>14.2</c:v>
                </c:pt>
                <c:pt idx="21">
                  <c:v>-3.7</c:v>
                </c:pt>
                <c:pt idx="22">
                  <c:v>5.92</c:v>
                </c:pt>
                <c:pt idx="23">
                  <c:v>-10.1</c:v>
                </c:pt>
                <c:pt idx="24">
                  <c:v>-2.63</c:v>
                </c:pt>
                <c:pt idx="25">
                  <c:v>-9.4700000000000006</c:v>
                </c:pt>
                <c:pt idx="26">
                  <c:v>-21.8</c:v>
                </c:pt>
              </c:numCache>
            </c:numRef>
          </c:val>
          <c:smooth val="0"/>
          <c:extLst>
            <c:ext xmlns:c16="http://schemas.microsoft.com/office/drawing/2014/chart" uri="{C3380CC4-5D6E-409C-BE32-E72D297353CC}">
              <c16:uniqueId val="{00000022-AEBD-41CE-9C82-7D4520F1F1CE}"/>
            </c:ext>
          </c:extLst>
        </c:ser>
        <c:ser>
          <c:idx val="36"/>
          <c:order val="34"/>
          <c:tx>
            <c:strRef>
              <c:f>'Figure 14'!$AZ$6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14'!$AZ$7:$AZ$40</c15:sqref>
                  </c15:fullRef>
                </c:ext>
              </c:extLst>
              <c:f>'Figure 14'!$AZ$7:$AZ$33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AEBD-41CE-9C82-7D4520F1F1CE}"/>
            </c:ext>
          </c:extLst>
        </c:ser>
        <c:ser>
          <c:idx val="37"/>
          <c:order val="35"/>
          <c:tx>
            <c:strRef>
              <c:f>'Figure 14'!$BA$6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14'!$BA$7:$BA$40</c15:sqref>
                  </c15:fullRef>
                </c:ext>
              </c:extLst>
              <c:f>'Figure 14'!$BA$7:$BA$33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AEBD-41CE-9C82-7D4520F1F1CE}"/>
            </c:ext>
          </c:extLst>
        </c:ser>
        <c:ser>
          <c:idx val="38"/>
          <c:order val="36"/>
          <c:tx>
            <c:strRef>
              <c:f>'Figure 14'!$BB$6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14'!$BB$7:$BB$40</c15:sqref>
                  </c15:fullRef>
                </c:ext>
              </c:extLst>
              <c:f>'Figure 14'!$BB$7:$BB$33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AEBD-41CE-9C82-7D4520F1F1CE}"/>
            </c:ext>
          </c:extLst>
        </c:ser>
        <c:ser>
          <c:idx val="39"/>
          <c:order val="37"/>
          <c:tx>
            <c:strRef>
              <c:f>'Figure 14'!$BC$6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14'!$BC$7:$BC$40</c15:sqref>
                  </c15:fullRef>
                </c:ext>
              </c:extLst>
              <c:f>'Figure 14'!$BC$7:$BC$33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AEBD-41CE-9C82-7D4520F1F1CE}"/>
            </c:ext>
          </c:extLst>
        </c:ser>
        <c:ser>
          <c:idx val="40"/>
          <c:order val="38"/>
          <c:tx>
            <c:strRef>
              <c:f>'Figure 14'!$BD$6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14'!$BD$7:$BD$40</c15:sqref>
                  </c15:fullRef>
                </c:ext>
              </c:extLst>
              <c:f>'Figure 14'!$BD$7:$BD$33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7-AEBD-41CE-9C82-7D4520F1F1CE}"/>
            </c:ext>
          </c:extLst>
        </c:ser>
        <c:ser>
          <c:idx val="41"/>
          <c:order val="39"/>
          <c:tx>
            <c:strRef>
              <c:f>'Figure 14'!$BE$6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14'!$BE$7:$BE$40</c15:sqref>
                  </c15:fullRef>
                </c:ext>
              </c:extLst>
              <c:f>'Figure 14'!$BE$7:$BE$33</c:f>
              <c:numCache>
                <c:formatCode>_(* #,##0.00_);_(* \(#,##0.00\);_(* "-"??_);_(@_)</c:formatCode>
                <c:ptCount val="27"/>
                <c:pt idx="0">
                  <c:v>-14.9</c:v>
                </c:pt>
                <c:pt idx="1">
                  <c:v>-41.6</c:v>
                </c:pt>
                <c:pt idx="2">
                  <c:v>-36.799999999999997</c:v>
                </c:pt>
                <c:pt idx="3">
                  <c:v>-57.2</c:v>
                </c:pt>
                <c:pt idx="4">
                  <c:v>-63.7</c:v>
                </c:pt>
                <c:pt idx="5">
                  <c:v>-53.6</c:v>
                </c:pt>
                <c:pt idx="6">
                  <c:v>-30.599999999999998</c:v>
                </c:pt>
                <c:pt idx="7">
                  <c:v>-28.3</c:v>
                </c:pt>
                <c:pt idx="8">
                  <c:v>-21.6</c:v>
                </c:pt>
                <c:pt idx="9">
                  <c:v>-3.66</c:v>
                </c:pt>
                <c:pt idx="10">
                  <c:v>7.4399999999999995</c:v>
                </c:pt>
                <c:pt idx="11">
                  <c:v>7.53</c:v>
                </c:pt>
                <c:pt idx="12">
                  <c:v>26.599999999999998</c:v>
                </c:pt>
                <c:pt idx="13">
                  <c:v>20.299999999999997</c:v>
                </c:pt>
                <c:pt idx="14">
                  <c:v>-8.25</c:v>
                </c:pt>
                <c:pt idx="15">
                  <c:v>1.9700000000000002</c:v>
                </c:pt>
                <c:pt idx="16">
                  <c:v>-4.3499999999999996</c:v>
                </c:pt>
                <c:pt idx="17">
                  <c:v>-5.51</c:v>
                </c:pt>
                <c:pt idx="18">
                  <c:v>-25</c:v>
                </c:pt>
                <c:pt idx="19">
                  <c:v>-54.3</c:v>
                </c:pt>
                <c:pt idx="20">
                  <c:v>-44.6</c:v>
                </c:pt>
                <c:pt idx="21">
                  <c:v>-28.7</c:v>
                </c:pt>
                <c:pt idx="22">
                  <c:v>-38.6</c:v>
                </c:pt>
                <c:pt idx="23">
                  <c:v>-35.700000000000003</c:v>
                </c:pt>
                <c:pt idx="24">
                  <c:v>-28.900000000000002</c:v>
                </c:pt>
                <c:pt idx="25">
                  <c:v>-47.4</c:v>
                </c:pt>
                <c:pt idx="26">
                  <c:v>-41.199999999999996</c:v>
                </c:pt>
              </c:numCache>
            </c:numRef>
          </c:val>
          <c:smooth val="0"/>
          <c:extLst>
            <c:ext xmlns:c16="http://schemas.microsoft.com/office/drawing/2014/chart" uri="{C3380CC4-5D6E-409C-BE32-E72D297353CC}">
              <c16:uniqueId val="{00000028-AEBD-41CE-9C82-7D4520F1F1CE}"/>
            </c:ext>
          </c:extLst>
        </c:ser>
        <c:ser>
          <c:idx val="42"/>
          <c:order val="40"/>
          <c:tx>
            <c:strRef>
              <c:f>'Figure 14'!$BF$6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14'!$BF$7:$BF$40</c15:sqref>
                  </c15:fullRef>
                </c:ext>
              </c:extLst>
              <c:f>'Figure 14'!$BF$7:$BF$33</c:f>
              <c:numCache>
                <c:formatCode>_(* #,##0.00_);_(* \(#,##0.00\);_(* "-"??_);_(@_)</c:formatCode>
                <c:ptCount val="27"/>
                <c:pt idx="0">
                  <c:v>-8.2800000000000011</c:v>
                </c:pt>
                <c:pt idx="1">
                  <c:v>-2.44</c:v>
                </c:pt>
                <c:pt idx="2">
                  <c:v>3.66</c:v>
                </c:pt>
                <c:pt idx="3">
                  <c:v>10.299999999999999</c:v>
                </c:pt>
                <c:pt idx="4">
                  <c:v>53.4</c:v>
                </c:pt>
                <c:pt idx="5">
                  <c:v>43</c:v>
                </c:pt>
                <c:pt idx="6">
                  <c:v>21.7</c:v>
                </c:pt>
                <c:pt idx="7">
                  <c:v>-14.1</c:v>
                </c:pt>
                <c:pt idx="8">
                  <c:v>-1.1200000000000001</c:v>
                </c:pt>
                <c:pt idx="9">
                  <c:v>-9.75</c:v>
                </c:pt>
                <c:pt idx="10">
                  <c:v>-29.8</c:v>
                </c:pt>
                <c:pt idx="11">
                  <c:v>2.57</c:v>
                </c:pt>
                <c:pt idx="12">
                  <c:v>-37.6</c:v>
                </c:pt>
                <c:pt idx="13">
                  <c:v>-29.3</c:v>
                </c:pt>
                <c:pt idx="14">
                  <c:v>-5.3</c:v>
                </c:pt>
                <c:pt idx="15">
                  <c:v>-2.2199999999999998</c:v>
                </c:pt>
                <c:pt idx="16">
                  <c:v>-13.7</c:v>
                </c:pt>
                <c:pt idx="17">
                  <c:v>-8.0399999999999991</c:v>
                </c:pt>
                <c:pt idx="18">
                  <c:v>-8.48</c:v>
                </c:pt>
                <c:pt idx="19">
                  <c:v>-4.2799999999999994</c:v>
                </c:pt>
                <c:pt idx="20">
                  <c:v>-21.5</c:v>
                </c:pt>
                <c:pt idx="21">
                  <c:v>-26.2</c:v>
                </c:pt>
                <c:pt idx="22">
                  <c:v>-9.83</c:v>
                </c:pt>
                <c:pt idx="23">
                  <c:v>-11.1</c:v>
                </c:pt>
                <c:pt idx="24">
                  <c:v>-25.599999999999998</c:v>
                </c:pt>
                <c:pt idx="25">
                  <c:v>22.7</c:v>
                </c:pt>
                <c:pt idx="26">
                  <c:v>16.2</c:v>
                </c:pt>
              </c:numCache>
            </c:numRef>
          </c:val>
          <c:smooth val="0"/>
          <c:extLst>
            <c:ext xmlns:c16="http://schemas.microsoft.com/office/drawing/2014/chart" uri="{C3380CC4-5D6E-409C-BE32-E72D297353CC}">
              <c16:uniqueId val="{00000029-AEBD-41CE-9C82-7D4520F1F1CE}"/>
            </c:ext>
          </c:extLst>
        </c:ser>
        <c:ser>
          <c:idx val="43"/>
          <c:order val="41"/>
          <c:tx>
            <c:strRef>
              <c:f>'Figure 14'!$BG$6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14'!$BG$7:$BG$40</c15:sqref>
                  </c15:fullRef>
                </c:ext>
              </c:extLst>
              <c:f>'Figure 14'!$BG$7:$BG$33</c:f>
              <c:numCache>
                <c:formatCode>_(* #,##0.00_);_(* \(#,##0.00\);_(* "-"??_);_(@_)</c:formatCode>
                <c:ptCount val="27"/>
                <c:pt idx="0">
                  <c:v>-26.8</c:v>
                </c:pt>
                <c:pt idx="1">
                  <c:v>-30.1</c:v>
                </c:pt>
                <c:pt idx="2">
                  <c:v>-23.8</c:v>
                </c:pt>
                <c:pt idx="3">
                  <c:v>-7.9799999999999995</c:v>
                </c:pt>
                <c:pt idx="4">
                  <c:v>-3.4</c:v>
                </c:pt>
                <c:pt idx="5">
                  <c:v>-1.24</c:v>
                </c:pt>
                <c:pt idx="6">
                  <c:v>-4.0199999999999996</c:v>
                </c:pt>
                <c:pt idx="7">
                  <c:v>-2.4099999999999997</c:v>
                </c:pt>
                <c:pt idx="8">
                  <c:v>2.4</c:v>
                </c:pt>
                <c:pt idx="9">
                  <c:v>-9.6200000000000008E-2</c:v>
                </c:pt>
                <c:pt idx="10">
                  <c:v>-13.6</c:v>
                </c:pt>
                <c:pt idx="11">
                  <c:v>-8.9600000000000009</c:v>
                </c:pt>
                <c:pt idx="12">
                  <c:v>5.48</c:v>
                </c:pt>
                <c:pt idx="13">
                  <c:v>7.54</c:v>
                </c:pt>
                <c:pt idx="14">
                  <c:v>5.91</c:v>
                </c:pt>
                <c:pt idx="15">
                  <c:v>5.82</c:v>
                </c:pt>
                <c:pt idx="16">
                  <c:v>-1.64</c:v>
                </c:pt>
                <c:pt idx="17">
                  <c:v>-6.98</c:v>
                </c:pt>
                <c:pt idx="18">
                  <c:v>5.8000000000000007</c:v>
                </c:pt>
                <c:pt idx="19">
                  <c:v>-4.37</c:v>
                </c:pt>
                <c:pt idx="20">
                  <c:v>7.61</c:v>
                </c:pt>
                <c:pt idx="21">
                  <c:v>5.16</c:v>
                </c:pt>
                <c:pt idx="22">
                  <c:v>-10.9</c:v>
                </c:pt>
                <c:pt idx="23">
                  <c:v>12.700000000000001</c:v>
                </c:pt>
                <c:pt idx="24">
                  <c:v>1.66</c:v>
                </c:pt>
                <c:pt idx="25">
                  <c:v>1.18</c:v>
                </c:pt>
                <c:pt idx="26">
                  <c:v>4.91</c:v>
                </c:pt>
              </c:numCache>
            </c:numRef>
          </c:val>
          <c:smooth val="0"/>
          <c:extLst>
            <c:ext xmlns:c16="http://schemas.microsoft.com/office/drawing/2014/chart" uri="{C3380CC4-5D6E-409C-BE32-E72D297353CC}">
              <c16:uniqueId val="{0000002A-AEBD-41CE-9C82-7D4520F1F1CE}"/>
            </c:ext>
          </c:extLst>
        </c:ser>
        <c:ser>
          <c:idx val="44"/>
          <c:order val="42"/>
          <c:tx>
            <c:strRef>
              <c:f>'Figure 14'!$BH$6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14'!$BH$7:$BH$40</c15:sqref>
                  </c15:fullRef>
                </c:ext>
              </c:extLst>
              <c:f>'Figure 14'!$BH$7:$BH$33</c:f>
              <c:numCache>
                <c:formatCode>_(* #,##0.00_);_(* \(#,##0.00\);_(* "-"??_);_(@_)</c:formatCode>
                <c:ptCount val="27"/>
                <c:pt idx="0">
                  <c:v>-52.2</c:v>
                </c:pt>
                <c:pt idx="1">
                  <c:v>-33.5</c:v>
                </c:pt>
                <c:pt idx="2">
                  <c:v>-35.700000000000003</c:v>
                </c:pt>
                <c:pt idx="3">
                  <c:v>-32.199999999999996</c:v>
                </c:pt>
                <c:pt idx="4">
                  <c:v>-10.8</c:v>
                </c:pt>
                <c:pt idx="5">
                  <c:v>-3.35</c:v>
                </c:pt>
                <c:pt idx="6">
                  <c:v>-6.4099999999999993</c:v>
                </c:pt>
                <c:pt idx="7">
                  <c:v>-11.9</c:v>
                </c:pt>
                <c:pt idx="8">
                  <c:v>2.71</c:v>
                </c:pt>
                <c:pt idx="9">
                  <c:v>4.03</c:v>
                </c:pt>
                <c:pt idx="10">
                  <c:v>-0.87</c:v>
                </c:pt>
                <c:pt idx="11">
                  <c:v>-2.2400000000000002</c:v>
                </c:pt>
                <c:pt idx="12">
                  <c:v>-5.26</c:v>
                </c:pt>
                <c:pt idx="13">
                  <c:v>3.38</c:v>
                </c:pt>
                <c:pt idx="14">
                  <c:v>-11</c:v>
                </c:pt>
                <c:pt idx="15">
                  <c:v>0.90200000000000002</c:v>
                </c:pt>
                <c:pt idx="16">
                  <c:v>-2.2999999999999998</c:v>
                </c:pt>
                <c:pt idx="17">
                  <c:v>8.91</c:v>
                </c:pt>
                <c:pt idx="18">
                  <c:v>5.55</c:v>
                </c:pt>
                <c:pt idx="19">
                  <c:v>5.38</c:v>
                </c:pt>
                <c:pt idx="20">
                  <c:v>-5.6899999999999995</c:v>
                </c:pt>
                <c:pt idx="21">
                  <c:v>3.33</c:v>
                </c:pt>
                <c:pt idx="22">
                  <c:v>6.53</c:v>
                </c:pt>
                <c:pt idx="23">
                  <c:v>13.1</c:v>
                </c:pt>
                <c:pt idx="24">
                  <c:v>16.799999999999997</c:v>
                </c:pt>
                <c:pt idx="25">
                  <c:v>18.7</c:v>
                </c:pt>
                <c:pt idx="26">
                  <c:v>15.7</c:v>
                </c:pt>
              </c:numCache>
            </c:numRef>
          </c:val>
          <c:smooth val="0"/>
          <c:extLst>
            <c:ext xmlns:c16="http://schemas.microsoft.com/office/drawing/2014/chart" uri="{C3380CC4-5D6E-409C-BE32-E72D297353CC}">
              <c16:uniqueId val="{0000002B-AEBD-41CE-9C82-7D4520F1F1CE}"/>
            </c:ext>
          </c:extLst>
        </c:ser>
        <c:ser>
          <c:idx val="45"/>
          <c:order val="43"/>
          <c:tx>
            <c:strRef>
              <c:f>'Figure 14'!$BI$6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14'!$BI$7:$BI$40</c15:sqref>
                  </c15:fullRef>
                </c:ext>
              </c:extLst>
              <c:f>'Figure 14'!$BI$7:$BI$33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AEBD-41CE-9C82-7D4520F1F1CE}"/>
            </c:ext>
          </c:extLst>
        </c:ser>
        <c:ser>
          <c:idx val="46"/>
          <c:order val="44"/>
          <c:tx>
            <c:strRef>
              <c:f>'Figure 14'!$BJ$6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14'!$BJ$7:$BJ$40</c15:sqref>
                  </c15:fullRef>
                </c:ext>
              </c:extLst>
              <c:f>'Figure 14'!$BJ$7:$BJ$33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AEBD-41CE-9C82-7D4520F1F1CE}"/>
            </c:ext>
          </c:extLst>
        </c:ser>
        <c:ser>
          <c:idx val="47"/>
          <c:order val="45"/>
          <c:tx>
            <c:strRef>
              <c:f>'Figure 14'!$BK$6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14'!$BK$7:$BK$40</c15:sqref>
                  </c15:fullRef>
                </c:ext>
              </c:extLst>
              <c:f>'Figure 14'!$BK$7:$BK$33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AEBD-41CE-9C82-7D4520F1F1CE}"/>
            </c:ext>
          </c:extLst>
        </c:ser>
        <c:ser>
          <c:idx val="48"/>
          <c:order val="46"/>
          <c:tx>
            <c:strRef>
              <c:f>'Figure 14'!$BL$6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14'!$BL$7:$BL$40</c15:sqref>
                  </c15:fullRef>
                </c:ext>
              </c:extLst>
              <c:f>'Figure 14'!$BL$7:$BL$33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AEBD-41CE-9C82-7D4520F1F1CE}"/>
            </c:ext>
          </c:extLst>
        </c:ser>
        <c:ser>
          <c:idx val="49"/>
          <c:order val="47"/>
          <c:tx>
            <c:strRef>
              <c:f>'Figure 14'!$BM$6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14'!$BM$7:$BM$40</c15:sqref>
                  </c15:fullRef>
                </c:ext>
              </c:extLst>
              <c:f>'Figure 14'!$BM$7:$BM$33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0-AEBD-41CE-9C82-7D4520F1F1CE}"/>
            </c:ext>
          </c:extLst>
        </c:ser>
        <c:ser>
          <c:idx val="50"/>
          <c:order val="48"/>
          <c:tx>
            <c:strRef>
              <c:f>'Figure 14'!$BN$6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14'!$BN$7:$BN$40</c15:sqref>
                  </c15:fullRef>
                </c:ext>
              </c:extLst>
              <c:f>'Figure 14'!$BN$7:$BN$33</c:f>
              <c:numCache>
                <c:formatCode>_(* #,##0.00_);_(* \(#,##0.00\);_(* "-"??_);_(@_)</c:formatCode>
                <c:ptCount val="27"/>
                <c:pt idx="0">
                  <c:v>-5.8599999999999994</c:v>
                </c:pt>
                <c:pt idx="1">
                  <c:v>-6.78</c:v>
                </c:pt>
                <c:pt idx="2">
                  <c:v>-16.2</c:v>
                </c:pt>
                <c:pt idx="3">
                  <c:v>-14.1</c:v>
                </c:pt>
                <c:pt idx="4">
                  <c:v>-6.8</c:v>
                </c:pt>
                <c:pt idx="5">
                  <c:v>-12.2</c:v>
                </c:pt>
                <c:pt idx="6">
                  <c:v>-11.2</c:v>
                </c:pt>
                <c:pt idx="7">
                  <c:v>4.75</c:v>
                </c:pt>
                <c:pt idx="8">
                  <c:v>6.84</c:v>
                </c:pt>
                <c:pt idx="9">
                  <c:v>1.4100000000000001</c:v>
                </c:pt>
                <c:pt idx="10">
                  <c:v>5</c:v>
                </c:pt>
                <c:pt idx="11">
                  <c:v>-5</c:v>
                </c:pt>
                <c:pt idx="12">
                  <c:v>0.67700000000000005</c:v>
                </c:pt>
                <c:pt idx="13">
                  <c:v>-6.88</c:v>
                </c:pt>
                <c:pt idx="14">
                  <c:v>-2.37</c:v>
                </c:pt>
                <c:pt idx="15">
                  <c:v>-4.8099999999999996</c:v>
                </c:pt>
                <c:pt idx="16">
                  <c:v>4.9799999999999995</c:v>
                </c:pt>
                <c:pt idx="17">
                  <c:v>-3.8299999999999996</c:v>
                </c:pt>
                <c:pt idx="18">
                  <c:v>-4.95</c:v>
                </c:pt>
                <c:pt idx="19">
                  <c:v>-16.3</c:v>
                </c:pt>
                <c:pt idx="20">
                  <c:v>-14.399999999999999</c:v>
                </c:pt>
                <c:pt idx="21">
                  <c:v>-12</c:v>
                </c:pt>
                <c:pt idx="22">
                  <c:v>-10.9</c:v>
                </c:pt>
                <c:pt idx="23">
                  <c:v>-11.7</c:v>
                </c:pt>
                <c:pt idx="24">
                  <c:v>-14.5</c:v>
                </c:pt>
                <c:pt idx="25">
                  <c:v>-9.32</c:v>
                </c:pt>
                <c:pt idx="26">
                  <c:v>5.46</c:v>
                </c:pt>
              </c:numCache>
            </c:numRef>
          </c:val>
          <c:smooth val="0"/>
          <c:extLst>
            <c:ext xmlns:c16="http://schemas.microsoft.com/office/drawing/2014/chart" uri="{C3380CC4-5D6E-409C-BE32-E72D297353CC}">
              <c16:uniqueId val="{00000031-AEBD-41CE-9C82-7D4520F1F1CE}"/>
            </c:ext>
          </c:extLst>
        </c:ser>
        <c:ser>
          <c:idx val="14"/>
          <c:order val="49"/>
          <c:tx>
            <c:strRef>
              <c:f>'Figure 14'!$BO$6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14'!$BO$7:$BO$40</c15:sqref>
                  </c15:fullRef>
                </c:ext>
              </c:extLst>
              <c:f>'Figure 14'!$BO$7:$BO$33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2-AEBD-41CE-9C82-7D4520F1F1CE}"/>
            </c:ext>
          </c:extLst>
        </c:ser>
        <c:ser>
          <c:idx val="15"/>
          <c:order val="50"/>
          <c:tx>
            <c:strRef>
              <c:f>'Figure 14'!$Q$6</c:f>
              <c:strCache>
                <c:ptCount val="1"/>
                <c:pt idx="0">
                  <c:v>IL</c:v>
                </c:pt>
              </c:strCache>
            </c:strRef>
          </c:tx>
          <c:spPr>
            <a:ln w="25400">
              <a:solidFill>
                <a:srgbClr val="FF0000"/>
              </a:solidFill>
            </a:ln>
          </c:spPr>
          <c:marker>
            <c:symbol val="none"/>
          </c:marker>
          <c:cat>
            <c:numRef>
              <c:extLst>
                <c:ext xmlns:c15="http://schemas.microsoft.com/office/drawing/2012/chart" uri="{02D57815-91ED-43cb-92C2-25804820EDAC}">
                  <c15:fullRef>
                    <c15:sqref>'Figure 14'!$P$7:$P$40</c15:sqref>
                  </c15:fullRef>
                </c:ext>
              </c:extLst>
              <c:f>'Figure 14'!$P$7:$P$33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14'!$Q$7:$Q$40</c15:sqref>
                  </c15:fullRef>
                </c:ext>
              </c:extLst>
              <c:f>'Figure 14'!$Q$7:$Q$33</c:f>
              <c:numCache>
                <c:formatCode>_(* #,##0.00_);_(* \(#,##0.00\);_(* "-"??_);_(@_)</c:formatCode>
                <c:ptCount val="27"/>
                <c:pt idx="0">
                  <c:v>28.799999999999997</c:v>
                </c:pt>
                <c:pt idx="1">
                  <c:v>23.4</c:v>
                </c:pt>
                <c:pt idx="2">
                  <c:v>17</c:v>
                </c:pt>
                <c:pt idx="3">
                  <c:v>25.8</c:v>
                </c:pt>
                <c:pt idx="4">
                  <c:v>18.399999999999999</c:v>
                </c:pt>
                <c:pt idx="5">
                  <c:v>11.399999999999999</c:v>
                </c:pt>
                <c:pt idx="6">
                  <c:v>-0.316</c:v>
                </c:pt>
                <c:pt idx="7">
                  <c:v>0.7320000000000001</c:v>
                </c:pt>
                <c:pt idx="8">
                  <c:v>6.18</c:v>
                </c:pt>
                <c:pt idx="9">
                  <c:v>-1.9700000000000002E-2</c:v>
                </c:pt>
                <c:pt idx="10">
                  <c:v>2.96</c:v>
                </c:pt>
                <c:pt idx="11">
                  <c:v>1.03</c:v>
                </c:pt>
                <c:pt idx="12">
                  <c:v>-8.3899999999999988</c:v>
                </c:pt>
                <c:pt idx="13">
                  <c:v>-10.1</c:v>
                </c:pt>
                <c:pt idx="14">
                  <c:v>-2.98</c:v>
                </c:pt>
                <c:pt idx="15">
                  <c:v>1.9400000000000002</c:v>
                </c:pt>
                <c:pt idx="16">
                  <c:v>-3.75</c:v>
                </c:pt>
                <c:pt idx="17">
                  <c:v>-2.38</c:v>
                </c:pt>
                <c:pt idx="18">
                  <c:v>3.2600000000000002</c:v>
                </c:pt>
                <c:pt idx="19">
                  <c:v>9.32</c:v>
                </c:pt>
                <c:pt idx="20">
                  <c:v>8.32</c:v>
                </c:pt>
                <c:pt idx="21">
                  <c:v>3.76</c:v>
                </c:pt>
                <c:pt idx="22">
                  <c:v>4.08</c:v>
                </c:pt>
                <c:pt idx="23">
                  <c:v>1.01</c:v>
                </c:pt>
                <c:pt idx="24">
                  <c:v>1.01</c:v>
                </c:pt>
                <c:pt idx="25">
                  <c:v>2.92</c:v>
                </c:pt>
                <c:pt idx="26">
                  <c:v>6.44</c:v>
                </c:pt>
              </c:numCache>
            </c:numRef>
          </c:val>
          <c:smooth val="0"/>
          <c:extLst>
            <c:ext xmlns:c16="http://schemas.microsoft.com/office/drawing/2014/chart" uri="{C3380CC4-5D6E-409C-BE32-E72D297353CC}">
              <c16:uniqueId val="{00000000-AEBD-41CE-9C82-7D4520F1F1CE}"/>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a:pPr>
                <a:r>
                  <a:rPr lang="en-US"/>
                  <a:t>Actual minus Synthetic FARMVC's Per 1,000,000 Drivers</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sz="1000"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'Figure 15'!$B$1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15'!$A$2:$A$35</c15:sqref>
                  </c15:fullRef>
                </c:ext>
              </c:extLst>
              <c:f>'Figure 15'!$A$2:$A$28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15'!$B$2:$B$35</c15:sqref>
                  </c15:fullRef>
                </c:ext>
              </c:extLst>
              <c:f>'Figure 15'!$B$2:$B$28</c:f>
              <c:numCache>
                <c:formatCode>_(* #,##0.00_);_(* \(#,##0.00\);_(* "-"??_);_(@_)</c:formatCode>
                <c:ptCount val="27"/>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numCache>
            </c:numRef>
          </c:val>
          <c:smooth val="0"/>
          <c:extLst>
            <c:ext xmlns:c16="http://schemas.microsoft.com/office/drawing/2014/chart" uri="{C3380CC4-5D6E-409C-BE32-E72D297353CC}">
              <c16:uniqueId val="{00000001-F3D2-4315-AD7D-02FCCC0A56DB}"/>
            </c:ext>
          </c:extLst>
        </c:ser>
        <c:ser>
          <c:idx val="0"/>
          <c:order val="1"/>
          <c:tx>
            <c:strRef>
              <c:f>'Figure 15'!$C$1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15'!$A$2:$A$35</c15:sqref>
                  </c15:fullRef>
                </c:ext>
              </c:extLst>
              <c:f>'Figure 15'!$A$2:$A$28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15'!$C$2:$C$35</c15:sqref>
                  </c15:fullRef>
                </c:ext>
              </c:extLst>
              <c:f>'Figure 15'!$C$2:$C$28</c:f>
              <c:numCache>
                <c:formatCode>_(* #,##0.00_);_(* \(#,##0.00\);_(* "-"??_);_(@_)</c:formatCode>
                <c:ptCount val="27"/>
                <c:pt idx="0">
                  <c:v>93.615690864680801</c:v>
                </c:pt>
                <c:pt idx="1">
                  <c:v>90.184558459441163</c:v>
                </c:pt>
                <c:pt idx="2">
                  <c:v>88.351789810985792</c:v>
                </c:pt>
                <c:pt idx="3">
                  <c:v>76.558291650144398</c:v>
                </c:pt>
                <c:pt idx="4">
                  <c:v>82.243440512684174</c:v>
                </c:pt>
                <c:pt idx="5">
                  <c:v>76.113111266749911</c:v>
                </c:pt>
                <c:pt idx="6">
                  <c:v>79.988584846432786</c:v>
                </c:pt>
                <c:pt idx="7">
                  <c:v>76.673247829603497</c:v>
                </c:pt>
                <c:pt idx="8">
                  <c:v>73.114817518217023</c:v>
                </c:pt>
                <c:pt idx="9">
                  <c:v>65.281957002298441</c:v>
                </c:pt>
                <c:pt idx="10">
                  <c:v>56.591563235997462</c:v>
                </c:pt>
                <c:pt idx="11">
                  <c:v>54.447483540570836</c:v>
                </c:pt>
                <c:pt idx="12">
                  <c:v>55.223114286491182</c:v>
                </c:pt>
                <c:pt idx="13">
                  <c:v>54.457740203361027</c:v>
                </c:pt>
                <c:pt idx="14">
                  <c:v>49.182795541128151</c:v>
                </c:pt>
                <c:pt idx="15">
                  <c:v>46.583082512370311</c:v>
                </c:pt>
                <c:pt idx="16">
                  <c:v>51.097394600219559</c:v>
                </c:pt>
                <c:pt idx="17">
                  <c:v>48.098210449097678</c:v>
                </c:pt>
                <c:pt idx="18">
                  <c:v>48.296709908754565</c:v>
                </c:pt>
                <c:pt idx="19">
                  <c:v>45.597098349389853</c:v>
                </c:pt>
                <c:pt idx="20">
                  <c:v>46.466794650768861</c:v>
                </c:pt>
                <c:pt idx="21">
                  <c:v>44.726958192768507</c:v>
                </c:pt>
                <c:pt idx="22">
                  <c:v>40.49013445910532</c:v>
                </c:pt>
                <c:pt idx="23">
                  <c:v>39.858653373812558</c:v>
                </c:pt>
                <c:pt idx="24">
                  <c:v>38.196053606952781</c:v>
                </c:pt>
                <c:pt idx="25">
                  <c:v>38.313635537633679</c:v>
                </c:pt>
                <c:pt idx="26">
                  <c:v>31.933411868521947</c:v>
                </c:pt>
              </c:numCache>
            </c:numRef>
          </c:val>
          <c:smooth val="0"/>
          <c:extLst>
            <c:ext xmlns:c16="http://schemas.microsoft.com/office/drawing/2014/chart" uri="{C3380CC4-5D6E-409C-BE32-E72D297353CC}">
              <c16:uniqueId val="{00000002-F3D2-4315-AD7D-02FCCC0A56DB}"/>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41617454068238E-2"/>
          <c:y val="6.3792650918635174E-2"/>
          <c:w val="0.88981982720909891"/>
          <c:h val="0.83948118985126852"/>
        </c:manualLayout>
      </c:layout>
      <c:lineChart>
        <c:grouping val="standard"/>
        <c:varyColors val="0"/>
        <c:ser>
          <c:idx val="17"/>
          <c:order val="0"/>
          <c:tx>
            <c:strRef>
              <c:f>'Figure 16'!$R$6</c:f>
              <c:strCache>
                <c:ptCount val="1"/>
                <c:pt idx="0">
                  <c:v>AL</c:v>
                </c:pt>
              </c:strCache>
            </c:strRef>
          </c:tx>
          <c:spPr>
            <a:ln>
              <a:solidFill>
                <a:schemeClr val="accent5">
                  <a:lumMod val="60000"/>
                  <a:lumOff val="4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16'!$R$7:$R$40</c15:sqref>
                  </c15:fullRef>
                </c:ext>
              </c:extLst>
              <c:f>'Figure 16'!$R$7:$R$33</c:f>
              <c:numCache>
                <c:formatCode>_(* #,##0.00_);_(* \(#,##0.00\);_(* "-"??_);_(@_)</c:formatCode>
                <c:ptCount val="27"/>
                <c:pt idx="0">
                  <c:v>21.511896193260327</c:v>
                </c:pt>
                <c:pt idx="1">
                  <c:v>-7.5878892857872415</c:v>
                </c:pt>
                <c:pt idx="2">
                  <c:v>2.5728106720634969</c:v>
                </c:pt>
                <c:pt idx="3">
                  <c:v>9.2423397290986031</c:v>
                </c:pt>
                <c:pt idx="4">
                  <c:v>-29.672173695871606</c:v>
                </c:pt>
                <c:pt idx="5">
                  <c:v>-28.195592676638626</c:v>
                </c:pt>
                <c:pt idx="6">
                  <c:v>-31.588791898684576</c:v>
                </c:pt>
                <c:pt idx="7">
                  <c:v>-7.2176890171249397</c:v>
                </c:pt>
                <c:pt idx="8">
                  <c:v>-19.667510059662163</c:v>
                </c:pt>
                <c:pt idx="9">
                  <c:v>-8.4040302681387402</c:v>
                </c:pt>
                <c:pt idx="10">
                  <c:v>-8.9306167865288444</c:v>
                </c:pt>
                <c:pt idx="11">
                  <c:v>-2.8595814001164399</c:v>
                </c:pt>
                <c:pt idx="12">
                  <c:v>-6.5696358433342539</c:v>
                </c:pt>
                <c:pt idx="13">
                  <c:v>3.8566154216823634</c:v>
                </c:pt>
                <c:pt idx="14">
                  <c:v>-16.225338185904548</c:v>
                </c:pt>
                <c:pt idx="15">
                  <c:v>-3.6606631965696579</c:v>
                </c:pt>
                <c:pt idx="16">
                  <c:v>2.5572826416464522</c:v>
                </c:pt>
                <c:pt idx="17">
                  <c:v>8.7373718997696415</c:v>
                </c:pt>
                <c:pt idx="18">
                  <c:v>9.2706768555217423</c:v>
                </c:pt>
                <c:pt idx="19">
                  <c:v>10.664730325515848</c:v>
                </c:pt>
                <c:pt idx="20">
                  <c:v>9.7660531537258066</c:v>
                </c:pt>
                <c:pt idx="21">
                  <c:v>17.441112504457124</c:v>
                </c:pt>
                <c:pt idx="22">
                  <c:v>7.3556338975322433</c:v>
                </c:pt>
                <c:pt idx="23">
                  <c:v>8.3561972132883966</c:v>
                </c:pt>
                <c:pt idx="24">
                  <c:v>16.506784959346987</c:v>
                </c:pt>
                <c:pt idx="25">
                  <c:v>12.974504898011219</c:v>
                </c:pt>
                <c:pt idx="26">
                  <c:v>14.85196753492346</c:v>
                </c:pt>
              </c:numCache>
            </c:numRef>
          </c:val>
          <c:smooth val="0"/>
          <c:extLst>
            <c:ext xmlns:c16="http://schemas.microsoft.com/office/drawing/2014/chart" uri="{C3380CC4-5D6E-409C-BE32-E72D297353CC}">
              <c16:uniqueId val="{00000001-D7A3-43C4-A113-3028E3CDE27F}"/>
            </c:ext>
          </c:extLst>
        </c:ser>
        <c:ser>
          <c:idx val="18"/>
          <c:order val="1"/>
          <c:tx>
            <c:strRef>
              <c:f>'Figure 16'!$S$6</c:f>
              <c:strCache>
                <c:ptCount val="1"/>
                <c:pt idx="0">
                  <c:v>AK</c:v>
                </c:pt>
              </c:strCache>
            </c:strRef>
          </c:tx>
          <c:spPr>
            <a:ln w="31750">
              <a:solidFill>
                <a:srgbClr val="FF0000"/>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16'!$S$7:$S$40</c15:sqref>
                  </c15:fullRef>
                </c:ext>
              </c:extLst>
              <c:f>'Figure 16'!$S$7:$S$33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2-D7A3-43C4-A113-3028E3CDE27F}"/>
            </c:ext>
          </c:extLst>
        </c:ser>
        <c:ser>
          <c:idx val="19"/>
          <c:order val="2"/>
          <c:tx>
            <c:strRef>
              <c:f>'Figure 16'!$T$6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16'!$T$7:$T$40</c15:sqref>
                  </c15:fullRef>
                </c:ext>
              </c:extLst>
              <c:f>'Figure 16'!$T$7:$T$33</c:f>
              <c:numCache>
                <c:formatCode>_(* #,##0.00_);_(* \(#,##0.00\);_(* "-"??_);_(@_)</c:formatCode>
                <c:ptCount val="27"/>
                <c:pt idx="0">
                  <c:v>14.737599485670216</c:v>
                </c:pt>
                <c:pt idx="1">
                  <c:v>15.677842384320684</c:v>
                </c:pt>
                <c:pt idx="2">
                  <c:v>3.7970953599142376</c:v>
                </c:pt>
                <c:pt idx="3">
                  <c:v>-6.9797774813196156</c:v>
                </c:pt>
                <c:pt idx="4">
                  <c:v>-20.572189896483906</c:v>
                </c:pt>
                <c:pt idx="5">
                  <c:v>-12.656878425332252</c:v>
                </c:pt>
                <c:pt idx="6">
                  <c:v>-8.7334719012233109E-2</c:v>
                </c:pt>
                <c:pt idx="7">
                  <c:v>15.016024008218665</c:v>
                </c:pt>
                <c:pt idx="8">
                  <c:v>-0.71358374498231569</c:v>
                </c:pt>
                <c:pt idx="9">
                  <c:v>-4.1193807192030363</c:v>
                </c:pt>
                <c:pt idx="10">
                  <c:v>0.63503574665446649</c:v>
                </c:pt>
                <c:pt idx="11">
                  <c:v>-1.757497557264287</c:v>
                </c:pt>
                <c:pt idx="12">
                  <c:v>2.4673292955412762</c:v>
                </c:pt>
                <c:pt idx="13">
                  <c:v>-22.488640752271749</c:v>
                </c:pt>
                <c:pt idx="14">
                  <c:v>-19.674076611408964</c:v>
                </c:pt>
                <c:pt idx="15">
                  <c:v>-19.867060473188758</c:v>
                </c:pt>
                <c:pt idx="16">
                  <c:v>0.81672340002114652</c:v>
                </c:pt>
                <c:pt idx="17">
                  <c:v>4.5460060391633306</c:v>
                </c:pt>
                <c:pt idx="18">
                  <c:v>-5.8780460676643997</c:v>
                </c:pt>
                <c:pt idx="19">
                  <c:v>-5.9822614275617525</c:v>
                </c:pt>
                <c:pt idx="20">
                  <c:v>12.851943210989702</c:v>
                </c:pt>
                <c:pt idx="21">
                  <c:v>3.040044703084277</c:v>
                </c:pt>
                <c:pt idx="22">
                  <c:v>12.705972949333955</c:v>
                </c:pt>
                <c:pt idx="23">
                  <c:v>-0.21357257651288819</c:v>
                </c:pt>
                <c:pt idx="24">
                  <c:v>4.2438718992343638</c:v>
                </c:pt>
                <c:pt idx="25">
                  <c:v>10.345066584704909</c:v>
                </c:pt>
                <c:pt idx="26">
                  <c:v>24.953060346888378</c:v>
                </c:pt>
              </c:numCache>
            </c:numRef>
          </c:val>
          <c:smooth val="0"/>
          <c:extLst>
            <c:ext xmlns:c16="http://schemas.microsoft.com/office/drawing/2014/chart" uri="{C3380CC4-5D6E-409C-BE32-E72D297353CC}">
              <c16:uniqueId val="{00000003-D7A3-43C4-A113-3028E3CDE27F}"/>
            </c:ext>
          </c:extLst>
        </c:ser>
        <c:ser>
          <c:idx val="20"/>
          <c:order val="3"/>
          <c:tx>
            <c:strRef>
              <c:f>'Figure 16'!$U$6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16'!$U$7:$U$40</c15:sqref>
                  </c15:fullRef>
                </c:ext>
              </c:extLst>
              <c:f>'Figure 16'!$U$7:$U$33</c:f>
              <c:numCache>
                <c:formatCode>_(* #,##0.00_);_(* \(#,##0.00\);_(* "-"??_);_(@_)</c:formatCode>
                <c:ptCount val="27"/>
                <c:pt idx="0">
                  <c:v>-12.793258065357804</c:v>
                </c:pt>
                <c:pt idx="1">
                  <c:v>-4.8240344767691568</c:v>
                </c:pt>
                <c:pt idx="2">
                  <c:v>-0.83101912196070771</c:v>
                </c:pt>
                <c:pt idx="3">
                  <c:v>-0.35196418934901885</c:v>
                </c:pt>
                <c:pt idx="4">
                  <c:v>5.7315137382829562</c:v>
                </c:pt>
                <c:pt idx="5">
                  <c:v>-2.5225422177754808</c:v>
                </c:pt>
                <c:pt idx="6">
                  <c:v>-15.822584828129038</c:v>
                </c:pt>
                <c:pt idx="7">
                  <c:v>-52.723924454767257</c:v>
                </c:pt>
                <c:pt idx="8">
                  <c:v>-5.7907800510292873</c:v>
                </c:pt>
                <c:pt idx="9">
                  <c:v>-19.713545043487102</c:v>
                </c:pt>
                <c:pt idx="10">
                  <c:v>1.8727037058852147</c:v>
                </c:pt>
                <c:pt idx="11">
                  <c:v>9.6883559308480471</c:v>
                </c:pt>
                <c:pt idx="12">
                  <c:v>13.596380085800774</c:v>
                </c:pt>
                <c:pt idx="13">
                  <c:v>28.106049285270274</c:v>
                </c:pt>
                <c:pt idx="14">
                  <c:v>16.988858988042921</c:v>
                </c:pt>
                <c:pt idx="15">
                  <c:v>23.075714125297964</c:v>
                </c:pt>
                <c:pt idx="16">
                  <c:v>13.300093087309506</c:v>
                </c:pt>
                <c:pt idx="17">
                  <c:v>6.3533316279063001</c:v>
                </c:pt>
                <c:pt idx="18">
                  <c:v>15.799110769876279</c:v>
                </c:pt>
                <c:pt idx="19">
                  <c:v>26.999678084393963</c:v>
                </c:pt>
                <c:pt idx="20">
                  <c:v>-1.8701744011195842</c:v>
                </c:pt>
                <c:pt idx="21">
                  <c:v>-6.0332586144795641</c:v>
                </c:pt>
                <c:pt idx="22">
                  <c:v>-13.307729204825591</c:v>
                </c:pt>
                <c:pt idx="23">
                  <c:v>7.5223088060738519</c:v>
                </c:pt>
                <c:pt idx="24">
                  <c:v>-2.4077749003481586</c:v>
                </c:pt>
                <c:pt idx="25">
                  <c:v>-3.9349615690298378</c:v>
                </c:pt>
                <c:pt idx="26">
                  <c:v>-12.024131137877703</c:v>
                </c:pt>
              </c:numCache>
            </c:numRef>
          </c:val>
          <c:smooth val="0"/>
          <c:extLst>
            <c:ext xmlns:c16="http://schemas.microsoft.com/office/drawing/2014/chart" uri="{C3380CC4-5D6E-409C-BE32-E72D297353CC}">
              <c16:uniqueId val="{00000004-D7A3-43C4-A113-3028E3CDE27F}"/>
            </c:ext>
          </c:extLst>
        </c:ser>
        <c:ser>
          <c:idx val="21"/>
          <c:order val="4"/>
          <c:tx>
            <c:strRef>
              <c:f>'Figure 16'!$V$6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16'!$V$7:$V$40</c15:sqref>
                  </c15:fullRef>
                </c:ext>
              </c:extLst>
              <c:f>'Figure 16'!$V$7:$V$33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5-D7A3-43C4-A113-3028E3CDE27F}"/>
            </c:ext>
          </c:extLst>
        </c:ser>
        <c:ser>
          <c:idx val="22"/>
          <c:order val="5"/>
          <c:tx>
            <c:strRef>
              <c:f>'Figure 16'!$W$6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16'!$W$7:$W$40</c15:sqref>
                  </c15:fullRef>
                </c:ext>
              </c:extLst>
              <c:f>'Figure 16'!$W$7:$W$33</c:f>
              <c:numCache>
                <c:formatCode>_(* #,##0.00_);_(* \(#,##0.00\);_(* "-"??_);_(@_)</c:formatCode>
                <c:ptCount val="27"/>
                <c:pt idx="0">
                  <c:v>2.0251723071851302</c:v>
                </c:pt>
                <c:pt idx="1">
                  <c:v>-3.6140093016001629</c:v>
                </c:pt>
                <c:pt idx="2">
                  <c:v>13.212627891334705</c:v>
                </c:pt>
                <c:pt idx="3">
                  <c:v>2.0767347450600937</c:v>
                </c:pt>
                <c:pt idx="4">
                  <c:v>2.2705050923832459</c:v>
                </c:pt>
                <c:pt idx="5">
                  <c:v>18.314945918973535</c:v>
                </c:pt>
                <c:pt idx="6">
                  <c:v>29.131166229490191</c:v>
                </c:pt>
                <c:pt idx="7">
                  <c:v>11.144763448101003</c:v>
                </c:pt>
                <c:pt idx="8">
                  <c:v>10.96375854103826</c:v>
                </c:pt>
                <c:pt idx="9">
                  <c:v>-6.1793152781319804</c:v>
                </c:pt>
                <c:pt idx="10">
                  <c:v>-10.201928489550482</c:v>
                </c:pt>
                <c:pt idx="11">
                  <c:v>2.8124602522439091</c:v>
                </c:pt>
                <c:pt idx="12">
                  <c:v>0.2290857992193196</c:v>
                </c:pt>
                <c:pt idx="13">
                  <c:v>-12.793930181942414</c:v>
                </c:pt>
                <c:pt idx="14">
                  <c:v>-3.3868509490275756</c:v>
                </c:pt>
                <c:pt idx="15">
                  <c:v>13.046795174886938</c:v>
                </c:pt>
                <c:pt idx="16">
                  <c:v>2.9247023576317588</c:v>
                </c:pt>
                <c:pt idx="17">
                  <c:v>11.203790563740768</c:v>
                </c:pt>
                <c:pt idx="18">
                  <c:v>6.7501209741749335</c:v>
                </c:pt>
                <c:pt idx="19">
                  <c:v>-10.44917826220626</c:v>
                </c:pt>
                <c:pt idx="20">
                  <c:v>-10.761837984318845</c:v>
                </c:pt>
                <c:pt idx="21">
                  <c:v>-6.1233017731865402</c:v>
                </c:pt>
                <c:pt idx="22">
                  <c:v>6.7175319600210059</c:v>
                </c:pt>
                <c:pt idx="23">
                  <c:v>1.6385853314204724</c:v>
                </c:pt>
                <c:pt idx="24">
                  <c:v>7.8949860835564323</c:v>
                </c:pt>
                <c:pt idx="25">
                  <c:v>5.454779056890402</c:v>
                </c:pt>
                <c:pt idx="26">
                  <c:v>5.0862709031207487</c:v>
                </c:pt>
              </c:numCache>
            </c:numRef>
          </c:val>
          <c:smooth val="0"/>
          <c:extLst>
            <c:ext xmlns:c16="http://schemas.microsoft.com/office/drawing/2014/chart" uri="{C3380CC4-5D6E-409C-BE32-E72D297353CC}">
              <c16:uniqueId val="{00000006-D7A3-43C4-A113-3028E3CDE27F}"/>
            </c:ext>
          </c:extLst>
        </c:ser>
        <c:ser>
          <c:idx val="23"/>
          <c:order val="6"/>
          <c:tx>
            <c:strRef>
              <c:f>'Figure 16'!$X$6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16'!$X$7:$X$40</c15:sqref>
                  </c15:fullRef>
                </c:ext>
              </c:extLst>
              <c:f>'Figure 16'!$X$7:$X$33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D7A3-43C4-A113-3028E3CDE27F}"/>
            </c:ext>
          </c:extLst>
        </c:ser>
        <c:ser>
          <c:idx val="24"/>
          <c:order val="7"/>
          <c:tx>
            <c:strRef>
              <c:f>'Figure 16'!$Y$6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16'!$Y$7:$Y$40</c15:sqref>
                  </c15:fullRef>
                </c:ext>
              </c:extLst>
              <c:f>'Figure 16'!$Y$7:$Y$33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D7A3-43C4-A113-3028E3CDE27F}"/>
            </c:ext>
          </c:extLst>
        </c:ser>
        <c:ser>
          <c:idx val="25"/>
          <c:order val="8"/>
          <c:tx>
            <c:strRef>
              <c:f>'Figure 16'!$Z$6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16'!$Z$7:$Z$40</c15:sqref>
                  </c15:fullRef>
                </c:ext>
              </c:extLst>
              <c:f>'Figure 16'!$Z$7:$Z$33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D7A3-43C4-A113-3028E3CDE27F}"/>
            </c:ext>
          </c:extLst>
        </c:ser>
        <c:ser>
          <c:idx val="26"/>
          <c:order val="9"/>
          <c:tx>
            <c:strRef>
              <c:f>'Figure 16'!$AA$6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16'!$AA$7:$AA$40</c15:sqref>
                  </c15:fullRef>
                </c:ext>
              </c:extLst>
              <c:f>'Figure 16'!$AA$7:$AA$33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A-D7A3-43C4-A113-3028E3CDE27F}"/>
            </c:ext>
          </c:extLst>
        </c:ser>
        <c:ser>
          <c:idx val="27"/>
          <c:order val="10"/>
          <c:tx>
            <c:strRef>
              <c:f>'Figure 16'!$AB$6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16'!$AB$7:$AB$40</c15:sqref>
                  </c15:fullRef>
                </c:ext>
              </c:extLst>
              <c:f>'Figure 16'!$AB$7:$AB$33</c:f>
              <c:numCache>
                <c:formatCode>_(* #,##0.00_);_(* \(#,##0.00\);_(* "-"??_);_(@_)</c:formatCode>
                <c:ptCount val="27"/>
                <c:pt idx="0">
                  <c:v>1.124986624745361</c:v>
                </c:pt>
                <c:pt idx="1">
                  <c:v>-0.89130503511114512</c:v>
                </c:pt>
                <c:pt idx="2">
                  <c:v>1.4914235180185642</c:v>
                </c:pt>
                <c:pt idx="3">
                  <c:v>-4.577693601959254E-2</c:v>
                </c:pt>
                <c:pt idx="4">
                  <c:v>-14.626170923293103</c:v>
                </c:pt>
                <c:pt idx="5">
                  <c:v>-19.89592237805482</c:v>
                </c:pt>
                <c:pt idx="6">
                  <c:v>-5.7411343732383102</c:v>
                </c:pt>
                <c:pt idx="7">
                  <c:v>-12.250316103745718</c:v>
                </c:pt>
                <c:pt idx="8">
                  <c:v>-14.373507838172372</c:v>
                </c:pt>
                <c:pt idx="9">
                  <c:v>-1.4568980759577244</c:v>
                </c:pt>
                <c:pt idx="10">
                  <c:v>5.0978574108739849</c:v>
                </c:pt>
                <c:pt idx="11">
                  <c:v>0.14309699736259063</c:v>
                </c:pt>
                <c:pt idx="12">
                  <c:v>7.0896808210818563</c:v>
                </c:pt>
                <c:pt idx="13">
                  <c:v>6.7840965130017139</c:v>
                </c:pt>
                <c:pt idx="14">
                  <c:v>-2.1984117211104603</c:v>
                </c:pt>
                <c:pt idx="15">
                  <c:v>-3.9475380617659539</c:v>
                </c:pt>
                <c:pt idx="16">
                  <c:v>2.7611943096417235</c:v>
                </c:pt>
                <c:pt idx="17">
                  <c:v>5.0383600864734035</c:v>
                </c:pt>
                <c:pt idx="18">
                  <c:v>1.2037808119202964</c:v>
                </c:pt>
                <c:pt idx="19">
                  <c:v>4.4608659663936123</c:v>
                </c:pt>
                <c:pt idx="20">
                  <c:v>13.917599062551744</c:v>
                </c:pt>
                <c:pt idx="21">
                  <c:v>6.033347290212987</c:v>
                </c:pt>
                <c:pt idx="22">
                  <c:v>4.0185964280681219</c:v>
                </c:pt>
                <c:pt idx="23">
                  <c:v>-2.8251790809008526</c:v>
                </c:pt>
                <c:pt idx="24">
                  <c:v>-3.3043520488718059</c:v>
                </c:pt>
                <c:pt idx="25">
                  <c:v>-4.9940585995500442</c:v>
                </c:pt>
                <c:pt idx="26">
                  <c:v>-4.0212771637015976</c:v>
                </c:pt>
              </c:numCache>
            </c:numRef>
          </c:val>
          <c:smooth val="0"/>
          <c:extLst>
            <c:ext xmlns:c16="http://schemas.microsoft.com/office/drawing/2014/chart" uri="{C3380CC4-5D6E-409C-BE32-E72D297353CC}">
              <c16:uniqueId val="{0000000B-D7A3-43C4-A113-3028E3CDE27F}"/>
            </c:ext>
          </c:extLst>
        </c:ser>
        <c:ser>
          <c:idx val="8"/>
          <c:order val="11"/>
          <c:tx>
            <c:strRef>
              <c:f>'Figure 16'!$AC$6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16'!$AC$7:$AC$40</c15:sqref>
                  </c15:fullRef>
                </c:ext>
              </c:extLst>
              <c:f>'Figure 16'!$AC$7:$AC$33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C-D7A3-43C4-A113-3028E3CDE27F}"/>
            </c:ext>
          </c:extLst>
        </c:ser>
        <c:ser>
          <c:idx val="9"/>
          <c:order val="12"/>
          <c:tx>
            <c:strRef>
              <c:f>'Figure 16'!$AD$6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16'!$AD$7:$AD$40</c15:sqref>
                  </c15:fullRef>
                </c:ext>
              </c:extLst>
              <c:f>'Figure 16'!$AD$7:$AD$33</c:f>
              <c:numCache>
                <c:formatCode>_(* #,##0.00_);_(* \(#,##0.00\);_(* "-"??_);_(@_)</c:formatCode>
                <c:ptCount val="27"/>
                <c:pt idx="0">
                  <c:v>29.306240321602672</c:v>
                </c:pt>
                <c:pt idx="1">
                  <c:v>0.48827058662936906</c:v>
                </c:pt>
                <c:pt idx="2">
                  <c:v>26.69900277396664</c:v>
                </c:pt>
                <c:pt idx="3">
                  <c:v>-0.13045308833170566</c:v>
                </c:pt>
                <c:pt idx="4">
                  <c:v>-2.7353560199117055</c:v>
                </c:pt>
                <c:pt idx="5">
                  <c:v>-21.160140022402629</c:v>
                </c:pt>
                <c:pt idx="6">
                  <c:v>14.427251699089538</c:v>
                </c:pt>
                <c:pt idx="7">
                  <c:v>-0.68499008420985774</c:v>
                </c:pt>
                <c:pt idx="8">
                  <c:v>-12.22808441525558</c:v>
                </c:pt>
                <c:pt idx="9">
                  <c:v>-4.8286711518130687E-2</c:v>
                </c:pt>
                <c:pt idx="10">
                  <c:v>-12.545851859613322</c:v>
                </c:pt>
                <c:pt idx="11">
                  <c:v>0.3997377291398152</c:v>
                </c:pt>
                <c:pt idx="12">
                  <c:v>10.48537978931563</c:v>
                </c:pt>
                <c:pt idx="13">
                  <c:v>9.5857849373714998</c:v>
                </c:pt>
                <c:pt idx="14">
                  <c:v>7.1851359280117322</c:v>
                </c:pt>
                <c:pt idx="15">
                  <c:v>6.5911017372854985</c:v>
                </c:pt>
                <c:pt idx="16">
                  <c:v>-0.18511239829877013</c:v>
                </c:pt>
                <c:pt idx="17">
                  <c:v>11.379730494809337</c:v>
                </c:pt>
                <c:pt idx="18">
                  <c:v>-3.1412328098667786</c:v>
                </c:pt>
                <c:pt idx="19">
                  <c:v>10.448597095091827</c:v>
                </c:pt>
                <c:pt idx="20">
                  <c:v>22.852940674056299</c:v>
                </c:pt>
                <c:pt idx="21">
                  <c:v>5.5582813729415648</c:v>
                </c:pt>
                <c:pt idx="22">
                  <c:v>12.079418411303777</c:v>
                </c:pt>
                <c:pt idx="23">
                  <c:v>13.081786164548248</c:v>
                </c:pt>
                <c:pt idx="24">
                  <c:v>2.2058943613956217</c:v>
                </c:pt>
                <c:pt idx="25">
                  <c:v>17.03832640487235</c:v>
                </c:pt>
                <c:pt idx="26">
                  <c:v>-3.6650108086178079</c:v>
                </c:pt>
              </c:numCache>
            </c:numRef>
          </c:val>
          <c:smooth val="0"/>
          <c:extLst>
            <c:ext xmlns:c16="http://schemas.microsoft.com/office/drawing/2014/chart" uri="{C3380CC4-5D6E-409C-BE32-E72D297353CC}">
              <c16:uniqueId val="{0000000D-D7A3-43C4-A113-3028E3CDE27F}"/>
            </c:ext>
          </c:extLst>
        </c:ser>
        <c:ser>
          <c:idx val="10"/>
          <c:order val="13"/>
          <c:tx>
            <c:strRef>
              <c:f>'Figure 16'!$AE$6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16'!$AE$7:$AE$40</c15:sqref>
                  </c15:fullRef>
                </c:ext>
              </c:extLst>
              <c:f>'Figure 16'!$AE$7:$AE$33</c:f>
              <c:numCache>
                <c:formatCode>_(* #,##0.00_);_(* \(#,##0.00\);_(* "-"??_);_(@_)</c:formatCode>
                <c:ptCount val="27"/>
                <c:pt idx="0">
                  <c:v>2.6230984531139256</c:v>
                </c:pt>
                <c:pt idx="1">
                  <c:v>-0.95703751412656857</c:v>
                </c:pt>
                <c:pt idx="2">
                  <c:v>0.4754384121952171</c:v>
                </c:pt>
                <c:pt idx="3">
                  <c:v>6.2476947277900763</c:v>
                </c:pt>
                <c:pt idx="4">
                  <c:v>9.782966117199976</c:v>
                </c:pt>
                <c:pt idx="5">
                  <c:v>9.024851351568941</c:v>
                </c:pt>
                <c:pt idx="6">
                  <c:v>15.668054402340204</c:v>
                </c:pt>
                <c:pt idx="7">
                  <c:v>26.735109713627025</c:v>
                </c:pt>
                <c:pt idx="8">
                  <c:v>-5.4545048442378175</c:v>
                </c:pt>
                <c:pt idx="9">
                  <c:v>-7.5681609814637341</c:v>
                </c:pt>
                <c:pt idx="10">
                  <c:v>8.0880654422799125</c:v>
                </c:pt>
                <c:pt idx="11">
                  <c:v>6.7194437178841326</c:v>
                </c:pt>
                <c:pt idx="12">
                  <c:v>8.3152135630371049</c:v>
                </c:pt>
                <c:pt idx="13">
                  <c:v>3.116880861853133</c:v>
                </c:pt>
                <c:pt idx="14">
                  <c:v>4.7128482947300654</c:v>
                </c:pt>
                <c:pt idx="15">
                  <c:v>4.9624768507783301</c:v>
                </c:pt>
                <c:pt idx="16">
                  <c:v>-2.8201723125675926</c:v>
                </c:pt>
                <c:pt idx="17">
                  <c:v>3.1281199426302919</c:v>
                </c:pt>
                <c:pt idx="18">
                  <c:v>12.821623386116698</c:v>
                </c:pt>
                <c:pt idx="19">
                  <c:v>4.4012249418301508</c:v>
                </c:pt>
                <c:pt idx="20">
                  <c:v>25.136021577054635</c:v>
                </c:pt>
                <c:pt idx="21">
                  <c:v>27.590385798248462</c:v>
                </c:pt>
                <c:pt idx="22">
                  <c:v>17.519991160952486</c:v>
                </c:pt>
                <c:pt idx="23">
                  <c:v>7.646052836207673</c:v>
                </c:pt>
                <c:pt idx="24">
                  <c:v>7.7355907706078142</c:v>
                </c:pt>
                <c:pt idx="25">
                  <c:v>14.878580259392038</c:v>
                </c:pt>
                <c:pt idx="26">
                  <c:v>16.831872926559299</c:v>
                </c:pt>
              </c:numCache>
            </c:numRef>
          </c:val>
          <c:smooth val="0"/>
          <c:extLst>
            <c:ext xmlns:c16="http://schemas.microsoft.com/office/drawing/2014/chart" uri="{C3380CC4-5D6E-409C-BE32-E72D297353CC}">
              <c16:uniqueId val="{0000000E-D7A3-43C4-A113-3028E3CDE27F}"/>
            </c:ext>
          </c:extLst>
        </c:ser>
        <c:ser>
          <c:idx val="11"/>
          <c:order val="14"/>
          <c:tx>
            <c:strRef>
              <c:f>'Figure 16'!$AF$6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16'!$AF$7:$AF$40</c15:sqref>
                  </c15:fullRef>
                </c:ext>
              </c:extLst>
              <c:f>'Figure 16'!$AF$7:$AF$33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F-D7A3-43C4-A113-3028E3CDE27F}"/>
            </c:ext>
          </c:extLst>
        </c:ser>
        <c:ser>
          <c:idx val="12"/>
          <c:order val="15"/>
          <c:tx>
            <c:strRef>
              <c:f>'Figure 16'!$AG$6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16'!$AG$7:$AG$40</c15:sqref>
                  </c15:fullRef>
                </c:ext>
              </c:extLst>
              <c:f>'Figure 16'!$AG$7:$AG$33</c:f>
              <c:numCache>
                <c:formatCode>_(* #,##0.00_);_(* \(#,##0.00\);_(* "-"??_);_(@_)</c:formatCode>
                <c:ptCount val="27"/>
                <c:pt idx="0">
                  <c:v>-5.5822783906478435</c:v>
                </c:pt>
                <c:pt idx="1">
                  <c:v>3.9866113183961716</c:v>
                </c:pt>
                <c:pt idx="2">
                  <c:v>-8.2961032603634521</c:v>
                </c:pt>
                <c:pt idx="3">
                  <c:v>-2.0187742393318331</c:v>
                </c:pt>
                <c:pt idx="4">
                  <c:v>-9.5964578576968051</c:v>
                </c:pt>
                <c:pt idx="5">
                  <c:v>-7.7975755630177446</c:v>
                </c:pt>
                <c:pt idx="6">
                  <c:v>-0.10621928225873489</c:v>
                </c:pt>
                <c:pt idx="7">
                  <c:v>16.344987670890987</c:v>
                </c:pt>
                <c:pt idx="8">
                  <c:v>-11.478706255729776</c:v>
                </c:pt>
                <c:pt idx="9">
                  <c:v>-0.13702933188142197</c:v>
                </c:pt>
                <c:pt idx="10">
                  <c:v>-1.1419587053751457</c:v>
                </c:pt>
                <c:pt idx="11">
                  <c:v>3.4214233437523944</c:v>
                </c:pt>
                <c:pt idx="12">
                  <c:v>0.20282689661144104</c:v>
                </c:pt>
                <c:pt idx="13">
                  <c:v>-15.292982425307855</c:v>
                </c:pt>
                <c:pt idx="14">
                  <c:v>-21.132904294063337</c:v>
                </c:pt>
                <c:pt idx="15">
                  <c:v>0.77154999189588125</c:v>
                </c:pt>
                <c:pt idx="16">
                  <c:v>-1.8159440742238075</c:v>
                </c:pt>
                <c:pt idx="17">
                  <c:v>-6.7877144829253666</c:v>
                </c:pt>
                <c:pt idx="18">
                  <c:v>2.1051262137916638</c:v>
                </c:pt>
                <c:pt idx="19">
                  <c:v>-10.516611837374512</c:v>
                </c:pt>
                <c:pt idx="20">
                  <c:v>-16.305451936204918</c:v>
                </c:pt>
                <c:pt idx="21">
                  <c:v>-6.3157713157124817</c:v>
                </c:pt>
                <c:pt idx="22">
                  <c:v>15.450876162503846</c:v>
                </c:pt>
                <c:pt idx="23">
                  <c:v>12.985378816665616</c:v>
                </c:pt>
                <c:pt idx="24">
                  <c:v>4.6119921535137109</c:v>
                </c:pt>
                <c:pt idx="25">
                  <c:v>2.4803659925964894</c:v>
                </c:pt>
                <c:pt idx="26">
                  <c:v>-13.59176076221047</c:v>
                </c:pt>
              </c:numCache>
            </c:numRef>
          </c:val>
          <c:smooth val="0"/>
          <c:extLst>
            <c:ext xmlns:c16="http://schemas.microsoft.com/office/drawing/2014/chart" uri="{C3380CC4-5D6E-409C-BE32-E72D297353CC}">
              <c16:uniqueId val="{00000010-D7A3-43C4-A113-3028E3CDE27F}"/>
            </c:ext>
          </c:extLst>
        </c:ser>
        <c:ser>
          <c:idx val="13"/>
          <c:order val="16"/>
          <c:tx>
            <c:strRef>
              <c:f>'Figure 16'!$AH$6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16'!$AH$7:$AH$40</c15:sqref>
                  </c15:fullRef>
                </c:ext>
              </c:extLst>
              <c:f>'Figure 16'!$AH$7:$AH$33</c:f>
              <c:numCache>
                <c:formatCode>_(* #,##0.00_);_(* \(#,##0.00\);_(* "-"??_);_(@_)</c:formatCode>
                <c:ptCount val="27"/>
                <c:pt idx="0">
                  <c:v>-11.809306670329534</c:v>
                </c:pt>
                <c:pt idx="1">
                  <c:v>-0.15995779278910049</c:v>
                </c:pt>
                <c:pt idx="2">
                  <c:v>15.955003618728369</c:v>
                </c:pt>
                <c:pt idx="3">
                  <c:v>0.59516764849831816</c:v>
                </c:pt>
                <c:pt idx="4">
                  <c:v>11.967615137109533</c:v>
                </c:pt>
                <c:pt idx="5">
                  <c:v>7.8017656051088125</c:v>
                </c:pt>
                <c:pt idx="6">
                  <c:v>15.338664525188506</c:v>
                </c:pt>
                <c:pt idx="7">
                  <c:v>10.412732990516815</c:v>
                </c:pt>
                <c:pt idx="8">
                  <c:v>13.341385056264699</c:v>
                </c:pt>
                <c:pt idx="9">
                  <c:v>-7.8917167911640718E-2</c:v>
                </c:pt>
                <c:pt idx="10">
                  <c:v>7.0292489908752032</c:v>
                </c:pt>
                <c:pt idx="11">
                  <c:v>1.1752661954744781E-2</c:v>
                </c:pt>
                <c:pt idx="12">
                  <c:v>10.437868695589714</c:v>
                </c:pt>
                <c:pt idx="13">
                  <c:v>6.2762310335529037</c:v>
                </c:pt>
                <c:pt idx="14">
                  <c:v>8.9262257461086847</c:v>
                </c:pt>
                <c:pt idx="15">
                  <c:v>4.8080328269861639</c:v>
                </c:pt>
                <c:pt idx="16">
                  <c:v>0.34061400810969644</c:v>
                </c:pt>
                <c:pt idx="17">
                  <c:v>0.87296820083793136</c:v>
                </c:pt>
                <c:pt idx="18">
                  <c:v>2.3542363578599179</c:v>
                </c:pt>
                <c:pt idx="19">
                  <c:v>5.7084512263827492</c:v>
                </c:pt>
                <c:pt idx="20">
                  <c:v>-3.9301194192375988</c:v>
                </c:pt>
                <c:pt idx="21">
                  <c:v>-0.19758867608743458</c:v>
                </c:pt>
                <c:pt idx="22">
                  <c:v>2.0399002096382901</c:v>
                </c:pt>
                <c:pt idx="23">
                  <c:v>-4.2376632336527109</c:v>
                </c:pt>
                <c:pt idx="24">
                  <c:v>7.8317043517017737</c:v>
                </c:pt>
                <c:pt idx="25">
                  <c:v>8.7225043898797594</c:v>
                </c:pt>
                <c:pt idx="26">
                  <c:v>3.9100527828850318</c:v>
                </c:pt>
              </c:numCache>
            </c:numRef>
          </c:val>
          <c:smooth val="0"/>
          <c:extLst>
            <c:ext xmlns:c16="http://schemas.microsoft.com/office/drawing/2014/chart" uri="{C3380CC4-5D6E-409C-BE32-E72D297353CC}">
              <c16:uniqueId val="{00000011-D7A3-43C4-A113-3028E3CDE27F}"/>
            </c:ext>
          </c:extLst>
        </c:ser>
        <c:ser>
          <c:idx val="0"/>
          <c:order val="17"/>
          <c:tx>
            <c:strRef>
              <c:f>'Figure 16'!$AI$6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16'!$AI$7:$AI$40</c15:sqref>
                  </c15:fullRef>
                </c:ext>
              </c:extLst>
              <c:f>'Figure 16'!$AI$7:$AI$33</c:f>
              <c:numCache>
                <c:formatCode>_(* #,##0.00_);_(* \(#,##0.00\);_(* "-"??_);_(@_)</c:formatCode>
                <c:ptCount val="27"/>
                <c:pt idx="0">
                  <c:v>-15.581397747155279</c:v>
                </c:pt>
                <c:pt idx="1">
                  <c:v>3.2917259886744432</c:v>
                </c:pt>
                <c:pt idx="2">
                  <c:v>-15.73438748891931</c:v>
                </c:pt>
                <c:pt idx="3">
                  <c:v>-0.6907375791342929</c:v>
                </c:pt>
                <c:pt idx="4">
                  <c:v>22.032909328117967</c:v>
                </c:pt>
                <c:pt idx="5">
                  <c:v>22.877926312503405</c:v>
                </c:pt>
                <c:pt idx="6">
                  <c:v>6.8577787715184968</c:v>
                </c:pt>
                <c:pt idx="7">
                  <c:v>9.3304597612586804</c:v>
                </c:pt>
                <c:pt idx="8">
                  <c:v>-17.36154081299901</c:v>
                </c:pt>
                <c:pt idx="9">
                  <c:v>-3.8230455174925737</c:v>
                </c:pt>
                <c:pt idx="10">
                  <c:v>0.53394001042761374</c:v>
                </c:pt>
                <c:pt idx="11">
                  <c:v>-1.2281200270081172</c:v>
                </c:pt>
                <c:pt idx="12">
                  <c:v>0.56070319942591595</c:v>
                </c:pt>
                <c:pt idx="13">
                  <c:v>-8.1756770669016987</c:v>
                </c:pt>
                <c:pt idx="14">
                  <c:v>3.9435794860764872</c:v>
                </c:pt>
                <c:pt idx="15">
                  <c:v>0.53447382697413559</c:v>
                </c:pt>
                <c:pt idx="16">
                  <c:v>0.1883824012338664</c:v>
                </c:pt>
                <c:pt idx="17">
                  <c:v>-11.514753168739844</c:v>
                </c:pt>
                <c:pt idx="18">
                  <c:v>-20.412757294252515</c:v>
                </c:pt>
                <c:pt idx="19">
                  <c:v>-24.514107280992903</c:v>
                </c:pt>
                <c:pt idx="20">
                  <c:v>-0.80438888971912093</c:v>
                </c:pt>
                <c:pt idx="21">
                  <c:v>-13.230514923634473</c:v>
                </c:pt>
                <c:pt idx="22">
                  <c:v>3.3529524898767704</c:v>
                </c:pt>
                <c:pt idx="23">
                  <c:v>-6.6423258431314025</c:v>
                </c:pt>
                <c:pt idx="24">
                  <c:v>-15.34580769657623</c:v>
                </c:pt>
                <c:pt idx="25">
                  <c:v>-14.175409887684509</c:v>
                </c:pt>
                <c:pt idx="26">
                  <c:v>-26.401256036479026</c:v>
                </c:pt>
              </c:numCache>
            </c:numRef>
          </c:val>
          <c:smooth val="0"/>
          <c:extLst>
            <c:ext xmlns:c16="http://schemas.microsoft.com/office/drawing/2014/chart" uri="{C3380CC4-5D6E-409C-BE32-E72D297353CC}">
              <c16:uniqueId val="{00000012-D7A3-43C4-A113-3028E3CDE27F}"/>
            </c:ext>
          </c:extLst>
        </c:ser>
        <c:ser>
          <c:idx val="4"/>
          <c:order val="18"/>
          <c:tx>
            <c:strRef>
              <c:f>'Figure 16'!$AJ$6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16'!$AJ$7:$AJ$40</c15:sqref>
                  </c15:fullRef>
                </c:ext>
              </c:extLst>
              <c:f>'Figure 16'!$AJ$7:$AJ$33</c:f>
              <c:numCache>
                <c:formatCode>_(* #,##0.00_);_(* \(#,##0.00\);_(* "-"??_);_(@_)</c:formatCode>
                <c:ptCount val="27"/>
                <c:pt idx="0">
                  <c:v>52.758954552700743</c:v>
                </c:pt>
                <c:pt idx="1">
                  <c:v>-6.2743283706367947</c:v>
                </c:pt>
                <c:pt idx="2">
                  <c:v>-11.026008905901108</c:v>
                </c:pt>
                <c:pt idx="3">
                  <c:v>0.9963694083126029</c:v>
                </c:pt>
                <c:pt idx="4">
                  <c:v>0.89741007514021476</c:v>
                </c:pt>
                <c:pt idx="5">
                  <c:v>-10.703958650992718</c:v>
                </c:pt>
                <c:pt idx="6">
                  <c:v>-7.4402637437742669</c:v>
                </c:pt>
                <c:pt idx="7">
                  <c:v>18.998551240656525</c:v>
                </c:pt>
                <c:pt idx="8">
                  <c:v>-3.2344241844839416</c:v>
                </c:pt>
                <c:pt idx="9">
                  <c:v>11.379594980098773</c:v>
                </c:pt>
                <c:pt idx="10">
                  <c:v>-15.019642887637019</c:v>
                </c:pt>
                <c:pt idx="11">
                  <c:v>-2.3433337901224149</c:v>
                </c:pt>
                <c:pt idx="12">
                  <c:v>13.00003168580588</c:v>
                </c:pt>
                <c:pt idx="13">
                  <c:v>-9.8486234492156655</c:v>
                </c:pt>
                <c:pt idx="14">
                  <c:v>-5.5236473599507008</c:v>
                </c:pt>
                <c:pt idx="15">
                  <c:v>9.5636887635919265</c:v>
                </c:pt>
                <c:pt idx="16">
                  <c:v>1.1340736136844498</c:v>
                </c:pt>
                <c:pt idx="17">
                  <c:v>6.3992019931902178</c:v>
                </c:pt>
                <c:pt idx="18">
                  <c:v>16.285253877867945</c:v>
                </c:pt>
                <c:pt idx="19">
                  <c:v>-1.0661246960808057</c:v>
                </c:pt>
                <c:pt idx="20">
                  <c:v>12.962204891664442</c:v>
                </c:pt>
                <c:pt idx="21">
                  <c:v>-14.410040421353187</c:v>
                </c:pt>
                <c:pt idx="22">
                  <c:v>5.5158216127892956</c:v>
                </c:pt>
                <c:pt idx="23">
                  <c:v>11.783179616031703</c:v>
                </c:pt>
                <c:pt idx="24">
                  <c:v>8.0272993727703579</c:v>
                </c:pt>
                <c:pt idx="25">
                  <c:v>-16.168640286196023</c:v>
                </c:pt>
                <c:pt idx="26">
                  <c:v>10.752496564236935</c:v>
                </c:pt>
              </c:numCache>
            </c:numRef>
          </c:val>
          <c:smooth val="0"/>
          <c:extLst>
            <c:ext xmlns:c16="http://schemas.microsoft.com/office/drawing/2014/chart" uri="{C3380CC4-5D6E-409C-BE32-E72D297353CC}">
              <c16:uniqueId val="{00000013-D7A3-43C4-A113-3028E3CDE27F}"/>
            </c:ext>
          </c:extLst>
        </c:ser>
        <c:ser>
          <c:idx val="6"/>
          <c:order val="19"/>
          <c:tx>
            <c:strRef>
              <c:f>'Figure 16'!$AK$6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16'!$AK$7:$AK$40</c15:sqref>
                  </c15:fullRef>
                </c:ext>
              </c:extLst>
              <c:f>'Figure 16'!$AK$7:$AK$33</c:f>
              <c:numCache>
                <c:formatCode>_(* #,##0.00_);_(* \(#,##0.00\);_(* "-"??_);_(@_)</c:formatCode>
                <c:ptCount val="27"/>
                <c:pt idx="0">
                  <c:v>15.510302546317689</c:v>
                </c:pt>
                <c:pt idx="1">
                  <c:v>4.4490020627563354</c:v>
                </c:pt>
                <c:pt idx="2">
                  <c:v>27.187041268916801</c:v>
                </c:pt>
                <c:pt idx="3">
                  <c:v>-3.2362315778300399</c:v>
                </c:pt>
                <c:pt idx="4">
                  <c:v>-13.815097190672532</c:v>
                </c:pt>
                <c:pt idx="5">
                  <c:v>-11.396884474379476</c:v>
                </c:pt>
                <c:pt idx="6">
                  <c:v>-6.5981716943497304</c:v>
                </c:pt>
                <c:pt idx="7">
                  <c:v>16.058718756539747</c:v>
                </c:pt>
                <c:pt idx="8">
                  <c:v>3.373992058186559</c:v>
                </c:pt>
                <c:pt idx="9">
                  <c:v>3.4864899589592824</c:v>
                </c:pt>
                <c:pt idx="10">
                  <c:v>-4.7819894462008961</c:v>
                </c:pt>
                <c:pt idx="11">
                  <c:v>3.366546025063144</c:v>
                </c:pt>
                <c:pt idx="12">
                  <c:v>3.7068427900521783</c:v>
                </c:pt>
                <c:pt idx="13">
                  <c:v>-8.8539854914415628</c:v>
                </c:pt>
                <c:pt idx="14">
                  <c:v>3.8527773540408816</c:v>
                </c:pt>
                <c:pt idx="15">
                  <c:v>0.10530292371413452</c:v>
                </c:pt>
                <c:pt idx="16">
                  <c:v>-3.738207851711195</c:v>
                </c:pt>
                <c:pt idx="17">
                  <c:v>0.52285395213402808</c:v>
                </c:pt>
                <c:pt idx="18">
                  <c:v>3.4517902349762153</c:v>
                </c:pt>
                <c:pt idx="19">
                  <c:v>-7.5312459557608236</c:v>
                </c:pt>
                <c:pt idx="20">
                  <c:v>-2.9848456506442744</c:v>
                </c:pt>
                <c:pt idx="21">
                  <c:v>-8.5077363110031001</c:v>
                </c:pt>
                <c:pt idx="22">
                  <c:v>-7.4867903094855137</c:v>
                </c:pt>
                <c:pt idx="23">
                  <c:v>1.9733174667635467</c:v>
                </c:pt>
                <c:pt idx="24">
                  <c:v>-5.4599649956799112</c:v>
                </c:pt>
                <c:pt idx="25">
                  <c:v>-8.9496652435627766</c:v>
                </c:pt>
                <c:pt idx="26">
                  <c:v>1.675793100730516</c:v>
                </c:pt>
              </c:numCache>
            </c:numRef>
          </c:val>
          <c:smooth val="0"/>
          <c:extLst>
            <c:ext xmlns:c16="http://schemas.microsoft.com/office/drawing/2014/chart" uri="{C3380CC4-5D6E-409C-BE32-E72D297353CC}">
              <c16:uniqueId val="{00000014-D7A3-43C4-A113-3028E3CDE27F}"/>
            </c:ext>
          </c:extLst>
        </c:ser>
        <c:ser>
          <c:idx val="7"/>
          <c:order val="20"/>
          <c:tx>
            <c:strRef>
              <c:f>'Figure 16'!$AL$6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16'!$AL$7:$AL$40</c15:sqref>
                  </c15:fullRef>
                </c:ext>
              </c:extLst>
              <c:f>'Figure 16'!$AL$7:$AL$33</c:f>
              <c:numCache>
                <c:formatCode>_(* #,##0.00_);_(* \(#,##0.00\);_(* "-"??_);_(@_)</c:formatCode>
                <c:ptCount val="27"/>
                <c:pt idx="0">
                  <c:v>10.915207894868217</c:v>
                </c:pt>
                <c:pt idx="1">
                  <c:v>7.7224467531777918</c:v>
                </c:pt>
                <c:pt idx="2">
                  <c:v>12.613151739060413</c:v>
                </c:pt>
                <c:pt idx="3">
                  <c:v>10.078325431095436</c:v>
                </c:pt>
                <c:pt idx="4">
                  <c:v>20.547273379634134</c:v>
                </c:pt>
                <c:pt idx="5">
                  <c:v>6.8022604864381719</c:v>
                </c:pt>
                <c:pt idx="6">
                  <c:v>7.1292652137344703</c:v>
                </c:pt>
                <c:pt idx="7">
                  <c:v>0.73156229518644977</c:v>
                </c:pt>
                <c:pt idx="8">
                  <c:v>-2.0260297333152266</c:v>
                </c:pt>
                <c:pt idx="9">
                  <c:v>4.7426428864127956</c:v>
                </c:pt>
                <c:pt idx="10">
                  <c:v>0.11278857670049547</c:v>
                </c:pt>
                <c:pt idx="11">
                  <c:v>4.7073049245227594</c:v>
                </c:pt>
                <c:pt idx="12">
                  <c:v>9.5453679023194127</c:v>
                </c:pt>
                <c:pt idx="13">
                  <c:v>9.8707178040058352</c:v>
                </c:pt>
                <c:pt idx="14">
                  <c:v>7.082167940097861</c:v>
                </c:pt>
                <c:pt idx="15">
                  <c:v>11.342222933308221</c:v>
                </c:pt>
                <c:pt idx="16">
                  <c:v>11.009672562067863</c:v>
                </c:pt>
                <c:pt idx="17">
                  <c:v>11.705838915077038</c:v>
                </c:pt>
                <c:pt idx="18">
                  <c:v>9.7076135716633871</c:v>
                </c:pt>
                <c:pt idx="19">
                  <c:v>7.3397945925535168</c:v>
                </c:pt>
                <c:pt idx="20">
                  <c:v>6.3026473071658984</c:v>
                </c:pt>
                <c:pt idx="21">
                  <c:v>1.9688584416144295</c:v>
                </c:pt>
                <c:pt idx="22">
                  <c:v>13.146370292815845</c:v>
                </c:pt>
                <c:pt idx="23">
                  <c:v>4.6475238377752248</c:v>
                </c:pt>
                <c:pt idx="24">
                  <c:v>11.280538274149876</c:v>
                </c:pt>
                <c:pt idx="25">
                  <c:v>5.8398327382747084</c:v>
                </c:pt>
                <c:pt idx="26">
                  <c:v>7.9530100265401416</c:v>
                </c:pt>
              </c:numCache>
            </c:numRef>
          </c:val>
          <c:smooth val="0"/>
          <c:extLst>
            <c:ext xmlns:c16="http://schemas.microsoft.com/office/drawing/2014/chart" uri="{C3380CC4-5D6E-409C-BE32-E72D297353CC}">
              <c16:uniqueId val="{00000015-D7A3-43C4-A113-3028E3CDE27F}"/>
            </c:ext>
          </c:extLst>
        </c:ser>
        <c:ser>
          <c:idx val="3"/>
          <c:order val="21"/>
          <c:tx>
            <c:strRef>
              <c:f>'Figure 16'!$AM$6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16'!$AM$7:$AM$40</c15:sqref>
                  </c15:fullRef>
                </c:ext>
              </c:extLst>
              <c:f>'Figure 16'!$AM$7:$AM$33</c:f>
              <c:numCache>
                <c:formatCode>_(* #,##0.00_);_(* \(#,##0.00\);_(* "-"??_);_(@_)</c:formatCode>
                <c:ptCount val="27"/>
                <c:pt idx="0">
                  <c:v>10.434368959977292</c:v>
                </c:pt>
                <c:pt idx="1">
                  <c:v>5.2298501032055356</c:v>
                </c:pt>
                <c:pt idx="2">
                  <c:v>-5.4332199397322256</c:v>
                </c:pt>
                <c:pt idx="3">
                  <c:v>-0.14563985928361944</c:v>
                </c:pt>
                <c:pt idx="4">
                  <c:v>1.3558417322201421</c:v>
                </c:pt>
                <c:pt idx="5">
                  <c:v>0.95785401299508521</c:v>
                </c:pt>
                <c:pt idx="6">
                  <c:v>-2.0931968265358591</c:v>
                </c:pt>
                <c:pt idx="7">
                  <c:v>0.2309051154725239</c:v>
                </c:pt>
                <c:pt idx="8">
                  <c:v>-8.266159966296982</c:v>
                </c:pt>
                <c:pt idx="9">
                  <c:v>-1.0226843869531876</c:v>
                </c:pt>
                <c:pt idx="10">
                  <c:v>3.4670456443564035</c:v>
                </c:pt>
                <c:pt idx="11">
                  <c:v>-0.95980033165687928</c:v>
                </c:pt>
                <c:pt idx="12">
                  <c:v>-1.6923049770412035</c:v>
                </c:pt>
                <c:pt idx="13">
                  <c:v>-1.2322275324549992</c:v>
                </c:pt>
                <c:pt idx="14">
                  <c:v>-2.1393202587205451</c:v>
                </c:pt>
                <c:pt idx="15">
                  <c:v>0.23646941826882539</c:v>
                </c:pt>
                <c:pt idx="16">
                  <c:v>-0.14641624090927507</c:v>
                </c:pt>
                <c:pt idx="17">
                  <c:v>-3.2832526812853757</c:v>
                </c:pt>
                <c:pt idx="18">
                  <c:v>4.9633513299340848</c:v>
                </c:pt>
                <c:pt idx="19">
                  <c:v>0.85400978377947467</c:v>
                </c:pt>
                <c:pt idx="20">
                  <c:v>7.2383763836114667</c:v>
                </c:pt>
                <c:pt idx="21">
                  <c:v>2.9846753477613674</c:v>
                </c:pt>
                <c:pt idx="22">
                  <c:v>5.9016938394051977</c:v>
                </c:pt>
                <c:pt idx="23">
                  <c:v>9.3410999397747219</c:v>
                </c:pt>
                <c:pt idx="24">
                  <c:v>6.5870067373907659</c:v>
                </c:pt>
                <c:pt idx="25">
                  <c:v>6.8106155595160089</c:v>
                </c:pt>
                <c:pt idx="26">
                  <c:v>5.0618823479453567</c:v>
                </c:pt>
              </c:numCache>
            </c:numRef>
          </c:val>
          <c:smooth val="0"/>
          <c:extLst>
            <c:ext xmlns:c16="http://schemas.microsoft.com/office/drawing/2014/chart" uri="{C3380CC4-5D6E-409C-BE32-E72D297353CC}">
              <c16:uniqueId val="{00000016-D7A3-43C4-A113-3028E3CDE27F}"/>
            </c:ext>
          </c:extLst>
        </c:ser>
        <c:ser>
          <c:idx val="5"/>
          <c:order val="22"/>
          <c:tx>
            <c:strRef>
              <c:f>'Figure 16'!$AN$6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16'!$AN$7:$AN$40</c15:sqref>
                  </c15:fullRef>
                </c:ext>
              </c:extLst>
              <c:f>'Figure 16'!$AN$7:$AN$33</c:f>
              <c:numCache>
                <c:formatCode>_(* #,##0.00_);_(* \(#,##0.00\);_(* "-"??_);_(@_)</c:formatCode>
                <c:ptCount val="27"/>
                <c:pt idx="0">
                  <c:v>1.3388072375164484</c:v>
                </c:pt>
                <c:pt idx="1">
                  <c:v>-2.073320956696989</c:v>
                </c:pt>
                <c:pt idx="2">
                  <c:v>-16.062891518231481</c:v>
                </c:pt>
                <c:pt idx="3">
                  <c:v>2.1474540972121758</c:v>
                </c:pt>
                <c:pt idx="4">
                  <c:v>10.640071195666678</c:v>
                </c:pt>
                <c:pt idx="5">
                  <c:v>11.116638233943377</c:v>
                </c:pt>
                <c:pt idx="6">
                  <c:v>0.28466604362620274</c:v>
                </c:pt>
                <c:pt idx="7">
                  <c:v>-18.609009202918969</c:v>
                </c:pt>
                <c:pt idx="8">
                  <c:v>-2.8303777526161866</c:v>
                </c:pt>
                <c:pt idx="9">
                  <c:v>0.25446567519793462</c:v>
                </c:pt>
                <c:pt idx="10">
                  <c:v>-5.9673106989066582</c:v>
                </c:pt>
                <c:pt idx="11">
                  <c:v>-0.17089075754483929</c:v>
                </c:pt>
                <c:pt idx="12">
                  <c:v>-4.7699318201921415</c:v>
                </c:pt>
                <c:pt idx="13">
                  <c:v>-3.7929394238744862</c:v>
                </c:pt>
                <c:pt idx="14">
                  <c:v>3.0767910175200086</c:v>
                </c:pt>
                <c:pt idx="15">
                  <c:v>13.277520338306203</c:v>
                </c:pt>
                <c:pt idx="16">
                  <c:v>-0.10511013925906809</c:v>
                </c:pt>
                <c:pt idx="17">
                  <c:v>12.366054761514533</c:v>
                </c:pt>
                <c:pt idx="18">
                  <c:v>-7.9002556958585046</c:v>
                </c:pt>
                <c:pt idx="19">
                  <c:v>6.6281954786973074</c:v>
                </c:pt>
                <c:pt idx="20">
                  <c:v>0.90841064093183377</c:v>
                </c:pt>
                <c:pt idx="21">
                  <c:v>0.49557917236597859</c:v>
                </c:pt>
                <c:pt idx="22">
                  <c:v>13.410794053925201</c:v>
                </c:pt>
                <c:pt idx="23">
                  <c:v>8.1023035818361677</c:v>
                </c:pt>
                <c:pt idx="24">
                  <c:v>12.359044376353268</c:v>
                </c:pt>
                <c:pt idx="25">
                  <c:v>10.936284525087103</c:v>
                </c:pt>
                <c:pt idx="26">
                  <c:v>7.4271401899750344</c:v>
                </c:pt>
              </c:numCache>
            </c:numRef>
          </c:val>
          <c:smooth val="0"/>
          <c:extLst>
            <c:ext xmlns:c16="http://schemas.microsoft.com/office/drawing/2014/chart" uri="{C3380CC4-5D6E-409C-BE32-E72D297353CC}">
              <c16:uniqueId val="{00000017-D7A3-43C4-A113-3028E3CDE27F}"/>
            </c:ext>
          </c:extLst>
        </c:ser>
        <c:ser>
          <c:idx val="1"/>
          <c:order val="23"/>
          <c:tx>
            <c:strRef>
              <c:f>'Figure 16'!$AO$6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16'!$AO$7:$AO$40</c15:sqref>
                  </c15:fullRef>
                </c:ext>
              </c:extLst>
              <c:f>'Figure 16'!$AO$7:$AO$33</c:f>
              <c:numCache>
                <c:formatCode>_(* #,##0.00_);_(* \(#,##0.00\);_(* "-"??_);_(@_)</c:formatCode>
                <c:ptCount val="27"/>
                <c:pt idx="0">
                  <c:v>-14.671008102595806</c:v>
                </c:pt>
                <c:pt idx="1">
                  <c:v>11.074429494328797</c:v>
                </c:pt>
                <c:pt idx="2">
                  <c:v>46.627668780274689</c:v>
                </c:pt>
                <c:pt idx="3">
                  <c:v>29.508337320294231</c:v>
                </c:pt>
                <c:pt idx="4">
                  <c:v>26.045971026178449</c:v>
                </c:pt>
                <c:pt idx="5">
                  <c:v>20.602914446499199</c:v>
                </c:pt>
                <c:pt idx="6">
                  <c:v>63.62191925290972</c:v>
                </c:pt>
                <c:pt idx="7">
                  <c:v>26.021800294984132</c:v>
                </c:pt>
                <c:pt idx="8">
                  <c:v>57.040990213863552</c:v>
                </c:pt>
                <c:pt idx="9">
                  <c:v>31.128700356930494</c:v>
                </c:pt>
                <c:pt idx="10">
                  <c:v>-34.53672252362594</c:v>
                </c:pt>
                <c:pt idx="11">
                  <c:v>-37.203913962002844</c:v>
                </c:pt>
                <c:pt idx="12">
                  <c:v>-35.013123124372214</c:v>
                </c:pt>
                <c:pt idx="13">
                  <c:v>-32.545714930165559</c:v>
                </c:pt>
                <c:pt idx="14">
                  <c:v>-30.834948120173067</c:v>
                </c:pt>
                <c:pt idx="15">
                  <c:v>-44.143118429929018</c:v>
                </c:pt>
                <c:pt idx="16">
                  <c:v>-55.168078688438982</c:v>
                </c:pt>
                <c:pt idx="17">
                  <c:v>-34.502103517297655</c:v>
                </c:pt>
                <c:pt idx="18">
                  <c:v>-11.982963769696653</c:v>
                </c:pt>
                <c:pt idx="19">
                  <c:v>-1.8586288206279278</c:v>
                </c:pt>
                <c:pt idx="20">
                  <c:v>-29.679809813387692</c:v>
                </c:pt>
                <c:pt idx="21">
                  <c:v>-19.015635189134628</c:v>
                </c:pt>
                <c:pt idx="22">
                  <c:v>-38.23367296718061</c:v>
                </c:pt>
                <c:pt idx="23">
                  <c:v>-31.481766200158745</c:v>
                </c:pt>
                <c:pt idx="24">
                  <c:v>-28.452443075366318</c:v>
                </c:pt>
                <c:pt idx="25">
                  <c:v>-27.890535420738161</c:v>
                </c:pt>
                <c:pt idx="26">
                  <c:v>-3.3749820431694388</c:v>
                </c:pt>
              </c:numCache>
            </c:numRef>
          </c:val>
          <c:smooth val="0"/>
          <c:extLst>
            <c:ext xmlns:c16="http://schemas.microsoft.com/office/drawing/2014/chart" uri="{C3380CC4-5D6E-409C-BE32-E72D297353CC}">
              <c16:uniqueId val="{00000018-D7A3-43C4-A113-3028E3CDE27F}"/>
            </c:ext>
          </c:extLst>
        </c:ser>
        <c:ser>
          <c:idx val="2"/>
          <c:order val="24"/>
          <c:tx>
            <c:strRef>
              <c:f>'Figure 16'!$AP$6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16'!$AP$7:$AP$40</c15:sqref>
                  </c15:fullRef>
                </c:ext>
              </c:extLst>
              <c:f>'Figure 16'!$AP$7:$AP$33</c:f>
              <c:numCache>
                <c:formatCode>_(* #,##0.00_);_(* \(#,##0.00\);_(* "-"??_);_(@_)</c:formatCode>
                <c:ptCount val="27"/>
                <c:pt idx="0">
                  <c:v>21.297650164342485</c:v>
                </c:pt>
                <c:pt idx="1">
                  <c:v>3.2787206691864412</c:v>
                </c:pt>
                <c:pt idx="2">
                  <c:v>5.112648523208918</c:v>
                </c:pt>
                <c:pt idx="3">
                  <c:v>4.0625054680276662</c:v>
                </c:pt>
                <c:pt idx="4">
                  <c:v>-6.8483327595458832</c:v>
                </c:pt>
                <c:pt idx="5">
                  <c:v>-2.4879359443730209</c:v>
                </c:pt>
                <c:pt idx="6">
                  <c:v>-16.855159628903493</c:v>
                </c:pt>
                <c:pt idx="7">
                  <c:v>-7.4858421612589154</c:v>
                </c:pt>
                <c:pt idx="8">
                  <c:v>-10.573940016911365</c:v>
                </c:pt>
                <c:pt idx="9">
                  <c:v>-4.1444141061219852</c:v>
                </c:pt>
                <c:pt idx="10">
                  <c:v>-5.0715498218778521</c:v>
                </c:pt>
                <c:pt idx="11">
                  <c:v>-5.5490868362539914</c:v>
                </c:pt>
                <c:pt idx="12">
                  <c:v>-29.862800147384405</c:v>
                </c:pt>
                <c:pt idx="13">
                  <c:v>-24.99553193047177</c:v>
                </c:pt>
                <c:pt idx="14">
                  <c:v>-22.810836526332423</c:v>
                </c:pt>
                <c:pt idx="15">
                  <c:v>-7.8437842603307217</c:v>
                </c:pt>
                <c:pt idx="16">
                  <c:v>1.963583144970471</c:v>
                </c:pt>
                <c:pt idx="17">
                  <c:v>6.0318398027447984</c:v>
                </c:pt>
                <c:pt idx="18">
                  <c:v>-10.697494872147217</c:v>
                </c:pt>
                <c:pt idx="19">
                  <c:v>-20.240293451934122</c:v>
                </c:pt>
                <c:pt idx="20">
                  <c:v>-13.272057913127355</c:v>
                </c:pt>
                <c:pt idx="21">
                  <c:v>-15.62477154948283</c:v>
                </c:pt>
                <c:pt idx="22">
                  <c:v>-1.0511669188417727</c:v>
                </c:pt>
                <c:pt idx="23">
                  <c:v>-9.1270339908078313</c:v>
                </c:pt>
                <c:pt idx="24">
                  <c:v>-3.2908992579905316</c:v>
                </c:pt>
                <c:pt idx="25">
                  <c:v>4.569963948597433</c:v>
                </c:pt>
                <c:pt idx="26">
                  <c:v>-0.75793008136315621</c:v>
                </c:pt>
              </c:numCache>
            </c:numRef>
          </c:val>
          <c:smooth val="0"/>
          <c:extLst>
            <c:ext xmlns:c16="http://schemas.microsoft.com/office/drawing/2014/chart" uri="{C3380CC4-5D6E-409C-BE32-E72D297353CC}">
              <c16:uniqueId val="{00000019-D7A3-43C4-A113-3028E3CDE27F}"/>
            </c:ext>
          </c:extLst>
        </c:ser>
        <c:ser>
          <c:idx val="28"/>
          <c:order val="25"/>
          <c:tx>
            <c:strRef>
              <c:f>'Figure 16'!$AQ$6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16'!$AQ$7:$AQ$40</c15:sqref>
                  </c15:fullRef>
                </c:ext>
              </c:extLst>
              <c:f>'Figure 16'!$AQ$7:$AQ$33</c:f>
              <c:numCache>
                <c:formatCode>_(* #,##0.00_);_(* \(#,##0.00\);_(* "-"??_);_(@_)</c:formatCode>
                <c:ptCount val="27"/>
                <c:pt idx="0">
                  <c:v>-61.023631133139133</c:v>
                </c:pt>
                <c:pt idx="1">
                  <c:v>-110.20462261512876</c:v>
                </c:pt>
                <c:pt idx="2">
                  <c:v>-27.644156944006681</c:v>
                </c:pt>
                <c:pt idx="3">
                  <c:v>-26.540492399362847</c:v>
                </c:pt>
                <c:pt idx="4">
                  <c:v>46.058685256866738</c:v>
                </c:pt>
                <c:pt idx="5">
                  <c:v>-12.737962606479414</c:v>
                </c:pt>
                <c:pt idx="6">
                  <c:v>-13.082059922453482</c:v>
                </c:pt>
                <c:pt idx="7">
                  <c:v>29.959974199300632</c:v>
                </c:pt>
                <c:pt idx="8">
                  <c:v>-2.2938638721825555</c:v>
                </c:pt>
                <c:pt idx="9">
                  <c:v>-18.804714272846468</c:v>
                </c:pt>
                <c:pt idx="10">
                  <c:v>-8.5358087744680233</c:v>
                </c:pt>
                <c:pt idx="11">
                  <c:v>-45.919194235466421</c:v>
                </c:pt>
                <c:pt idx="12">
                  <c:v>-23.489774321205914</c:v>
                </c:pt>
                <c:pt idx="13">
                  <c:v>-4.657295903598424</c:v>
                </c:pt>
                <c:pt idx="14">
                  <c:v>-11.282451851002406</c:v>
                </c:pt>
                <c:pt idx="15">
                  <c:v>-59.580965171335265</c:v>
                </c:pt>
                <c:pt idx="16">
                  <c:v>9.3693879534839652</c:v>
                </c:pt>
                <c:pt idx="17">
                  <c:v>-21.772213585791178</c:v>
                </c:pt>
                <c:pt idx="18">
                  <c:v>-30.321336453198455</c:v>
                </c:pt>
                <c:pt idx="19">
                  <c:v>18.085329429595731</c:v>
                </c:pt>
                <c:pt idx="20">
                  <c:v>27.666183086694218</c:v>
                </c:pt>
                <c:pt idx="21">
                  <c:v>-34.882574254879728</c:v>
                </c:pt>
                <c:pt idx="22">
                  <c:v>-4.0849545257515274</c:v>
                </c:pt>
                <c:pt idx="23">
                  <c:v>2.7482235509523889</c:v>
                </c:pt>
                <c:pt idx="24">
                  <c:v>3.6447322599997278</c:v>
                </c:pt>
                <c:pt idx="25">
                  <c:v>-14.616865882999264</c:v>
                </c:pt>
                <c:pt idx="26">
                  <c:v>18.523316612117924</c:v>
                </c:pt>
              </c:numCache>
            </c:numRef>
          </c:val>
          <c:smooth val="0"/>
          <c:extLst>
            <c:ext xmlns:c16="http://schemas.microsoft.com/office/drawing/2014/chart" uri="{C3380CC4-5D6E-409C-BE32-E72D297353CC}">
              <c16:uniqueId val="{0000001A-D7A3-43C4-A113-3028E3CDE27F}"/>
            </c:ext>
          </c:extLst>
        </c:ser>
        <c:ser>
          <c:idx val="29"/>
          <c:order val="26"/>
          <c:tx>
            <c:strRef>
              <c:f>'Figure 16'!$AR$6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16'!$AR$7:$AR$40</c15:sqref>
                  </c15:fullRef>
                </c:ext>
              </c:extLst>
              <c:f>'Figure 16'!$AR$7:$AR$33</c:f>
              <c:numCache>
                <c:formatCode>_(* #,##0.00_);_(* \(#,##0.00\);_(* "-"??_);_(@_)</c:formatCode>
                <c:ptCount val="27"/>
                <c:pt idx="0">
                  <c:v>17.312353520537727</c:v>
                </c:pt>
                <c:pt idx="1">
                  <c:v>17.001371816149913</c:v>
                </c:pt>
                <c:pt idx="2">
                  <c:v>23.542714188806713</c:v>
                </c:pt>
                <c:pt idx="3">
                  <c:v>10.306976946594659</c:v>
                </c:pt>
                <c:pt idx="4">
                  <c:v>-6.5461754275020212</c:v>
                </c:pt>
                <c:pt idx="5">
                  <c:v>-3.107496240772889</c:v>
                </c:pt>
                <c:pt idx="6">
                  <c:v>-7.5280254350218456</c:v>
                </c:pt>
                <c:pt idx="7">
                  <c:v>5.6182598200393841</c:v>
                </c:pt>
                <c:pt idx="8">
                  <c:v>8.2040151028195396</c:v>
                </c:pt>
                <c:pt idx="9">
                  <c:v>-3.6710916901938617</c:v>
                </c:pt>
                <c:pt idx="10">
                  <c:v>14.139990526018664</c:v>
                </c:pt>
                <c:pt idx="11">
                  <c:v>4.642240128305275</c:v>
                </c:pt>
                <c:pt idx="12">
                  <c:v>1.2284996273592697</c:v>
                </c:pt>
                <c:pt idx="13">
                  <c:v>7.8015573308221065</c:v>
                </c:pt>
                <c:pt idx="14">
                  <c:v>-0.92464637191369548</c:v>
                </c:pt>
                <c:pt idx="15">
                  <c:v>-8.8988790594157763</c:v>
                </c:pt>
                <c:pt idx="16">
                  <c:v>-5.6682247304706834</c:v>
                </c:pt>
                <c:pt idx="17">
                  <c:v>-15.327632354456</c:v>
                </c:pt>
                <c:pt idx="18">
                  <c:v>3.0223047815525206</c:v>
                </c:pt>
                <c:pt idx="19">
                  <c:v>-2.9239060950203566</c:v>
                </c:pt>
                <c:pt idx="20">
                  <c:v>-8.1605303421383724</c:v>
                </c:pt>
                <c:pt idx="21">
                  <c:v>-8.8575588961248286</c:v>
                </c:pt>
                <c:pt idx="22">
                  <c:v>-6.0942829804844223</c:v>
                </c:pt>
                <c:pt idx="23">
                  <c:v>-4.5763413254462648</c:v>
                </c:pt>
                <c:pt idx="24">
                  <c:v>-4.331655873102136</c:v>
                </c:pt>
                <c:pt idx="25">
                  <c:v>-7.6838396125822328</c:v>
                </c:pt>
                <c:pt idx="26">
                  <c:v>-2.6699146928876871</c:v>
                </c:pt>
              </c:numCache>
            </c:numRef>
          </c:val>
          <c:smooth val="0"/>
          <c:extLst>
            <c:ext xmlns:c16="http://schemas.microsoft.com/office/drawing/2014/chart" uri="{C3380CC4-5D6E-409C-BE32-E72D297353CC}">
              <c16:uniqueId val="{0000001B-D7A3-43C4-A113-3028E3CDE27F}"/>
            </c:ext>
          </c:extLst>
        </c:ser>
        <c:ser>
          <c:idx val="30"/>
          <c:order val="27"/>
          <c:tx>
            <c:strRef>
              <c:f>'Figure 16'!$AS$6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16'!$AS$7:$AS$40</c15:sqref>
                  </c15:fullRef>
                </c:ext>
              </c:extLst>
              <c:f>'Figure 16'!$AS$7:$AS$33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D7A3-43C4-A113-3028E3CDE27F}"/>
            </c:ext>
          </c:extLst>
        </c:ser>
        <c:ser>
          <c:idx val="31"/>
          <c:order val="28"/>
          <c:tx>
            <c:strRef>
              <c:f>'Figure 16'!$AT$6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16'!$AT$7:$AT$40</c15:sqref>
                  </c15:fullRef>
                </c:ext>
              </c:extLst>
              <c:f>'Figure 16'!$AT$7:$AT$33</c:f>
              <c:numCache>
                <c:formatCode>_(* #,##0.00_);_(* \(#,##0.00\);_(* "-"??_);_(@_)</c:formatCode>
                <c:ptCount val="27"/>
                <c:pt idx="0">
                  <c:v>-28.657430448220111</c:v>
                </c:pt>
                <c:pt idx="1">
                  <c:v>-2.9065172384434845</c:v>
                </c:pt>
                <c:pt idx="2">
                  <c:v>-23.560327463201247</c:v>
                </c:pt>
                <c:pt idx="3">
                  <c:v>-0.71056211936593172</c:v>
                </c:pt>
                <c:pt idx="4">
                  <c:v>2.5091987936320947</c:v>
                </c:pt>
                <c:pt idx="5">
                  <c:v>12.003475603705738</c:v>
                </c:pt>
                <c:pt idx="6">
                  <c:v>10.43335760186892</c:v>
                </c:pt>
                <c:pt idx="7">
                  <c:v>-14.639134860772174</c:v>
                </c:pt>
                <c:pt idx="8">
                  <c:v>2.9568236641352996</c:v>
                </c:pt>
                <c:pt idx="9">
                  <c:v>-0.42862319560299511</c:v>
                </c:pt>
                <c:pt idx="10">
                  <c:v>16.499625417054631</c:v>
                </c:pt>
                <c:pt idx="11">
                  <c:v>3.2835562251420924</c:v>
                </c:pt>
                <c:pt idx="12">
                  <c:v>-2.3948227863002103</c:v>
                </c:pt>
                <c:pt idx="13">
                  <c:v>15.126067410164978</c:v>
                </c:pt>
                <c:pt idx="14">
                  <c:v>2.312324568265467</c:v>
                </c:pt>
                <c:pt idx="15">
                  <c:v>-5.7637512327346485</c:v>
                </c:pt>
                <c:pt idx="16">
                  <c:v>3.673548008009675</c:v>
                </c:pt>
                <c:pt idx="17">
                  <c:v>-3.4953609429067001</c:v>
                </c:pt>
                <c:pt idx="18">
                  <c:v>-5.6625981414981652</c:v>
                </c:pt>
                <c:pt idx="19">
                  <c:v>5.9313865676813293</c:v>
                </c:pt>
                <c:pt idx="20">
                  <c:v>1.2784259979525814</c:v>
                </c:pt>
                <c:pt idx="21">
                  <c:v>15.161591363721527</c:v>
                </c:pt>
                <c:pt idx="22">
                  <c:v>-0.34085306310771557</c:v>
                </c:pt>
                <c:pt idx="23">
                  <c:v>-5.2463969950622413</c:v>
                </c:pt>
                <c:pt idx="24">
                  <c:v>-1.2732459708786337</c:v>
                </c:pt>
                <c:pt idx="25">
                  <c:v>13.73207396682119</c:v>
                </c:pt>
                <c:pt idx="26">
                  <c:v>-6.2873873503122013</c:v>
                </c:pt>
              </c:numCache>
            </c:numRef>
          </c:val>
          <c:smooth val="0"/>
          <c:extLst>
            <c:ext xmlns:c16="http://schemas.microsoft.com/office/drawing/2014/chart" uri="{C3380CC4-5D6E-409C-BE32-E72D297353CC}">
              <c16:uniqueId val="{0000001D-D7A3-43C4-A113-3028E3CDE27F}"/>
            </c:ext>
          </c:extLst>
        </c:ser>
        <c:ser>
          <c:idx val="32"/>
          <c:order val="29"/>
          <c:tx>
            <c:strRef>
              <c:f>'Figure 16'!$AU$6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16'!$AU$7:$AU$40</c15:sqref>
                  </c15:fullRef>
                </c:ext>
              </c:extLst>
              <c:f>'Figure 16'!$AU$7:$AU$33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D7A3-43C4-A113-3028E3CDE27F}"/>
            </c:ext>
          </c:extLst>
        </c:ser>
        <c:ser>
          <c:idx val="33"/>
          <c:order val="30"/>
          <c:tx>
            <c:strRef>
              <c:f>'Figure 16'!$AV$6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16'!$AV$7:$AV$40</c15:sqref>
                  </c15:fullRef>
                </c:ext>
              </c:extLst>
              <c:f>'Figure 16'!$AV$7:$AV$33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D7A3-43C4-A113-3028E3CDE27F}"/>
            </c:ext>
          </c:extLst>
        </c:ser>
        <c:ser>
          <c:idx val="34"/>
          <c:order val="31"/>
          <c:tx>
            <c:strRef>
              <c:f>'Figure 16'!$AW$6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16'!$AW$7:$AW$40</c15:sqref>
                  </c15:fullRef>
                </c:ext>
              </c:extLst>
              <c:f>'Figure 16'!$AW$7:$AW$33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D7A3-43C4-A113-3028E3CDE27F}"/>
            </c:ext>
          </c:extLst>
        </c:ser>
        <c:ser>
          <c:idx val="35"/>
          <c:order val="32"/>
          <c:tx>
            <c:strRef>
              <c:f>'Figure 16'!$AX$6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16'!$AX$7:$AX$40</c15:sqref>
                  </c15:fullRef>
                </c:ext>
              </c:extLst>
              <c:f>'Figure 16'!$AX$7:$AX$33</c:f>
              <c:numCache>
                <c:formatCode>_(* #,##0.00_);_(* \(#,##0.00\);_(* "-"??_);_(@_)</c:formatCode>
                <c:ptCount val="27"/>
                <c:pt idx="0">
                  <c:v>-14.859853763482533</c:v>
                </c:pt>
                <c:pt idx="1">
                  <c:v>0.13594603842648212</c:v>
                </c:pt>
                <c:pt idx="2">
                  <c:v>-9.207694347423967</c:v>
                </c:pt>
                <c:pt idx="3">
                  <c:v>0.12440690966286638</c:v>
                </c:pt>
                <c:pt idx="4">
                  <c:v>-1.3652972938871244</c:v>
                </c:pt>
                <c:pt idx="5">
                  <c:v>-6.832800863776356</c:v>
                </c:pt>
                <c:pt idx="6">
                  <c:v>-2.6821601295523578</c:v>
                </c:pt>
                <c:pt idx="7">
                  <c:v>2.0081051843590103</c:v>
                </c:pt>
                <c:pt idx="8">
                  <c:v>0.76917888236494036</c:v>
                </c:pt>
                <c:pt idx="9">
                  <c:v>-0.63252156223825295</c:v>
                </c:pt>
                <c:pt idx="10">
                  <c:v>-4.7649009502492845</c:v>
                </c:pt>
                <c:pt idx="11">
                  <c:v>0.24526144670744543</c:v>
                </c:pt>
                <c:pt idx="12">
                  <c:v>-1.0647447652445408</c:v>
                </c:pt>
                <c:pt idx="13">
                  <c:v>11.852148418256547</c:v>
                </c:pt>
                <c:pt idx="14">
                  <c:v>7.5624993769451976</c:v>
                </c:pt>
                <c:pt idx="15">
                  <c:v>6.2687881836609449</c:v>
                </c:pt>
                <c:pt idx="16">
                  <c:v>0.38897411513971747</c:v>
                </c:pt>
                <c:pt idx="17">
                  <c:v>0.78244227097457042</c:v>
                </c:pt>
                <c:pt idx="18">
                  <c:v>-6.931063126103254</c:v>
                </c:pt>
                <c:pt idx="19">
                  <c:v>13.168650184525177</c:v>
                </c:pt>
                <c:pt idx="20">
                  <c:v>6.3896195570123382</c:v>
                </c:pt>
                <c:pt idx="21">
                  <c:v>6.0063803175580688</c:v>
                </c:pt>
                <c:pt idx="22">
                  <c:v>3.7509748835873324</c:v>
                </c:pt>
                <c:pt idx="23">
                  <c:v>4.6616164581791963</c:v>
                </c:pt>
                <c:pt idx="24">
                  <c:v>2.2566907773580169</c:v>
                </c:pt>
                <c:pt idx="25">
                  <c:v>-5.8118034758081194</c:v>
                </c:pt>
                <c:pt idx="26">
                  <c:v>-10.04296700557461</c:v>
                </c:pt>
              </c:numCache>
            </c:numRef>
          </c:val>
          <c:smooth val="0"/>
          <c:extLst>
            <c:ext xmlns:c16="http://schemas.microsoft.com/office/drawing/2014/chart" uri="{C3380CC4-5D6E-409C-BE32-E72D297353CC}">
              <c16:uniqueId val="{00000021-D7A3-43C4-A113-3028E3CDE27F}"/>
            </c:ext>
          </c:extLst>
        </c:ser>
        <c:ser>
          <c:idx val="36"/>
          <c:order val="33"/>
          <c:tx>
            <c:strRef>
              <c:f>'Figure 16'!$AY$6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16'!$AY$7:$AY$40</c15:sqref>
                  </c15:fullRef>
                </c:ext>
              </c:extLst>
              <c:f>'Figure 16'!$AY$7:$AY$33</c:f>
              <c:numCache>
                <c:formatCode>_(* #,##0.00_);_(* \(#,##0.00\);_(* "-"??_);_(@_)</c:formatCode>
                <c:ptCount val="27"/>
                <c:pt idx="0">
                  <c:v>-66.45375833613798</c:v>
                </c:pt>
                <c:pt idx="1">
                  <c:v>-10.702998224587645</c:v>
                </c:pt>
                <c:pt idx="2">
                  <c:v>22.408477889257483</c:v>
                </c:pt>
                <c:pt idx="3">
                  <c:v>9.0668227130663581</c:v>
                </c:pt>
                <c:pt idx="4">
                  <c:v>21.487137928488664</c:v>
                </c:pt>
                <c:pt idx="5">
                  <c:v>8.0248873928212561</c:v>
                </c:pt>
                <c:pt idx="6">
                  <c:v>20.24144669121597</c:v>
                </c:pt>
                <c:pt idx="7">
                  <c:v>28.067122912034392</c:v>
                </c:pt>
                <c:pt idx="8">
                  <c:v>-20.738609237014316</c:v>
                </c:pt>
                <c:pt idx="9">
                  <c:v>-0.98615839760896051</c:v>
                </c:pt>
                <c:pt idx="10">
                  <c:v>14.676087630505208</c:v>
                </c:pt>
                <c:pt idx="11">
                  <c:v>2.372321887378348</c:v>
                </c:pt>
                <c:pt idx="12">
                  <c:v>1.5154461152633303</c:v>
                </c:pt>
                <c:pt idx="13">
                  <c:v>12.22852552018594</c:v>
                </c:pt>
                <c:pt idx="14">
                  <c:v>-14.140234270598739</c:v>
                </c:pt>
                <c:pt idx="15">
                  <c:v>-7.5157549872528762</c:v>
                </c:pt>
                <c:pt idx="16">
                  <c:v>0.70957798925519455</c:v>
                </c:pt>
                <c:pt idx="17">
                  <c:v>-14.56906375096878</c:v>
                </c:pt>
                <c:pt idx="18">
                  <c:v>-12.190727829874959</c:v>
                </c:pt>
                <c:pt idx="19">
                  <c:v>-24.965183911263011</c:v>
                </c:pt>
                <c:pt idx="20">
                  <c:v>-14.966234630264807</c:v>
                </c:pt>
                <c:pt idx="21">
                  <c:v>-20.929328456986696</c:v>
                </c:pt>
                <c:pt idx="22">
                  <c:v>-7.8187958933995105</c:v>
                </c:pt>
                <c:pt idx="23">
                  <c:v>-31.974170269677415</c:v>
                </c:pt>
                <c:pt idx="24">
                  <c:v>-17.866894268081523</c:v>
                </c:pt>
                <c:pt idx="25">
                  <c:v>-24.790162569843233</c:v>
                </c:pt>
                <c:pt idx="26">
                  <c:v>-38.348320231307298</c:v>
                </c:pt>
              </c:numCache>
            </c:numRef>
          </c:val>
          <c:smooth val="0"/>
          <c:extLst>
            <c:ext xmlns:c16="http://schemas.microsoft.com/office/drawing/2014/chart" uri="{C3380CC4-5D6E-409C-BE32-E72D297353CC}">
              <c16:uniqueId val="{00000022-D7A3-43C4-A113-3028E3CDE27F}"/>
            </c:ext>
          </c:extLst>
        </c:ser>
        <c:ser>
          <c:idx val="37"/>
          <c:order val="34"/>
          <c:tx>
            <c:strRef>
              <c:f>'Figure 16'!$AZ$6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16'!$AZ$7:$AZ$40</c15:sqref>
                  </c15:fullRef>
                </c:ext>
              </c:extLst>
              <c:f>'Figure 16'!$AZ$7:$AZ$33</c:f>
              <c:numCache>
                <c:formatCode>_(* #,##0.00_);_(* \(#,##0.00\);_(* "-"??_);_(@_)</c:formatCode>
                <c:ptCount val="27"/>
                <c:pt idx="0">
                  <c:v>10.402023690403439</c:v>
                </c:pt>
                <c:pt idx="1">
                  <c:v>1.8815428575180704</c:v>
                </c:pt>
                <c:pt idx="2">
                  <c:v>-3.773877097046352</c:v>
                </c:pt>
                <c:pt idx="3">
                  <c:v>-4.9425988635221074E-2</c:v>
                </c:pt>
                <c:pt idx="4">
                  <c:v>-1.049977186085016</c:v>
                </c:pt>
                <c:pt idx="5">
                  <c:v>-4.5763322304992471</c:v>
                </c:pt>
                <c:pt idx="6">
                  <c:v>3.9223687053890899</c:v>
                </c:pt>
                <c:pt idx="7">
                  <c:v>4.7203511712723412</c:v>
                </c:pt>
                <c:pt idx="8">
                  <c:v>3.2477792046847753</c:v>
                </c:pt>
                <c:pt idx="9">
                  <c:v>-1.9005794911208795</c:v>
                </c:pt>
                <c:pt idx="10">
                  <c:v>18.474751414032653</c:v>
                </c:pt>
                <c:pt idx="11">
                  <c:v>2.4707476313778898</c:v>
                </c:pt>
                <c:pt idx="12">
                  <c:v>7.7475106081692502</c:v>
                </c:pt>
                <c:pt idx="13">
                  <c:v>8.8412616605637595</c:v>
                </c:pt>
                <c:pt idx="14">
                  <c:v>2.8492966066551162</c:v>
                </c:pt>
                <c:pt idx="15">
                  <c:v>3.1242955174093368</c:v>
                </c:pt>
                <c:pt idx="16">
                  <c:v>1.0123253559868317</c:v>
                </c:pt>
                <c:pt idx="17">
                  <c:v>0.33597385140637925</c:v>
                </c:pt>
                <c:pt idx="18">
                  <c:v>-1.2773009530064883</c:v>
                </c:pt>
                <c:pt idx="19">
                  <c:v>-8.7643466031295247</c:v>
                </c:pt>
                <c:pt idx="20">
                  <c:v>-4.638391146727372</c:v>
                </c:pt>
                <c:pt idx="21">
                  <c:v>3.8578477301598468E-2</c:v>
                </c:pt>
                <c:pt idx="22">
                  <c:v>3.0181738566170679</c:v>
                </c:pt>
                <c:pt idx="23">
                  <c:v>-3.5314928936713841</c:v>
                </c:pt>
                <c:pt idx="24">
                  <c:v>-1.6977066934487084</c:v>
                </c:pt>
                <c:pt idx="25">
                  <c:v>-0.50419407671142835</c:v>
                </c:pt>
                <c:pt idx="26">
                  <c:v>-1.032095383379783</c:v>
                </c:pt>
              </c:numCache>
            </c:numRef>
          </c:val>
          <c:smooth val="0"/>
          <c:extLst>
            <c:ext xmlns:c16="http://schemas.microsoft.com/office/drawing/2014/chart" uri="{C3380CC4-5D6E-409C-BE32-E72D297353CC}">
              <c16:uniqueId val="{00000023-D7A3-43C4-A113-3028E3CDE27F}"/>
            </c:ext>
          </c:extLst>
        </c:ser>
        <c:ser>
          <c:idx val="38"/>
          <c:order val="35"/>
          <c:tx>
            <c:strRef>
              <c:f>'Figure 16'!$BA$6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16'!$BA$7:$BA$40</c15:sqref>
                  </c15:fullRef>
                </c:ext>
              </c:extLst>
              <c:f>'Figure 16'!$BA$7:$BA$33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D7A3-43C4-A113-3028E3CDE27F}"/>
            </c:ext>
          </c:extLst>
        </c:ser>
        <c:ser>
          <c:idx val="39"/>
          <c:order val="36"/>
          <c:tx>
            <c:strRef>
              <c:f>'Figure 16'!$BB$6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16'!$BB$7:$BB$40</c15:sqref>
                  </c15:fullRef>
                </c:ext>
              </c:extLst>
              <c:f>'Figure 16'!$BB$7:$BB$33</c:f>
              <c:numCache>
                <c:formatCode>_(* #,##0.00_);_(* \(#,##0.00\);_(* "-"??_);_(@_)</c:formatCode>
                <c:ptCount val="27"/>
                <c:pt idx="0">
                  <c:v>7.1961389949137811</c:v>
                </c:pt>
                <c:pt idx="1">
                  <c:v>4.6950681280577555</c:v>
                </c:pt>
                <c:pt idx="2">
                  <c:v>20.341756680863909</c:v>
                </c:pt>
                <c:pt idx="3">
                  <c:v>-3.8718544601579197</c:v>
                </c:pt>
                <c:pt idx="4">
                  <c:v>3.2534119327465305</c:v>
                </c:pt>
                <c:pt idx="5">
                  <c:v>-5.0670637392613571</c:v>
                </c:pt>
                <c:pt idx="6">
                  <c:v>-10.190387911279686</c:v>
                </c:pt>
                <c:pt idx="7">
                  <c:v>2.9017639917583438</c:v>
                </c:pt>
                <c:pt idx="8">
                  <c:v>2.6595680537866428</c:v>
                </c:pt>
                <c:pt idx="9">
                  <c:v>2.3132633941713721</c:v>
                </c:pt>
                <c:pt idx="10">
                  <c:v>10.562388524704147</c:v>
                </c:pt>
                <c:pt idx="11">
                  <c:v>6.7693340497498866</c:v>
                </c:pt>
                <c:pt idx="12">
                  <c:v>13.717726687900722</c:v>
                </c:pt>
                <c:pt idx="13">
                  <c:v>4.3724521674448624</c:v>
                </c:pt>
                <c:pt idx="14">
                  <c:v>2.3572417831019266</c:v>
                </c:pt>
                <c:pt idx="15">
                  <c:v>-10.243613360216841</c:v>
                </c:pt>
                <c:pt idx="16">
                  <c:v>-3.872482011502143</c:v>
                </c:pt>
                <c:pt idx="17">
                  <c:v>12.844273442169651</c:v>
                </c:pt>
                <c:pt idx="18">
                  <c:v>8.3385502875898965</c:v>
                </c:pt>
                <c:pt idx="19">
                  <c:v>17.768283214536496</c:v>
                </c:pt>
                <c:pt idx="20">
                  <c:v>18.571154214441776</c:v>
                </c:pt>
                <c:pt idx="21">
                  <c:v>3.1336273877968779</c:v>
                </c:pt>
                <c:pt idx="22">
                  <c:v>19.445653379079886</c:v>
                </c:pt>
                <c:pt idx="23">
                  <c:v>20.934465283062309</c:v>
                </c:pt>
                <c:pt idx="24">
                  <c:v>14.768956134503242</c:v>
                </c:pt>
                <c:pt idx="25">
                  <c:v>7.7511795097962022</c:v>
                </c:pt>
                <c:pt idx="26">
                  <c:v>18.641274436959065</c:v>
                </c:pt>
              </c:numCache>
            </c:numRef>
          </c:val>
          <c:smooth val="0"/>
          <c:extLst>
            <c:ext xmlns:c16="http://schemas.microsoft.com/office/drawing/2014/chart" uri="{C3380CC4-5D6E-409C-BE32-E72D297353CC}">
              <c16:uniqueId val="{00000025-D7A3-43C4-A113-3028E3CDE27F}"/>
            </c:ext>
          </c:extLst>
        </c:ser>
        <c:ser>
          <c:idx val="40"/>
          <c:order val="37"/>
          <c:tx>
            <c:strRef>
              <c:f>'Figure 16'!$BC$6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16'!$BC$7:$BC$40</c15:sqref>
                  </c15:fullRef>
                </c:ext>
              </c:extLst>
              <c:f>'Figure 16'!$BC$7:$BC$33</c:f>
              <c:numCache>
                <c:formatCode>_(* #,##0.00_);_(* \(#,##0.00\);_(* "-"??_);_(@_)</c:formatCode>
                <c:ptCount val="27"/>
                <c:pt idx="0">
                  <c:v>5.2031223276571836</c:v>
                </c:pt>
                <c:pt idx="1">
                  <c:v>4.706073013949208</c:v>
                </c:pt>
                <c:pt idx="2">
                  <c:v>11.565755812625866</c:v>
                </c:pt>
                <c:pt idx="3">
                  <c:v>-1.2513058891272522</c:v>
                </c:pt>
                <c:pt idx="4">
                  <c:v>-0.27994295237476763</c:v>
                </c:pt>
                <c:pt idx="5">
                  <c:v>-8.4425482782535255</c:v>
                </c:pt>
                <c:pt idx="6">
                  <c:v>1.5975406313373242</c:v>
                </c:pt>
                <c:pt idx="7">
                  <c:v>-8.9878312792279758</c:v>
                </c:pt>
                <c:pt idx="8">
                  <c:v>8.3676777649088763</c:v>
                </c:pt>
                <c:pt idx="9">
                  <c:v>-0.15861802182826068</c:v>
                </c:pt>
                <c:pt idx="10">
                  <c:v>2.1975308754917933</c:v>
                </c:pt>
                <c:pt idx="11">
                  <c:v>-1.2315605317780864</c:v>
                </c:pt>
                <c:pt idx="12">
                  <c:v>7.3918922680604737</c:v>
                </c:pt>
                <c:pt idx="13">
                  <c:v>7.1478439167549368</c:v>
                </c:pt>
                <c:pt idx="14">
                  <c:v>5.7636648307379801</c:v>
                </c:pt>
                <c:pt idx="15">
                  <c:v>1.6513839682374964</c:v>
                </c:pt>
                <c:pt idx="16">
                  <c:v>0.48785676654006238</c:v>
                </c:pt>
                <c:pt idx="17">
                  <c:v>5.1251690820208751</c:v>
                </c:pt>
                <c:pt idx="18">
                  <c:v>1.9917122244805796</c:v>
                </c:pt>
                <c:pt idx="19">
                  <c:v>3.0172072911227588</c:v>
                </c:pt>
                <c:pt idx="20">
                  <c:v>11.18508316722</c:v>
                </c:pt>
                <c:pt idx="21">
                  <c:v>5.8848045227932744</c:v>
                </c:pt>
                <c:pt idx="22">
                  <c:v>-4.4718958633893635</c:v>
                </c:pt>
                <c:pt idx="23">
                  <c:v>-7.1727185968484264</c:v>
                </c:pt>
                <c:pt idx="24">
                  <c:v>-4.1650068851595279</c:v>
                </c:pt>
                <c:pt idx="25">
                  <c:v>-1.0200662927672965</c:v>
                </c:pt>
                <c:pt idx="26">
                  <c:v>-3.94226253774832</c:v>
                </c:pt>
              </c:numCache>
            </c:numRef>
          </c:val>
          <c:smooth val="0"/>
          <c:extLst>
            <c:ext xmlns:c16="http://schemas.microsoft.com/office/drawing/2014/chart" uri="{C3380CC4-5D6E-409C-BE32-E72D297353CC}">
              <c16:uniqueId val="{00000026-D7A3-43C4-A113-3028E3CDE27F}"/>
            </c:ext>
          </c:extLst>
        </c:ser>
        <c:ser>
          <c:idx val="41"/>
          <c:order val="38"/>
          <c:tx>
            <c:strRef>
              <c:f>'Figure 16'!$BD$6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16'!$BD$7:$BD$40</c15:sqref>
                  </c15:fullRef>
                </c:ext>
              </c:extLst>
              <c:f>'Figure 16'!$BD$7:$BD$33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7-D7A3-43C4-A113-3028E3CDE27F}"/>
            </c:ext>
          </c:extLst>
        </c:ser>
        <c:ser>
          <c:idx val="42"/>
          <c:order val="39"/>
          <c:tx>
            <c:strRef>
              <c:f>'Figure 16'!$BE$6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16'!$BE$7:$BE$40</c15:sqref>
                  </c15:fullRef>
                </c:ext>
              </c:extLst>
              <c:f>'Figure 16'!$BE$7:$BE$33</c:f>
              <c:numCache>
                <c:formatCode>_(* #,##0.00_);_(* \(#,##0.00\);_(* "-"??_);_(@_)</c:formatCode>
                <c:ptCount val="27"/>
                <c:pt idx="0">
                  <c:v>38.165107980603352</c:v>
                </c:pt>
                <c:pt idx="1">
                  <c:v>4.1823927858786192</c:v>
                </c:pt>
                <c:pt idx="2">
                  <c:v>7.6737605922971852</c:v>
                </c:pt>
                <c:pt idx="3">
                  <c:v>-24.761766326264478</c:v>
                </c:pt>
                <c:pt idx="4">
                  <c:v>-54.456348152598366</c:v>
                </c:pt>
                <c:pt idx="5">
                  <c:v>-51.587074267445132</c:v>
                </c:pt>
                <c:pt idx="6">
                  <c:v>-21.566504074144177</c:v>
                </c:pt>
                <c:pt idx="7">
                  <c:v>-19.119355783914216</c:v>
                </c:pt>
                <c:pt idx="8">
                  <c:v>-20.009243598906323</c:v>
                </c:pt>
                <c:pt idx="9">
                  <c:v>-4.529262241703691</c:v>
                </c:pt>
                <c:pt idx="10">
                  <c:v>17.47243368299678</c:v>
                </c:pt>
                <c:pt idx="11">
                  <c:v>21.321713575161994</c:v>
                </c:pt>
                <c:pt idx="12">
                  <c:v>40.792885556584224</c:v>
                </c:pt>
                <c:pt idx="13">
                  <c:v>23.371670977212489</c:v>
                </c:pt>
                <c:pt idx="14">
                  <c:v>-2.6876593892666278</c:v>
                </c:pt>
                <c:pt idx="15">
                  <c:v>5.7492070482112467</c:v>
                </c:pt>
                <c:pt idx="16">
                  <c:v>4.2105375541723333</c:v>
                </c:pt>
                <c:pt idx="17">
                  <c:v>-4.7394596691674451E-2</c:v>
                </c:pt>
                <c:pt idx="18">
                  <c:v>-18.754359189188108</c:v>
                </c:pt>
                <c:pt idx="19">
                  <c:v>-49.419850256526843</c:v>
                </c:pt>
                <c:pt idx="20">
                  <c:v>-35.076642234344035</c:v>
                </c:pt>
                <c:pt idx="21">
                  <c:v>-26.194260499323718</c:v>
                </c:pt>
                <c:pt idx="22">
                  <c:v>-32.770694815553725</c:v>
                </c:pt>
                <c:pt idx="23">
                  <c:v>-41.404851799597964</c:v>
                </c:pt>
                <c:pt idx="24">
                  <c:v>-31.108458642847836</c:v>
                </c:pt>
                <c:pt idx="25">
                  <c:v>-45.776232582284138</c:v>
                </c:pt>
                <c:pt idx="26">
                  <c:v>-33.640291803749278</c:v>
                </c:pt>
              </c:numCache>
            </c:numRef>
          </c:val>
          <c:smooth val="0"/>
          <c:extLst>
            <c:ext xmlns:c16="http://schemas.microsoft.com/office/drawing/2014/chart" uri="{C3380CC4-5D6E-409C-BE32-E72D297353CC}">
              <c16:uniqueId val="{00000028-D7A3-43C4-A113-3028E3CDE27F}"/>
            </c:ext>
          </c:extLst>
        </c:ser>
        <c:ser>
          <c:idx val="43"/>
          <c:order val="40"/>
          <c:tx>
            <c:strRef>
              <c:f>'Figure 16'!$BF$6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16'!$BF$7:$BF$40</c15:sqref>
                  </c15:fullRef>
                </c:ext>
              </c:extLst>
              <c:f>'Figure 16'!$BF$7:$BF$33</c:f>
              <c:numCache>
                <c:formatCode>_(* #,##0.00_);_(* \(#,##0.00\);_(* "-"??_);_(@_)</c:formatCode>
                <c:ptCount val="27"/>
                <c:pt idx="0">
                  <c:v>2.6114221327588893</c:v>
                </c:pt>
                <c:pt idx="1">
                  <c:v>-3.9291103348659817</c:v>
                </c:pt>
                <c:pt idx="2">
                  <c:v>7.4207805482728872</c:v>
                </c:pt>
                <c:pt idx="3">
                  <c:v>1.513348365733691</c:v>
                </c:pt>
                <c:pt idx="4">
                  <c:v>46.977806050563231</c:v>
                </c:pt>
                <c:pt idx="5">
                  <c:v>31.77723556291312</c:v>
                </c:pt>
                <c:pt idx="6">
                  <c:v>23.127626263885759</c:v>
                </c:pt>
                <c:pt idx="7">
                  <c:v>-5.721525212720735</c:v>
                </c:pt>
                <c:pt idx="8">
                  <c:v>-0.87297053141810466</c:v>
                </c:pt>
                <c:pt idx="9">
                  <c:v>-3.7901895666436758</c:v>
                </c:pt>
                <c:pt idx="10">
                  <c:v>-18.481268853065558</c:v>
                </c:pt>
                <c:pt idx="11">
                  <c:v>8.7822500063339248</c:v>
                </c:pt>
                <c:pt idx="12">
                  <c:v>-15.274297766154632</c:v>
                </c:pt>
                <c:pt idx="13">
                  <c:v>-19.748682461795397</c:v>
                </c:pt>
                <c:pt idx="14">
                  <c:v>-9.7930151241598651</c:v>
                </c:pt>
                <c:pt idx="15">
                  <c:v>-8.5079536802368239</c:v>
                </c:pt>
                <c:pt idx="16">
                  <c:v>-5.1710244406422134</c:v>
                </c:pt>
                <c:pt idx="17">
                  <c:v>-0.9419640605301538</c:v>
                </c:pt>
                <c:pt idx="18">
                  <c:v>-18.6479610420065</c:v>
                </c:pt>
                <c:pt idx="19">
                  <c:v>-17.551610653754324</c:v>
                </c:pt>
                <c:pt idx="20">
                  <c:v>-19.322993466630578</c:v>
                </c:pt>
                <c:pt idx="21">
                  <c:v>-32.38977660657838</c:v>
                </c:pt>
                <c:pt idx="22">
                  <c:v>-8.4078010331722908</c:v>
                </c:pt>
                <c:pt idx="23">
                  <c:v>-14.803365047555417</c:v>
                </c:pt>
                <c:pt idx="24">
                  <c:v>-24.276472686324269</c:v>
                </c:pt>
                <c:pt idx="25">
                  <c:v>16.387355572078377</c:v>
                </c:pt>
                <c:pt idx="26">
                  <c:v>21.18613883794751</c:v>
                </c:pt>
              </c:numCache>
            </c:numRef>
          </c:val>
          <c:smooth val="0"/>
          <c:extLst>
            <c:ext xmlns:c16="http://schemas.microsoft.com/office/drawing/2014/chart" uri="{C3380CC4-5D6E-409C-BE32-E72D297353CC}">
              <c16:uniqueId val="{00000029-D7A3-43C4-A113-3028E3CDE27F}"/>
            </c:ext>
          </c:extLst>
        </c:ser>
        <c:ser>
          <c:idx val="44"/>
          <c:order val="41"/>
          <c:tx>
            <c:strRef>
              <c:f>'Figure 16'!$BG$6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16'!$BG$7:$BG$40</c15:sqref>
                  </c15:fullRef>
                </c:ext>
              </c:extLst>
              <c:f>'Figure 16'!$BG$7:$BG$33</c:f>
              <c:numCache>
                <c:formatCode>_(* #,##0.00_);_(* \(#,##0.00\);_(* "-"??_);_(@_)</c:formatCode>
                <c:ptCount val="27"/>
                <c:pt idx="0">
                  <c:v>-2.9835996429028455</c:v>
                </c:pt>
                <c:pt idx="1">
                  <c:v>0.37793486740156368</c:v>
                </c:pt>
                <c:pt idx="2">
                  <c:v>-9.2605014287983067</c:v>
                </c:pt>
                <c:pt idx="3">
                  <c:v>-8.4522135068709758E-2</c:v>
                </c:pt>
                <c:pt idx="4">
                  <c:v>-14.435190678341314</c:v>
                </c:pt>
                <c:pt idx="5">
                  <c:v>-1.7361199979859521</c:v>
                </c:pt>
                <c:pt idx="6">
                  <c:v>-1.6386220522690564</c:v>
                </c:pt>
                <c:pt idx="7">
                  <c:v>-6.934680186532205</c:v>
                </c:pt>
                <c:pt idx="8">
                  <c:v>2.8800063773815054</c:v>
                </c:pt>
                <c:pt idx="9">
                  <c:v>-7.901267906618159E-2</c:v>
                </c:pt>
                <c:pt idx="10">
                  <c:v>-11.102904863946605</c:v>
                </c:pt>
                <c:pt idx="11">
                  <c:v>-0.91852388095503557</c:v>
                </c:pt>
                <c:pt idx="12">
                  <c:v>13.203120943217073</c:v>
                </c:pt>
                <c:pt idx="13">
                  <c:v>3.3695821457513375</c:v>
                </c:pt>
                <c:pt idx="14">
                  <c:v>0.95682275969011243</c:v>
                </c:pt>
                <c:pt idx="15">
                  <c:v>9.5365367087651975</c:v>
                </c:pt>
                <c:pt idx="16">
                  <c:v>0.51389366717558005</c:v>
                </c:pt>
                <c:pt idx="17">
                  <c:v>2.1651542283507297</c:v>
                </c:pt>
                <c:pt idx="18">
                  <c:v>9.8776172308134846</c:v>
                </c:pt>
                <c:pt idx="19">
                  <c:v>-3.7161455566092627</c:v>
                </c:pt>
                <c:pt idx="20">
                  <c:v>10.775542250485159</c:v>
                </c:pt>
                <c:pt idx="21">
                  <c:v>12.672870980168227</c:v>
                </c:pt>
                <c:pt idx="22">
                  <c:v>-3.4145307381550083</c:v>
                </c:pt>
                <c:pt idx="23">
                  <c:v>16.46541386435274</c:v>
                </c:pt>
                <c:pt idx="24">
                  <c:v>6.7327882788958959</c:v>
                </c:pt>
                <c:pt idx="25">
                  <c:v>10.436695447424427</c:v>
                </c:pt>
                <c:pt idx="26">
                  <c:v>13.973663044453133</c:v>
                </c:pt>
              </c:numCache>
            </c:numRef>
          </c:val>
          <c:smooth val="0"/>
          <c:extLst>
            <c:ext xmlns:c16="http://schemas.microsoft.com/office/drawing/2014/chart" uri="{C3380CC4-5D6E-409C-BE32-E72D297353CC}">
              <c16:uniqueId val="{0000002A-D7A3-43C4-A113-3028E3CDE27F}"/>
            </c:ext>
          </c:extLst>
        </c:ser>
        <c:ser>
          <c:idx val="45"/>
          <c:order val="42"/>
          <c:tx>
            <c:strRef>
              <c:f>'Figure 16'!$BH$6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16'!$BH$7:$BH$40</c15:sqref>
                  </c15:fullRef>
                </c:ext>
              </c:extLst>
              <c:f>'Figure 16'!$BH$7:$BH$33</c:f>
              <c:numCache>
                <c:formatCode>_(* #,##0.00_);_(* \(#,##0.00\);_(* "-"??_);_(@_)</c:formatCode>
                <c:ptCount val="27"/>
                <c:pt idx="0">
                  <c:v>-33.808559237513691</c:v>
                </c:pt>
                <c:pt idx="1">
                  <c:v>0.47680885018053232</c:v>
                </c:pt>
                <c:pt idx="2">
                  <c:v>-8.6095451479195617</c:v>
                </c:pt>
                <c:pt idx="3">
                  <c:v>-1.5740047274448443</c:v>
                </c:pt>
                <c:pt idx="4">
                  <c:v>14.432307580136694</c:v>
                </c:pt>
                <c:pt idx="5">
                  <c:v>19.932193026761524</c:v>
                </c:pt>
                <c:pt idx="6">
                  <c:v>11.063072633987758</c:v>
                </c:pt>
                <c:pt idx="7">
                  <c:v>-6.946872417756822</c:v>
                </c:pt>
                <c:pt idx="8">
                  <c:v>-1.4797952871958842</c:v>
                </c:pt>
                <c:pt idx="9">
                  <c:v>1.1354827620380092</c:v>
                </c:pt>
                <c:pt idx="10">
                  <c:v>-5.726387826143764</c:v>
                </c:pt>
                <c:pt idx="11">
                  <c:v>-1.8388550415693317</c:v>
                </c:pt>
                <c:pt idx="12">
                  <c:v>8.2411970652174205</c:v>
                </c:pt>
                <c:pt idx="13">
                  <c:v>1.1074085932705202</c:v>
                </c:pt>
                <c:pt idx="14">
                  <c:v>-14.733868738403544</c:v>
                </c:pt>
                <c:pt idx="15">
                  <c:v>-2.7456483167043189</c:v>
                </c:pt>
                <c:pt idx="16">
                  <c:v>0.52606372946684132</c:v>
                </c:pt>
                <c:pt idx="17">
                  <c:v>11.125373930553906</c:v>
                </c:pt>
                <c:pt idx="18">
                  <c:v>0.28200744850437331</c:v>
                </c:pt>
                <c:pt idx="19">
                  <c:v>7.2837192419683561</c:v>
                </c:pt>
                <c:pt idx="20">
                  <c:v>11.271576113358606</c:v>
                </c:pt>
                <c:pt idx="21">
                  <c:v>4.0276258914673235</c:v>
                </c:pt>
                <c:pt idx="22">
                  <c:v>18.397855455987155</c:v>
                </c:pt>
                <c:pt idx="23">
                  <c:v>19.32617487909738</c:v>
                </c:pt>
                <c:pt idx="24">
                  <c:v>17.569855117471889</c:v>
                </c:pt>
                <c:pt idx="25">
                  <c:v>20.273342670407146</c:v>
                </c:pt>
                <c:pt idx="26">
                  <c:v>16.927275282796472</c:v>
                </c:pt>
              </c:numCache>
            </c:numRef>
          </c:val>
          <c:smooth val="0"/>
          <c:extLst>
            <c:ext xmlns:c16="http://schemas.microsoft.com/office/drawing/2014/chart" uri="{C3380CC4-5D6E-409C-BE32-E72D297353CC}">
              <c16:uniqueId val="{0000002B-D7A3-43C4-A113-3028E3CDE27F}"/>
            </c:ext>
          </c:extLst>
        </c:ser>
        <c:ser>
          <c:idx val="46"/>
          <c:order val="43"/>
          <c:tx>
            <c:strRef>
              <c:f>'Figure 16'!$BI$6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16'!$BI$7:$BI$40</c15:sqref>
                  </c15:fullRef>
                </c:ext>
              </c:extLst>
              <c:f>'Figure 16'!$BI$7:$BI$33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D7A3-43C4-A113-3028E3CDE27F}"/>
            </c:ext>
          </c:extLst>
        </c:ser>
        <c:ser>
          <c:idx val="47"/>
          <c:order val="44"/>
          <c:tx>
            <c:strRef>
              <c:f>'Figure 16'!$BJ$6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16'!$BJ$7:$BJ$40</c15:sqref>
                  </c15:fullRef>
                </c:ext>
              </c:extLst>
              <c:f>'Figure 16'!$BJ$7:$BJ$33</c:f>
              <c:numCache>
                <c:formatCode>_(* #,##0.00_);_(* \(#,##0.00\);_(* "-"??_);_(@_)</c:formatCode>
                <c:ptCount val="27"/>
                <c:pt idx="0">
                  <c:v>10.172377187700476</c:v>
                </c:pt>
                <c:pt idx="1">
                  <c:v>0.645286320377636</c:v>
                </c:pt>
                <c:pt idx="2">
                  <c:v>-7.8887132985983044</c:v>
                </c:pt>
                <c:pt idx="3">
                  <c:v>0.40705307924326917</c:v>
                </c:pt>
                <c:pt idx="4">
                  <c:v>12.320139830990229</c:v>
                </c:pt>
                <c:pt idx="5">
                  <c:v>-9.8404616437619552</c:v>
                </c:pt>
                <c:pt idx="6">
                  <c:v>-14.867422578390688</c:v>
                </c:pt>
                <c:pt idx="7">
                  <c:v>2.7487949409987777</c:v>
                </c:pt>
                <c:pt idx="8">
                  <c:v>15.149279533943627</c:v>
                </c:pt>
                <c:pt idx="9">
                  <c:v>-0.56922067415143829</c:v>
                </c:pt>
                <c:pt idx="10">
                  <c:v>1.3703238437301479</c:v>
                </c:pt>
                <c:pt idx="11">
                  <c:v>-5.7028137234738097</c:v>
                </c:pt>
                <c:pt idx="12">
                  <c:v>8.6385589384008199</c:v>
                </c:pt>
                <c:pt idx="13">
                  <c:v>1.6835596170494682</c:v>
                </c:pt>
                <c:pt idx="14">
                  <c:v>26.834468371816911</c:v>
                </c:pt>
                <c:pt idx="15">
                  <c:v>11.255651770625263</c:v>
                </c:pt>
                <c:pt idx="16">
                  <c:v>5.285189672576962</c:v>
                </c:pt>
                <c:pt idx="17">
                  <c:v>14.068811651668511</c:v>
                </c:pt>
                <c:pt idx="18">
                  <c:v>14.131521311355755</c:v>
                </c:pt>
                <c:pt idx="19">
                  <c:v>12.037541637255345</c:v>
                </c:pt>
                <c:pt idx="20">
                  <c:v>22.837017240817659</c:v>
                </c:pt>
                <c:pt idx="21">
                  <c:v>23.380016500595957</c:v>
                </c:pt>
                <c:pt idx="22">
                  <c:v>21.419509721454233</c:v>
                </c:pt>
                <c:pt idx="23">
                  <c:v>10.458739780005999</c:v>
                </c:pt>
                <c:pt idx="24">
                  <c:v>15.529441952821799</c:v>
                </c:pt>
                <c:pt idx="25">
                  <c:v>18.540788005338982</c:v>
                </c:pt>
                <c:pt idx="26">
                  <c:v>27.69974889815785</c:v>
                </c:pt>
              </c:numCache>
            </c:numRef>
          </c:val>
          <c:smooth val="0"/>
          <c:extLst>
            <c:ext xmlns:c16="http://schemas.microsoft.com/office/drawing/2014/chart" uri="{C3380CC4-5D6E-409C-BE32-E72D297353CC}">
              <c16:uniqueId val="{0000002D-D7A3-43C4-A113-3028E3CDE27F}"/>
            </c:ext>
          </c:extLst>
        </c:ser>
        <c:ser>
          <c:idx val="48"/>
          <c:order val="45"/>
          <c:tx>
            <c:strRef>
              <c:f>'Figure 16'!$BK$6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16'!$BK$7:$BK$40</c15:sqref>
                  </c15:fullRef>
                </c:ext>
              </c:extLst>
              <c:f>'Figure 16'!$BK$7:$BK$33</c:f>
              <c:numCache>
                <c:formatCode>_(* #,##0.00_);_(* \(#,##0.00\);_(* "-"??_);_(@_)</c:formatCode>
                <c:ptCount val="27"/>
                <c:pt idx="0">
                  <c:v>12.250826330273412</c:v>
                </c:pt>
                <c:pt idx="1">
                  <c:v>1.7814754755818285</c:v>
                </c:pt>
                <c:pt idx="2">
                  <c:v>-11.150127647852059</c:v>
                </c:pt>
                <c:pt idx="3">
                  <c:v>-0.94689784191359649</c:v>
                </c:pt>
                <c:pt idx="4">
                  <c:v>-4.5599217628478073</c:v>
                </c:pt>
                <c:pt idx="5">
                  <c:v>-4.2818492147489451</c:v>
                </c:pt>
                <c:pt idx="6">
                  <c:v>-0.234167941925989</c:v>
                </c:pt>
                <c:pt idx="7">
                  <c:v>-1.9757001155085163</c:v>
                </c:pt>
                <c:pt idx="8">
                  <c:v>-13.811588360113092</c:v>
                </c:pt>
                <c:pt idx="9">
                  <c:v>0.4932737738272408</c:v>
                </c:pt>
                <c:pt idx="10">
                  <c:v>3.9630485844099894</c:v>
                </c:pt>
                <c:pt idx="11">
                  <c:v>-2.2650722257822054</c:v>
                </c:pt>
                <c:pt idx="12">
                  <c:v>-4.3926593207288533</c:v>
                </c:pt>
                <c:pt idx="13">
                  <c:v>2.5217664187948685</c:v>
                </c:pt>
                <c:pt idx="14">
                  <c:v>-7.1691451921651606</c:v>
                </c:pt>
                <c:pt idx="15">
                  <c:v>-2.7743801638280274</c:v>
                </c:pt>
                <c:pt idx="16">
                  <c:v>0.76291053119348362</c:v>
                </c:pt>
                <c:pt idx="17">
                  <c:v>0.34109822877326224</c:v>
                </c:pt>
                <c:pt idx="18">
                  <c:v>-1.9834324120893143</c:v>
                </c:pt>
                <c:pt idx="19">
                  <c:v>0.39074518554116366</c:v>
                </c:pt>
                <c:pt idx="20">
                  <c:v>-4.3379654925956856</c:v>
                </c:pt>
                <c:pt idx="21">
                  <c:v>-8.910063115763478</c:v>
                </c:pt>
                <c:pt idx="22">
                  <c:v>-0.99123917607357726</c:v>
                </c:pt>
                <c:pt idx="23">
                  <c:v>-4.1920588955690619</c:v>
                </c:pt>
                <c:pt idx="24">
                  <c:v>-3.0917913136363495</c:v>
                </c:pt>
                <c:pt idx="25">
                  <c:v>-4.7631560846639331</c:v>
                </c:pt>
                <c:pt idx="26">
                  <c:v>-8.5496913015958853</c:v>
                </c:pt>
              </c:numCache>
            </c:numRef>
          </c:val>
          <c:smooth val="0"/>
          <c:extLst>
            <c:ext xmlns:c16="http://schemas.microsoft.com/office/drawing/2014/chart" uri="{C3380CC4-5D6E-409C-BE32-E72D297353CC}">
              <c16:uniqueId val="{0000002E-D7A3-43C4-A113-3028E3CDE27F}"/>
            </c:ext>
          </c:extLst>
        </c:ser>
        <c:ser>
          <c:idx val="49"/>
          <c:order val="46"/>
          <c:tx>
            <c:strRef>
              <c:f>'Figure 16'!$BL$6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16'!$BL$7:$BL$40</c15:sqref>
                  </c15:fullRef>
                </c:ext>
              </c:extLst>
              <c:f>'Figure 16'!$BL$7:$BL$33</c:f>
              <c:numCache>
                <c:formatCode>_(* #,##0.00_);_(* \(#,##0.00\);_(* "-"??_);_(@_)</c:formatCode>
                <c:ptCount val="27"/>
                <c:pt idx="0">
                  <c:v>-23.250089725479484</c:v>
                </c:pt>
                <c:pt idx="1">
                  <c:v>1.9859410258504795</c:v>
                </c:pt>
                <c:pt idx="2">
                  <c:v>-5.2011046136613004</c:v>
                </c:pt>
                <c:pt idx="3">
                  <c:v>1.4156534007270238</c:v>
                </c:pt>
                <c:pt idx="4">
                  <c:v>3.1473721264774213</c:v>
                </c:pt>
                <c:pt idx="5">
                  <c:v>-6.6710681494441815</c:v>
                </c:pt>
                <c:pt idx="6">
                  <c:v>-19.300136045785621</c:v>
                </c:pt>
                <c:pt idx="7">
                  <c:v>-8.1366433732910082</c:v>
                </c:pt>
                <c:pt idx="8">
                  <c:v>-15.909865396679379</c:v>
                </c:pt>
                <c:pt idx="9">
                  <c:v>-0.19055578093229997</c:v>
                </c:pt>
                <c:pt idx="10">
                  <c:v>0.52142792128506699</c:v>
                </c:pt>
                <c:pt idx="11">
                  <c:v>-4.6539507820853032</c:v>
                </c:pt>
                <c:pt idx="12">
                  <c:v>3.0230162337829825</c:v>
                </c:pt>
                <c:pt idx="13">
                  <c:v>4.1379594222235028</c:v>
                </c:pt>
                <c:pt idx="14">
                  <c:v>-7.7847043939982541</c:v>
                </c:pt>
                <c:pt idx="15">
                  <c:v>2.5650545012467774</c:v>
                </c:pt>
                <c:pt idx="16">
                  <c:v>2.7312244128552265</c:v>
                </c:pt>
                <c:pt idx="17">
                  <c:v>4.7021426325954963</c:v>
                </c:pt>
                <c:pt idx="18">
                  <c:v>5.451061952044256</c:v>
                </c:pt>
                <c:pt idx="19">
                  <c:v>14.361976354848593</c:v>
                </c:pt>
                <c:pt idx="20">
                  <c:v>11.971952517342288</c:v>
                </c:pt>
                <c:pt idx="21">
                  <c:v>14.735971490154043</c:v>
                </c:pt>
                <c:pt idx="22">
                  <c:v>15.503048416576348</c:v>
                </c:pt>
                <c:pt idx="23">
                  <c:v>6.7514151851355564</c:v>
                </c:pt>
                <c:pt idx="24">
                  <c:v>7.218368864414515</c:v>
                </c:pt>
                <c:pt idx="25">
                  <c:v>11.398814422136638</c:v>
                </c:pt>
                <c:pt idx="26">
                  <c:v>12.276136658329051</c:v>
                </c:pt>
              </c:numCache>
            </c:numRef>
          </c:val>
          <c:smooth val="0"/>
          <c:extLst>
            <c:ext xmlns:c16="http://schemas.microsoft.com/office/drawing/2014/chart" uri="{C3380CC4-5D6E-409C-BE32-E72D297353CC}">
              <c16:uniqueId val="{0000002F-D7A3-43C4-A113-3028E3CDE27F}"/>
            </c:ext>
          </c:extLst>
        </c:ser>
        <c:ser>
          <c:idx val="50"/>
          <c:order val="47"/>
          <c:tx>
            <c:strRef>
              <c:f>'Figure 16'!$BM$6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16'!$BM$7:$BM$40</c15:sqref>
                  </c15:fullRef>
                </c:ext>
              </c:extLst>
              <c:f>'Figure 16'!$BM$7:$BM$33</c:f>
              <c:numCache>
                <c:formatCode>_(* #,##0.00_);_(* \(#,##0.00\);_(* "-"??_);_(@_)</c:formatCode>
                <c:ptCount val="27"/>
                <c:pt idx="0">
                  <c:v>18.252390873385593</c:v>
                </c:pt>
                <c:pt idx="1">
                  <c:v>3.2360478599002818</c:v>
                </c:pt>
                <c:pt idx="2">
                  <c:v>3.3553430967003806</c:v>
                </c:pt>
                <c:pt idx="3">
                  <c:v>-2.6006825919466792</c:v>
                </c:pt>
                <c:pt idx="4">
                  <c:v>2.8915619623148814</c:v>
                </c:pt>
                <c:pt idx="5">
                  <c:v>5.0764388106472325</c:v>
                </c:pt>
                <c:pt idx="6">
                  <c:v>-3.685417595988838</c:v>
                </c:pt>
                <c:pt idx="7">
                  <c:v>-9.7721449492382817</c:v>
                </c:pt>
                <c:pt idx="8">
                  <c:v>-16.356292690034024</c:v>
                </c:pt>
                <c:pt idx="9">
                  <c:v>2.1696403109672247</c:v>
                </c:pt>
                <c:pt idx="10">
                  <c:v>-0.71606859819439705</c:v>
                </c:pt>
                <c:pt idx="11">
                  <c:v>-5.6379340094281361</c:v>
                </c:pt>
                <c:pt idx="12">
                  <c:v>0.21844515174507251</c:v>
                </c:pt>
                <c:pt idx="13">
                  <c:v>11.540062587300781</c:v>
                </c:pt>
                <c:pt idx="14">
                  <c:v>16.967438568826765</c:v>
                </c:pt>
                <c:pt idx="15">
                  <c:v>8.7558055383851752</c:v>
                </c:pt>
                <c:pt idx="16">
                  <c:v>3.8769562706875149</c:v>
                </c:pt>
                <c:pt idx="17">
                  <c:v>4.3568179535213858</c:v>
                </c:pt>
                <c:pt idx="18">
                  <c:v>-11.78950878966134</c:v>
                </c:pt>
                <c:pt idx="19">
                  <c:v>3.1474319257540628</c:v>
                </c:pt>
                <c:pt idx="20">
                  <c:v>-18.860366253647953</c:v>
                </c:pt>
                <c:pt idx="21">
                  <c:v>-3.343731805216521</c:v>
                </c:pt>
                <c:pt idx="22">
                  <c:v>3.871648914355319</c:v>
                </c:pt>
                <c:pt idx="23">
                  <c:v>12.237122064107098</c:v>
                </c:pt>
                <c:pt idx="24">
                  <c:v>15.605901353410445</c:v>
                </c:pt>
                <c:pt idx="25">
                  <c:v>-0.42743909034470562</c:v>
                </c:pt>
                <c:pt idx="26">
                  <c:v>-14.591106264560949</c:v>
                </c:pt>
              </c:numCache>
            </c:numRef>
          </c:val>
          <c:smooth val="0"/>
          <c:extLst>
            <c:ext xmlns:c16="http://schemas.microsoft.com/office/drawing/2014/chart" uri="{C3380CC4-5D6E-409C-BE32-E72D297353CC}">
              <c16:uniqueId val="{00000030-D7A3-43C4-A113-3028E3CDE27F}"/>
            </c:ext>
          </c:extLst>
        </c:ser>
        <c:ser>
          <c:idx val="14"/>
          <c:order val="48"/>
          <c:tx>
            <c:strRef>
              <c:f>'Figure 16'!$BN$6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16'!$BN$7:$BN$40</c15:sqref>
                  </c15:fullRef>
                </c:ext>
              </c:extLst>
              <c:f>'Figure 16'!$BN$7:$BN$33</c:f>
              <c:numCache>
                <c:formatCode>_(* #,##0.00_);_(* \(#,##0.00\);_(* "-"??_);_(@_)</c:formatCode>
                <c:ptCount val="27"/>
                <c:pt idx="0">
                  <c:v>-5.7038992054003756</c:v>
                </c:pt>
                <c:pt idx="1">
                  <c:v>0.70379905992012937</c:v>
                </c:pt>
                <c:pt idx="2">
                  <c:v>-7.5680882218875922</c:v>
                </c:pt>
                <c:pt idx="3">
                  <c:v>-0.69918746703478973</c:v>
                </c:pt>
                <c:pt idx="4">
                  <c:v>-1.8910678818429005</c:v>
                </c:pt>
                <c:pt idx="5">
                  <c:v>-6.5470662775624078</c:v>
                </c:pt>
                <c:pt idx="6">
                  <c:v>-3.2847212878550636</c:v>
                </c:pt>
                <c:pt idx="7">
                  <c:v>1.3180253972677747</c:v>
                </c:pt>
                <c:pt idx="8">
                  <c:v>2.6343450372223742</c:v>
                </c:pt>
                <c:pt idx="9">
                  <c:v>0.6127310143710929</c:v>
                </c:pt>
                <c:pt idx="10">
                  <c:v>3.7491142848011805</c:v>
                </c:pt>
                <c:pt idx="11">
                  <c:v>-0.64642830466254964</c:v>
                </c:pt>
                <c:pt idx="12">
                  <c:v>3.6364497191243572</c:v>
                </c:pt>
                <c:pt idx="13">
                  <c:v>-4.7318758333858568</c:v>
                </c:pt>
                <c:pt idx="14">
                  <c:v>-7.7938575486768968</c:v>
                </c:pt>
                <c:pt idx="15">
                  <c:v>-1.9286039787402842</c:v>
                </c:pt>
                <c:pt idx="16">
                  <c:v>0.84381747456063749</c:v>
                </c:pt>
                <c:pt idx="17">
                  <c:v>-3.418843789404491</c:v>
                </c:pt>
                <c:pt idx="18">
                  <c:v>-5.2708687690028455</c:v>
                </c:pt>
                <c:pt idx="19">
                  <c:v>-17.640864825807512</c:v>
                </c:pt>
                <c:pt idx="20">
                  <c:v>-13.833915545546915</c:v>
                </c:pt>
                <c:pt idx="21">
                  <c:v>-18.366898075328209</c:v>
                </c:pt>
                <c:pt idx="22">
                  <c:v>-10.015739462687634</c:v>
                </c:pt>
                <c:pt idx="23">
                  <c:v>-16.468795365653932</c:v>
                </c:pt>
                <c:pt idx="24">
                  <c:v>-17.47914393490646</c:v>
                </c:pt>
                <c:pt idx="25">
                  <c:v>-12.408339898684062</c:v>
                </c:pt>
                <c:pt idx="26">
                  <c:v>1.3742842384090181</c:v>
                </c:pt>
              </c:numCache>
            </c:numRef>
          </c:val>
          <c:smooth val="0"/>
          <c:extLst>
            <c:ext xmlns:c16="http://schemas.microsoft.com/office/drawing/2014/chart" uri="{C3380CC4-5D6E-409C-BE32-E72D297353CC}">
              <c16:uniqueId val="{00000031-D7A3-43C4-A113-3028E3CDE27F}"/>
            </c:ext>
          </c:extLst>
        </c:ser>
        <c:ser>
          <c:idx val="15"/>
          <c:order val="49"/>
          <c:tx>
            <c:strRef>
              <c:f>'Figure 16'!$BO$6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16'!$BO$7:$BO$40</c15:sqref>
                  </c15:fullRef>
                </c:ext>
              </c:extLst>
              <c:f>'Figure 16'!$BO$7:$BO$33</c:f>
              <c:numCache>
                <c:formatCode>_(* #,##0.00_);_(* \(#,##0.00\);_(* "-"??_);_(@_)</c:formatCode>
                <c:ptCount val="27"/>
                <c:pt idx="0">
                  <c:v>-17.557693354319781</c:v>
                </c:pt>
                <c:pt idx="1">
                  <c:v>11.692570296872873</c:v>
                </c:pt>
                <c:pt idx="2">
                  <c:v>-38.496305933222175</c:v>
                </c:pt>
                <c:pt idx="3">
                  <c:v>-11.035614079446532</c:v>
                </c:pt>
                <c:pt idx="4">
                  <c:v>-38.330821553245187</c:v>
                </c:pt>
                <c:pt idx="5">
                  <c:v>8.726495252631139</c:v>
                </c:pt>
                <c:pt idx="6">
                  <c:v>-20.985622541047633</c:v>
                </c:pt>
                <c:pt idx="7">
                  <c:v>-20.579489500960335</c:v>
                </c:pt>
                <c:pt idx="8">
                  <c:v>-16.148633221746422</c:v>
                </c:pt>
                <c:pt idx="9">
                  <c:v>-8.5554038378177211</c:v>
                </c:pt>
                <c:pt idx="10">
                  <c:v>-17.397154806531034</c:v>
                </c:pt>
                <c:pt idx="11">
                  <c:v>5.5702948884572834</c:v>
                </c:pt>
                <c:pt idx="12">
                  <c:v>-54.077827371656895</c:v>
                </c:pt>
                <c:pt idx="13">
                  <c:v>-30.965136829763651</c:v>
                </c:pt>
                <c:pt idx="14">
                  <c:v>17.282089174841531</c:v>
                </c:pt>
                <c:pt idx="15">
                  <c:v>40.009716030908749</c:v>
                </c:pt>
                <c:pt idx="16">
                  <c:v>-23.966294975252822</c:v>
                </c:pt>
                <c:pt idx="17">
                  <c:v>-11.111281310149934</c:v>
                </c:pt>
                <c:pt idx="18">
                  <c:v>27.795304049504921</c:v>
                </c:pt>
                <c:pt idx="19">
                  <c:v>-6.1188075051177293</c:v>
                </c:pt>
                <c:pt idx="20">
                  <c:v>-33.798998629208654</c:v>
                </c:pt>
                <c:pt idx="21">
                  <c:v>22.878208255860955</c:v>
                </c:pt>
                <c:pt idx="22">
                  <c:v>-3.0671719741803827</c:v>
                </c:pt>
                <c:pt idx="23">
                  <c:v>-3.814328920270782</c:v>
                </c:pt>
                <c:pt idx="24">
                  <c:v>-8.8853939814725891</c:v>
                </c:pt>
                <c:pt idx="25">
                  <c:v>18.11602123780176</c:v>
                </c:pt>
                <c:pt idx="26">
                  <c:v>-26.601726858643815</c:v>
                </c:pt>
              </c:numCache>
            </c:numRef>
          </c:val>
          <c:smooth val="0"/>
          <c:extLst>
            <c:ext xmlns:c16="http://schemas.microsoft.com/office/drawing/2014/chart" uri="{C3380CC4-5D6E-409C-BE32-E72D297353CC}">
              <c16:uniqueId val="{00000032-D7A3-43C4-A113-3028E3CDE27F}"/>
            </c:ext>
          </c:extLst>
        </c:ser>
        <c:ser>
          <c:idx val="16"/>
          <c:order val="50"/>
          <c:tx>
            <c:strRef>
              <c:f>'Figure 16'!$Q$6</c:f>
              <c:strCache>
                <c:ptCount val="1"/>
                <c:pt idx="0">
                  <c:v>IL</c:v>
                </c:pt>
              </c:strCache>
            </c:strRef>
          </c:tx>
          <c:spPr>
            <a:ln w="28575">
              <a:solidFill>
                <a:srgbClr val="FF0000"/>
              </a:solidFill>
            </a:ln>
          </c:spPr>
          <c:marker>
            <c:symbol val="none"/>
          </c:marker>
          <c:cat>
            <c:numRef>
              <c:extLst>
                <c:ext xmlns:c15="http://schemas.microsoft.com/office/drawing/2012/chart" uri="{02D57815-91ED-43cb-92C2-25804820EDAC}">
                  <c15:fullRef>
                    <c15:sqref>'Figure 16'!$P$7:$P$40</c15:sqref>
                  </c15:fullRef>
                </c:ext>
              </c:extLst>
              <c:f>'Figure 16'!$P$7:$P$33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16'!$Q$7:$Q$40</c15:sqref>
                  </c15:fullRef>
                </c:ext>
              </c:extLst>
              <c:f>'Figure 16'!$Q$7:$Q$33</c:f>
              <c:numCache>
                <c:formatCode>_(* #,##0.00_);_(* \(#,##0.00\);_(* "-"??_);_(@_)</c:formatCode>
                <c:ptCount val="27"/>
                <c:pt idx="0">
                  <c:v>-2.5849833491520258</c:v>
                </c:pt>
                <c:pt idx="1">
                  <c:v>0.41734409705895814</c:v>
                </c:pt>
                <c:pt idx="2">
                  <c:v>0.39859534695096954</c:v>
                </c:pt>
                <c:pt idx="3">
                  <c:v>2.0218610643496504</c:v>
                </c:pt>
                <c:pt idx="4">
                  <c:v>3.7194215565250488</c:v>
                </c:pt>
                <c:pt idx="5">
                  <c:v>-0.42385829601698788</c:v>
                </c:pt>
                <c:pt idx="6">
                  <c:v>-6.7583068812382407</c:v>
                </c:pt>
                <c:pt idx="7">
                  <c:v>-2.9919251574028749</c:v>
                </c:pt>
                <c:pt idx="8">
                  <c:v>-1.3224635040387511</c:v>
                </c:pt>
                <c:pt idx="9">
                  <c:v>-0.61893041447547148</c:v>
                </c:pt>
                <c:pt idx="10">
                  <c:v>-2.7821026833407814</c:v>
                </c:pt>
                <c:pt idx="11">
                  <c:v>-9.4378940218575735E-2</c:v>
                </c:pt>
                <c:pt idx="12">
                  <c:v>-5.9589287957351189</c:v>
                </c:pt>
                <c:pt idx="13">
                  <c:v>-9.4726137831457891</c:v>
                </c:pt>
                <c:pt idx="14">
                  <c:v>-7.4560525717970449</c:v>
                </c:pt>
                <c:pt idx="15">
                  <c:v>-2.3004604372545145</c:v>
                </c:pt>
                <c:pt idx="16">
                  <c:v>-0.45515525926020928</c:v>
                </c:pt>
                <c:pt idx="17">
                  <c:v>-1.9951387457695091</c:v>
                </c:pt>
                <c:pt idx="18">
                  <c:v>-2.0735549242090201</c:v>
                </c:pt>
                <c:pt idx="19">
                  <c:v>-3.8298821891658008</c:v>
                </c:pt>
                <c:pt idx="20">
                  <c:v>-3.5742914406000637</c:v>
                </c:pt>
                <c:pt idx="21">
                  <c:v>-4.936374807584798</c:v>
                </c:pt>
                <c:pt idx="22">
                  <c:v>-6.6698253249342088</c:v>
                </c:pt>
                <c:pt idx="23">
                  <c:v>-8.1665193647495471</c:v>
                </c:pt>
                <c:pt idx="24">
                  <c:v>-7.8934453995316289</c:v>
                </c:pt>
                <c:pt idx="25">
                  <c:v>-5.7643846957944334</c:v>
                </c:pt>
                <c:pt idx="26">
                  <c:v>-3.8978600969130639</c:v>
                </c:pt>
              </c:numCache>
            </c:numRef>
          </c:val>
          <c:smooth val="0"/>
          <c:extLst>
            <c:ext xmlns:c16="http://schemas.microsoft.com/office/drawing/2014/chart" uri="{C3380CC4-5D6E-409C-BE32-E72D297353CC}">
              <c16:uniqueId val="{00000000-D7A3-43C4-A113-3028E3CDE27F}"/>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a:pPr>
                <a:r>
                  <a:rPr lang="en-US"/>
                  <a:t>Actual minus Synthetic FARMVC's Per 1,000,000 Drivers</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sz="1000"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17'!$M$1</c:f>
              <c:strCache>
                <c:ptCount val="1"/>
                <c:pt idx="0">
                  <c:v>All States</c:v>
                </c:pt>
              </c:strCache>
            </c:strRef>
          </c:tx>
          <c:spPr>
            <a:ln w="34925" cap="rnd">
              <a:solidFill>
                <a:schemeClr val="tx1"/>
              </a:solidFill>
              <a:round/>
            </a:ln>
            <a:effectLst/>
          </c:spPr>
          <c:marker>
            <c:symbol val="none"/>
          </c:marker>
          <c:cat>
            <c:numRef>
              <c:extLst>
                <c:ext xmlns:c15="http://schemas.microsoft.com/office/drawing/2012/chart" uri="{02D57815-91ED-43cb-92C2-25804820EDAC}">
                  <c15:fullRef>
                    <c15:sqref>'Figure 17'!$L$2:$L$35</c15:sqref>
                  </c15:fullRef>
                </c:ext>
              </c:extLst>
              <c:f>'Figure 17'!$L$2:$L$28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17'!$M$2:$M$35</c15:sqref>
                  </c15:fullRef>
                </c:ext>
              </c:extLst>
              <c:f>'Figure 17'!$M$2:$M$28</c:f>
              <c:numCache>
                <c:formatCode>_(* #,##0.00_);_(* \(#,##0.00\);_(* "-"??_);_(@_)</c:formatCode>
                <c:ptCount val="27"/>
                <c:pt idx="0">
                  <c:v>-2.6870741401270031E-2</c:v>
                </c:pt>
                <c:pt idx="1">
                  <c:v>4.6491816178171131E-3</c:v>
                </c:pt>
                <c:pt idx="2">
                  <c:v>4.5319031501394541E-3</c:v>
                </c:pt>
                <c:pt idx="3">
                  <c:v>2.7125811665888695E-2</c:v>
                </c:pt>
                <c:pt idx="4">
                  <c:v>4.7366672167523036E-2</c:v>
                </c:pt>
                <c:pt idx="5">
                  <c:v>-5.5379551658159805E-3</c:v>
                </c:pt>
                <c:pt idx="6">
                  <c:v>-7.7908345063352161E-2</c:v>
                </c:pt>
                <c:pt idx="7">
                  <c:v>-3.7556249747696113E-2</c:v>
                </c:pt>
                <c:pt idx="8">
                  <c:v>-1.7766144389439426E-2</c:v>
                </c:pt>
                <c:pt idx="9">
                  <c:v>-9.391837390830363E-3</c:v>
                </c:pt>
                <c:pt idx="10">
                  <c:v>-4.6857518169316784E-2</c:v>
                </c:pt>
                <c:pt idx="11">
                  <c:v>-1.7303945551440823E-3</c:v>
                </c:pt>
                <c:pt idx="12">
                  <c:v>-9.7396698052848465E-2</c:v>
                </c:pt>
                <c:pt idx="13">
                  <c:v>-0.14817083780941284</c:v>
                </c:pt>
                <c:pt idx="14">
                  <c:v>-0.13164202228461483</c:v>
                </c:pt>
                <c:pt idx="15">
                  <c:v>-4.7060020662341003E-2</c:v>
                </c:pt>
                <c:pt idx="16">
                  <c:v>-8.8289570483570372E-3</c:v>
                </c:pt>
                <c:pt idx="17">
                  <c:v>-3.9828417403467285E-2</c:v>
                </c:pt>
                <c:pt idx="18">
                  <c:v>-4.1166252301350757E-2</c:v>
                </c:pt>
                <c:pt idx="19">
                  <c:v>-7.7485662521708312E-2</c:v>
                </c:pt>
                <c:pt idx="20">
                  <c:v>-7.1427135170589073E-2</c:v>
                </c:pt>
                <c:pt idx="21">
                  <c:v>-9.939676660621112E-2</c:v>
                </c:pt>
                <c:pt idx="22">
                  <c:v>-0.14142983242372215</c:v>
                </c:pt>
                <c:pt idx="23">
                  <c:v>-0.17004664451541349</c:v>
                </c:pt>
                <c:pt idx="24">
                  <c:v>-0.17126342252358795</c:v>
                </c:pt>
                <c:pt idx="25">
                  <c:v>-0.13077685527506666</c:v>
                </c:pt>
                <c:pt idx="26">
                  <c:v>-0.10878374532006316</c:v>
                </c:pt>
              </c:numCache>
            </c:numRef>
          </c:val>
          <c:smooth val="0"/>
          <c:extLst>
            <c:ext xmlns:c16="http://schemas.microsoft.com/office/drawing/2014/chart" uri="{C3380CC4-5D6E-409C-BE32-E72D297353CC}">
              <c16:uniqueId val="{00000000-E878-4119-8565-BE3E62D31B95}"/>
            </c:ext>
          </c:extLst>
        </c:ser>
        <c:ser>
          <c:idx val="3"/>
          <c:order val="1"/>
          <c:tx>
            <c:strRef>
              <c:f>'Figure 17'!$O$1</c:f>
              <c:strCache>
                <c:ptCount val="1"/>
                <c:pt idx="0">
                  <c:v>No MA</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'Figure 17'!$L$2:$L$35</c15:sqref>
                  </c15:fullRef>
                </c:ext>
              </c:extLst>
              <c:f>'Figure 17'!$L$2:$L$28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17'!$O$2:$O$35</c15:sqref>
                  </c15:fullRef>
                </c:ext>
              </c:extLst>
              <c:f>'Figure 17'!$O$2:$O$28</c:f>
              <c:numCache>
                <c:formatCode>_(* #,##0.00_);_(* \(#,##0.00\);_(* "-"??_);_(@_)</c:formatCode>
                <c:ptCount val="27"/>
                <c:pt idx="0">
                  <c:v>-4.1837772241433036E-2</c:v>
                </c:pt>
                <c:pt idx="1">
                  <c:v>-7.9232086663826549E-3</c:v>
                </c:pt>
                <c:pt idx="2">
                  <c:v>-4.0970567648850958E-2</c:v>
                </c:pt>
                <c:pt idx="3">
                  <c:v>5.6014969530590597E-2</c:v>
                </c:pt>
                <c:pt idx="4">
                  <c:v>0.13934337917575923</c:v>
                </c:pt>
                <c:pt idx="5">
                  <c:v>4.5752008644035579E-2</c:v>
                </c:pt>
                <c:pt idx="6">
                  <c:v>-5.0678017315638244E-2</c:v>
                </c:pt>
                <c:pt idx="7">
                  <c:v>-8.0712667016040962E-2</c:v>
                </c:pt>
                <c:pt idx="8">
                  <c:v>-3.646387937655942E-2</c:v>
                </c:pt>
                <c:pt idx="9">
                  <c:v>-1.3339595724974273E-2</c:v>
                </c:pt>
                <c:pt idx="10">
                  <c:v>-9.7412046830156959E-2</c:v>
                </c:pt>
                <c:pt idx="11">
                  <c:v>-1.680723779649532E-2</c:v>
                </c:pt>
                <c:pt idx="12">
                  <c:v>-0.10586488303438447</c:v>
                </c:pt>
                <c:pt idx="13">
                  <c:v>-0.1476484085680782</c:v>
                </c:pt>
                <c:pt idx="14">
                  <c:v>-0.13047652094244067</c:v>
                </c:pt>
                <c:pt idx="15">
                  <c:v>2.522889630323898E-2</c:v>
                </c:pt>
                <c:pt idx="16">
                  <c:v>2.5930265830299892E-2</c:v>
                </c:pt>
                <c:pt idx="17">
                  <c:v>3.6230100101274011E-2</c:v>
                </c:pt>
                <c:pt idx="18">
                  <c:v>-5.3245910112133948E-2</c:v>
                </c:pt>
                <c:pt idx="19">
                  <c:v>-2.4679348553717707E-2</c:v>
                </c:pt>
                <c:pt idx="20">
                  <c:v>-3.6019545423912384E-2</c:v>
                </c:pt>
                <c:pt idx="21">
                  <c:v>-6.5381033293915994E-2</c:v>
                </c:pt>
                <c:pt idx="22">
                  <c:v>-5.1380803057509354E-2</c:v>
                </c:pt>
                <c:pt idx="23">
                  <c:v>-0.14882515713322697</c:v>
                </c:pt>
                <c:pt idx="24">
                  <c:v>-9.9021375824503696E-2</c:v>
                </c:pt>
                <c:pt idx="25">
                  <c:v>-7.7347395946904748E-2</c:v>
                </c:pt>
                <c:pt idx="26">
                  <c:v>-5.6482255101289694E-2</c:v>
                </c:pt>
              </c:numCache>
            </c:numRef>
          </c:val>
          <c:smooth val="0"/>
          <c:extLst>
            <c:ext xmlns:c16="http://schemas.microsoft.com/office/drawing/2014/chart" uri="{C3380CC4-5D6E-409C-BE32-E72D297353CC}">
              <c16:uniqueId val="{00000002-E878-4119-8565-BE3E62D31B95}"/>
            </c:ext>
          </c:extLst>
        </c:ser>
        <c:ser>
          <c:idx val="0"/>
          <c:order val="2"/>
          <c:tx>
            <c:strRef>
              <c:f>'Figure 17'!$P$1</c:f>
              <c:strCache>
                <c:ptCount val="1"/>
                <c:pt idx="0">
                  <c:v>No MI</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'Figure 17'!$L$2:$L$35</c15:sqref>
                  </c15:fullRef>
                </c:ext>
              </c:extLst>
              <c:f>'Figure 17'!$L$2:$L$28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17'!$P$2:$P$35</c15:sqref>
                  </c15:fullRef>
                </c:ext>
              </c:extLst>
              <c:f>'Figure 17'!$P$2:$P$28</c:f>
              <c:numCache>
                <c:formatCode>_(* #,##0.00_);_(* \(#,##0.00\);_(* "-"??_);_(@_)</c:formatCode>
                <c:ptCount val="27"/>
                <c:pt idx="0">
                  <c:v>5.8728984353019272E-2</c:v>
                </c:pt>
                <c:pt idx="1">
                  <c:v>2.3012303534132326E-2</c:v>
                </c:pt>
                <c:pt idx="2">
                  <c:v>-7.2427176513945882E-2</c:v>
                </c:pt>
                <c:pt idx="3">
                  <c:v>2.1718082381958621E-2</c:v>
                </c:pt>
                <c:pt idx="4">
                  <c:v>5.1104234618535381E-2</c:v>
                </c:pt>
                <c:pt idx="5">
                  <c:v>1.4212302768253096E-2</c:v>
                </c:pt>
                <c:pt idx="6">
                  <c:v>-0.10886202553814239</c:v>
                </c:pt>
                <c:pt idx="7">
                  <c:v>-0.10987276125394073</c:v>
                </c:pt>
                <c:pt idx="8">
                  <c:v>-3.4413348820233294E-2</c:v>
                </c:pt>
                <c:pt idx="9">
                  <c:v>-5.8003981628620034E-3</c:v>
                </c:pt>
                <c:pt idx="10">
                  <c:v>-2.8701193449297446E-2</c:v>
                </c:pt>
                <c:pt idx="11">
                  <c:v>-5.5986488578530977E-4</c:v>
                </c:pt>
                <c:pt idx="12">
                  <c:v>-0.1443894873296962</c:v>
                </c:pt>
                <c:pt idx="13">
                  <c:v>-0.18064766327878803</c:v>
                </c:pt>
                <c:pt idx="14">
                  <c:v>-0.13563405807061935</c:v>
                </c:pt>
                <c:pt idx="15">
                  <c:v>1.4030734674078437E-2</c:v>
                </c:pt>
                <c:pt idx="16">
                  <c:v>-1.0387210839977148E-2</c:v>
                </c:pt>
                <c:pt idx="17">
                  <c:v>-8.1050653416177929E-3</c:v>
                </c:pt>
                <c:pt idx="18">
                  <c:v>-9.0493502843812648E-2</c:v>
                </c:pt>
                <c:pt idx="19">
                  <c:v>-8.2333618030108816E-2</c:v>
                </c:pt>
                <c:pt idx="20">
                  <c:v>-7.1386042314649401E-2</c:v>
                </c:pt>
                <c:pt idx="21">
                  <c:v>-0.13718455511332819</c:v>
                </c:pt>
                <c:pt idx="22">
                  <c:v>-7.7810431442593281E-2</c:v>
                </c:pt>
                <c:pt idx="23">
                  <c:v>-8.0014294156249124E-2</c:v>
                </c:pt>
                <c:pt idx="24">
                  <c:v>-7.833536490886997E-2</c:v>
                </c:pt>
                <c:pt idx="25">
                  <c:v>-6.0716853000402443E-2</c:v>
                </c:pt>
                <c:pt idx="26">
                  <c:v>-7.369991669395308E-2</c:v>
                </c:pt>
              </c:numCache>
            </c:numRef>
          </c:val>
          <c:smooth val="0"/>
          <c:extLst>
            <c:ext xmlns:c16="http://schemas.microsoft.com/office/drawing/2014/chart" uri="{C3380CC4-5D6E-409C-BE32-E72D297353CC}">
              <c16:uniqueId val="{00000003-E878-4119-8565-BE3E62D31B95}"/>
            </c:ext>
          </c:extLst>
        </c:ser>
        <c:ser>
          <c:idx val="4"/>
          <c:order val="3"/>
          <c:tx>
            <c:strRef>
              <c:f>'Figure 17'!$Q$1</c:f>
              <c:strCache>
                <c:ptCount val="1"/>
                <c:pt idx="0">
                  <c:v>No MN</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'Figure 17'!$L$2:$L$35</c15:sqref>
                  </c15:fullRef>
                </c:ext>
              </c:extLst>
              <c:f>'Figure 17'!$L$2:$L$28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17'!$Q$2:$Q$35</c15:sqref>
                  </c15:fullRef>
                </c:ext>
              </c:extLst>
              <c:f>'Figure 17'!$Q$2:$Q$28</c:f>
              <c:numCache>
                <c:formatCode>_(* #,##0.00_);_(* \(#,##0.00\);_(* "-"??_);_(@_)</c:formatCode>
                <c:ptCount val="27"/>
                <c:pt idx="0">
                  <c:v>-1.6482980731705104E-2</c:v>
                </c:pt>
                <c:pt idx="1">
                  <c:v>-2.8079478261095105E-3</c:v>
                </c:pt>
                <c:pt idx="2">
                  <c:v>-6.6019437972335823E-2</c:v>
                </c:pt>
                <c:pt idx="3">
                  <c:v>2.9706617856000591E-2</c:v>
                </c:pt>
                <c:pt idx="4">
                  <c:v>8.1946352195587602E-2</c:v>
                </c:pt>
                <c:pt idx="5">
                  <c:v>2.894470842303868E-2</c:v>
                </c:pt>
                <c:pt idx="6">
                  <c:v>-8.6198030564646283E-2</c:v>
                </c:pt>
                <c:pt idx="7">
                  <c:v>-9.8482896947310009E-2</c:v>
                </c:pt>
                <c:pt idx="8">
                  <c:v>-3.7161973385287365E-2</c:v>
                </c:pt>
                <c:pt idx="9">
                  <c:v>-8.003821648034315E-3</c:v>
                </c:pt>
                <c:pt idx="10">
                  <c:v>-5.441080575366871E-2</c:v>
                </c:pt>
                <c:pt idx="11">
                  <c:v>-1.8025118538765698E-3</c:v>
                </c:pt>
                <c:pt idx="12">
                  <c:v>-0.10554845235869689</c:v>
                </c:pt>
                <c:pt idx="13">
                  <c:v>-0.1510147615307583</c:v>
                </c:pt>
                <c:pt idx="14">
                  <c:v>-0.11868342414762684</c:v>
                </c:pt>
                <c:pt idx="15">
                  <c:v>3.3299189566485414E-2</c:v>
                </c:pt>
                <c:pt idx="16">
                  <c:v>-7.9055247755979129E-3</c:v>
                </c:pt>
                <c:pt idx="17">
                  <c:v>1.491423971217661E-2</c:v>
                </c:pt>
                <c:pt idx="18">
                  <c:v>-7.1319362012955384E-2</c:v>
                </c:pt>
                <c:pt idx="19">
                  <c:v>-3.2431108274938475E-2</c:v>
                </c:pt>
                <c:pt idx="20">
                  <c:v>-4.964722796611519E-2</c:v>
                </c:pt>
                <c:pt idx="21">
                  <c:v>-9.1979726698152187E-2</c:v>
                </c:pt>
                <c:pt idx="22">
                  <c:v>-4.5909544078941433E-2</c:v>
                </c:pt>
                <c:pt idx="23">
                  <c:v>-0.101380418646716</c:v>
                </c:pt>
                <c:pt idx="24">
                  <c:v>-7.7499146853516832E-2</c:v>
                </c:pt>
                <c:pt idx="25">
                  <c:v>-5.9218440891001332E-2</c:v>
                </c:pt>
                <c:pt idx="26">
                  <c:v>-4.4862634775832619E-2</c:v>
                </c:pt>
              </c:numCache>
            </c:numRef>
          </c:val>
          <c:smooth val="0"/>
          <c:extLst>
            <c:ext xmlns:c16="http://schemas.microsoft.com/office/drawing/2014/chart" uri="{C3380CC4-5D6E-409C-BE32-E72D297353CC}">
              <c16:uniqueId val="{00000004-E878-4119-8565-BE3E62D31B95}"/>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and synthetic Illinois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18'!$B$1</c:f>
              <c:strCache>
                <c:ptCount val="1"/>
                <c:pt idx="0">
                  <c:v>Actual Illinois</c:v>
                </c:pt>
              </c:strCache>
            </c:strRef>
          </c:tx>
          <c:spPr>
            <a:ln w="38100" cap="rnd">
              <a:solidFill>
                <a:schemeClr val="tx1"/>
              </a:solidFill>
              <a:round/>
            </a:ln>
            <a:effectLst/>
          </c:spPr>
          <c:marker>
            <c:symbol val="none"/>
          </c:marker>
          <c:cat>
            <c:numRef>
              <c:f>'Figure 18'!$A$2:$A$18</c:f>
              <c:numCache>
                <c:formatCode>General</c:formatCode>
                <c:ptCount val="1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numCache>
            </c:numRef>
          </c:cat>
          <c:val>
            <c:numRef>
              <c:f>'Figure 18'!$B$2:$B$18</c:f>
              <c:numCache>
                <c:formatCode>General</c:formatCode>
                <c:ptCount val="17"/>
                <c:pt idx="0">
                  <c:v>96.199999999999989</c:v>
                </c:pt>
                <c:pt idx="1">
                  <c:v>89.77</c:v>
                </c:pt>
                <c:pt idx="2">
                  <c:v>87.95</c:v>
                </c:pt>
                <c:pt idx="3">
                  <c:v>74.540000000000006</c:v>
                </c:pt>
                <c:pt idx="4">
                  <c:v>78.52</c:v>
                </c:pt>
                <c:pt idx="5">
                  <c:v>76.539999999999992</c:v>
                </c:pt>
                <c:pt idx="6">
                  <c:v>86.75</c:v>
                </c:pt>
                <c:pt idx="7">
                  <c:v>79.67</c:v>
                </c:pt>
                <c:pt idx="8">
                  <c:v>74.44</c:v>
                </c:pt>
                <c:pt idx="9">
                  <c:v>65.900000000000006</c:v>
                </c:pt>
                <c:pt idx="10">
                  <c:v>59.370000000000005</c:v>
                </c:pt>
                <c:pt idx="11">
                  <c:v>54.540000000000006</c:v>
                </c:pt>
                <c:pt idx="12">
                  <c:v>61.179999999999993</c:v>
                </c:pt>
                <c:pt idx="13">
                  <c:v>63.930000000000007</c:v>
                </c:pt>
                <c:pt idx="14">
                  <c:v>56.64</c:v>
                </c:pt>
                <c:pt idx="15">
                  <c:v>48.88</c:v>
                </c:pt>
                <c:pt idx="16">
                  <c:v>51.55</c:v>
                </c:pt>
              </c:numCache>
            </c:numRef>
          </c:val>
          <c:smooth val="0"/>
          <c:extLst>
            <c:ext xmlns:c16="http://schemas.microsoft.com/office/drawing/2014/chart" uri="{C3380CC4-5D6E-409C-BE32-E72D297353CC}">
              <c16:uniqueId val="{00000000-89E2-4E7B-A31D-221E2F897C11}"/>
            </c:ext>
          </c:extLst>
        </c:ser>
        <c:ser>
          <c:idx val="1"/>
          <c:order val="1"/>
          <c:tx>
            <c:strRef>
              <c:f>'Figure 18'!$C$1</c:f>
              <c:strCache>
                <c:ptCount val="1"/>
                <c:pt idx="0">
                  <c:v>Synthetic Illinois</c:v>
                </c:pt>
              </c:strCache>
            </c:strRef>
          </c:tx>
          <c:spPr>
            <a:ln w="28575" cap="rnd">
              <a:solidFill>
                <a:schemeClr val="accent5"/>
              </a:solidFill>
              <a:round/>
            </a:ln>
            <a:effectLst/>
          </c:spPr>
          <c:marker>
            <c:symbol val="none"/>
          </c:marker>
          <c:cat>
            <c:numRef>
              <c:f>'Figure 18'!$A$2:$A$18</c:f>
              <c:numCache>
                <c:formatCode>General</c:formatCode>
                <c:ptCount val="1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numCache>
            </c:numRef>
          </c:cat>
          <c:val>
            <c:numRef>
              <c:f>'Figure 18'!$C$2:$C$18</c:f>
              <c:numCache>
                <c:formatCode>General</c:formatCode>
                <c:ptCount val="17"/>
                <c:pt idx="0">
                  <c:v>93.960000000000008</c:v>
                </c:pt>
                <c:pt idx="1">
                  <c:v>92.61</c:v>
                </c:pt>
                <c:pt idx="2">
                  <c:v>85.48</c:v>
                </c:pt>
                <c:pt idx="3">
                  <c:v>75.47</c:v>
                </c:pt>
                <c:pt idx="4">
                  <c:v>82.68</c:v>
                </c:pt>
                <c:pt idx="5">
                  <c:v>76.489999999999995</c:v>
                </c:pt>
                <c:pt idx="6">
                  <c:v>79.5</c:v>
                </c:pt>
                <c:pt idx="7">
                  <c:v>74.759999999999991</c:v>
                </c:pt>
                <c:pt idx="8">
                  <c:v>74.070000000000007</c:v>
                </c:pt>
                <c:pt idx="9">
                  <c:v>68.88000000000001</c:v>
                </c:pt>
                <c:pt idx="10">
                  <c:v>57.15</c:v>
                </c:pt>
                <c:pt idx="11">
                  <c:v>51.98</c:v>
                </c:pt>
                <c:pt idx="12">
                  <c:v>54.28</c:v>
                </c:pt>
                <c:pt idx="13">
                  <c:v>53.56</c:v>
                </c:pt>
                <c:pt idx="14">
                  <c:v>48.099999999999994</c:v>
                </c:pt>
                <c:pt idx="15">
                  <c:v>46</c:v>
                </c:pt>
                <c:pt idx="16">
                  <c:v>49.86</c:v>
                </c:pt>
              </c:numCache>
            </c:numRef>
          </c:val>
          <c:smooth val="0"/>
          <c:extLst>
            <c:ext xmlns:c16="http://schemas.microsoft.com/office/drawing/2014/chart" uri="{C3380CC4-5D6E-409C-BE32-E72D297353CC}">
              <c16:uniqueId val="{00000001-89E2-4E7B-A31D-221E2F897C11}"/>
            </c:ext>
          </c:extLst>
        </c:ser>
        <c:dLbls>
          <c:showLegendKey val="0"/>
          <c:showVal val="0"/>
          <c:showCatName val="0"/>
          <c:showSerName val="0"/>
          <c:showPercent val="0"/>
          <c:showBubbleSize val="0"/>
        </c:dLbls>
        <c:smooth val="0"/>
        <c:axId val="913723856"/>
        <c:axId val="913767328"/>
      </c:lineChart>
      <c:catAx>
        <c:axId val="9137238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3767328"/>
        <c:crosses val="autoZero"/>
        <c:auto val="1"/>
        <c:lblAlgn val="ctr"/>
        <c:lblOffset val="100"/>
        <c:noMultiLvlLbl val="0"/>
      </c:catAx>
      <c:valAx>
        <c:axId val="91376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372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19'!$B$1</c:f>
              <c:strCache>
                <c:ptCount val="1"/>
                <c:pt idx="0">
                  <c:v>Actual Illinois</c:v>
                </c:pt>
              </c:strCache>
            </c:strRef>
          </c:tx>
          <c:spPr>
            <a:ln w="38100" cap="rnd">
              <a:solidFill>
                <a:schemeClr val="tx1"/>
              </a:solidFill>
              <a:round/>
            </a:ln>
            <a:effectLst/>
          </c:spPr>
          <c:marker>
            <c:symbol val="none"/>
          </c:marker>
          <c:cat>
            <c:numRef>
              <c:f>'Figure 19'!$A$2:$A$35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19'!$B$2:$B$35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0-C845-48B6-8992-C314B3F83F93}"/>
            </c:ext>
          </c:extLst>
        </c:ser>
        <c:ser>
          <c:idx val="1"/>
          <c:order val="1"/>
          <c:tx>
            <c:strRef>
              <c:f>'Figure 19'!$C$1</c:f>
              <c:strCache>
                <c:ptCount val="1"/>
                <c:pt idx="0">
                  <c:v>Synthetic Illinois</c:v>
                </c:pt>
              </c:strCache>
            </c:strRef>
          </c:tx>
          <c:spPr>
            <a:ln w="28575" cap="rnd">
              <a:solidFill>
                <a:schemeClr val="accent5"/>
              </a:solidFill>
              <a:round/>
            </a:ln>
            <a:effectLst/>
          </c:spPr>
          <c:marker>
            <c:symbol val="none"/>
          </c:marker>
          <c:cat>
            <c:numRef>
              <c:f>'Figure 19'!$A$2:$A$35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19'!$C$2:$C$35</c:f>
              <c:numCache>
                <c:formatCode>General</c:formatCode>
                <c:ptCount val="34"/>
                <c:pt idx="0">
                  <c:v>0.4560155540406704</c:v>
                </c:pt>
                <c:pt idx="1">
                  <c:v>0.45629627597332001</c:v>
                </c:pt>
                <c:pt idx="2">
                  <c:v>0.39402320212125774</c:v>
                </c:pt>
                <c:pt idx="3">
                  <c:v>0.38351470524072645</c:v>
                </c:pt>
                <c:pt idx="4">
                  <c:v>0.41565843349695197</c:v>
                </c:pt>
                <c:pt idx="5">
                  <c:v>0.38827517461776739</c:v>
                </c:pt>
                <c:pt idx="6">
                  <c:v>0.39093696707487102</c:v>
                </c:pt>
                <c:pt idx="7">
                  <c:v>0.36969517299532889</c:v>
                </c:pt>
                <c:pt idx="8">
                  <c:v>0.38894931620359419</c:v>
                </c:pt>
                <c:pt idx="9">
                  <c:v>0.37735798662900921</c:v>
                </c:pt>
                <c:pt idx="10">
                  <c:v>0.34373933747410773</c:v>
                </c:pt>
                <c:pt idx="11">
                  <c:v>0.330608446598053</c:v>
                </c:pt>
                <c:pt idx="12">
                  <c:v>0.33631543000042435</c:v>
                </c:pt>
                <c:pt idx="13">
                  <c:v>0.34070552518963815</c:v>
                </c:pt>
                <c:pt idx="14">
                  <c:v>0.33100161504745479</c:v>
                </c:pt>
                <c:pt idx="15">
                  <c:v>0.29739344599843026</c:v>
                </c:pt>
                <c:pt idx="16">
                  <c:v>0.28359901006519794</c:v>
                </c:pt>
                <c:pt idx="17">
                  <c:v>0.28294654446840284</c:v>
                </c:pt>
                <c:pt idx="18">
                  <c:v>0.30660751157999033</c:v>
                </c:pt>
                <c:pt idx="19">
                  <c:v>0.32862978640198703</c:v>
                </c:pt>
                <c:pt idx="20">
                  <c:v>0.31270556235313413</c:v>
                </c:pt>
                <c:pt idx="21">
                  <c:v>0.30873075544834139</c:v>
                </c:pt>
                <c:pt idx="22">
                  <c:v>0.30604595339298246</c:v>
                </c:pt>
                <c:pt idx="23">
                  <c:v>0.30597646203637124</c:v>
                </c:pt>
                <c:pt idx="24">
                  <c:v>0.31678439849615098</c:v>
                </c:pt>
                <c:pt idx="25">
                  <c:v>0.31352684894204141</c:v>
                </c:pt>
                <c:pt idx="26">
                  <c:v>0.30976091301441194</c:v>
                </c:pt>
                <c:pt idx="27">
                  <c:v>0.31853243774175644</c:v>
                </c:pt>
                <c:pt idx="28">
                  <c:v>0.29561712738871571</c:v>
                </c:pt>
                <c:pt idx="29">
                  <c:v>0.30896793660521504</c:v>
                </c:pt>
                <c:pt idx="30">
                  <c:v>0.31375651523470882</c:v>
                </c:pt>
                <c:pt idx="31">
                  <c:v>0.30163751035928726</c:v>
                </c:pt>
                <c:pt idx="32">
                  <c:v>0.27353952638804913</c:v>
                </c:pt>
                <c:pt idx="33">
                  <c:v>0.25942848643660549</c:v>
                </c:pt>
              </c:numCache>
            </c:numRef>
          </c:val>
          <c:smooth val="0"/>
          <c:extLst>
            <c:ext xmlns:c16="http://schemas.microsoft.com/office/drawing/2014/chart" uri="{C3380CC4-5D6E-409C-BE32-E72D297353CC}">
              <c16:uniqueId val="{00000001-C845-48B6-8992-C314B3F83F93}"/>
            </c:ext>
          </c:extLst>
        </c:ser>
        <c:dLbls>
          <c:showLegendKey val="0"/>
          <c:showVal val="0"/>
          <c:showCatName val="0"/>
          <c:showSerName val="0"/>
          <c:showPercent val="0"/>
          <c:showBubbleSize val="0"/>
        </c:dLbls>
        <c:smooth val="0"/>
        <c:axId val="913723856"/>
        <c:axId val="913767328"/>
      </c:lineChart>
      <c:catAx>
        <c:axId val="9137238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3767328"/>
        <c:crosses val="autoZero"/>
        <c:auto val="1"/>
        <c:lblAlgn val="ctr"/>
        <c:lblOffset val="100"/>
        <c:noMultiLvlLbl val="0"/>
      </c:catAx>
      <c:valAx>
        <c:axId val="91376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372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555090769903768E-2"/>
          <c:y val="5.1263998250218726E-2"/>
          <c:w val="0.89800894028871392"/>
          <c:h val="0.81970559930008746"/>
        </c:manualLayout>
      </c:layout>
      <c:lineChart>
        <c:grouping val="standard"/>
        <c:varyColors val="0"/>
        <c:ser>
          <c:idx val="15"/>
          <c:order val="0"/>
          <c:tx>
            <c:strRef>
              <c:f>'Figure 2'!$Q$6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2'!$Q$7:$Q$40</c15:sqref>
                  </c15:fullRef>
                </c:ext>
              </c:extLst>
              <c:f>'Figure 2'!$Q$7:$Q$33</c:f>
              <c:numCache>
                <c:formatCode>_(* #,##0.00_);_(* \(#,##0.00\);_(* "-"??_);_(@_)</c:formatCode>
                <c:ptCount val="27"/>
                <c:pt idx="0">
                  <c:v>1.2905162759125233E-2</c:v>
                </c:pt>
                <c:pt idx="1">
                  <c:v>1.4342858921736479E-3</c:v>
                </c:pt>
                <c:pt idx="2">
                  <c:v>2.9375220183283091E-3</c:v>
                </c:pt>
                <c:pt idx="3">
                  <c:v>1.0034076403826475E-3</c:v>
                </c:pt>
                <c:pt idx="4">
                  <c:v>2.0552260801196098E-2</c:v>
                </c:pt>
                <c:pt idx="5">
                  <c:v>3.3632377162575722E-3</c:v>
                </c:pt>
                <c:pt idx="6">
                  <c:v>-1.2044970877468586E-2</c:v>
                </c:pt>
                <c:pt idx="7">
                  <c:v>-1.2354077771306038E-3</c:v>
                </c:pt>
                <c:pt idx="8">
                  <c:v>-8.4665948525071144E-3</c:v>
                </c:pt>
                <c:pt idx="9">
                  <c:v>-2.2753854282200336E-3</c:v>
                </c:pt>
                <c:pt idx="10">
                  <c:v>-7.0779658854007721E-3</c:v>
                </c:pt>
                <c:pt idx="11">
                  <c:v>3.3374642953276634E-4</c:v>
                </c:pt>
                <c:pt idx="12">
                  <c:v>-1.2187882093712687E-3</c:v>
                </c:pt>
                <c:pt idx="13">
                  <c:v>5.6741996668279171E-3</c:v>
                </c:pt>
                <c:pt idx="14">
                  <c:v>-1.6600089147686958E-2</c:v>
                </c:pt>
                <c:pt idx="15">
                  <c:v>-1.267889142036438E-2</c:v>
                </c:pt>
                <c:pt idx="16">
                  <c:v>-3.9391424506902695E-3</c:v>
                </c:pt>
                <c:pt idx="17">
                  <c:v>-1.8041331321001053E-2</c:v>
                </c:pt>
                <c:pt idx="18">
                  <c:v>-3.1266061123460531E-3</c:v>
                </c:pt>
                <c:pt idx="19">
                  <c:v>-3.5966827999800444E-4</c:v>
                </c:pt>
                <c:pt idx="20">
                  <c:v>-9.4164768233895302E-3</c:v>
                </c:pt>
                <c:pt idx="21">
                  <c:v>-1.2519452720880508E-3</c:v>
                </c:pt>
                <c:pt idx="22">
                  <c:v>-4.1757948696613312E-2</c:v>
                </c:pt>
                <c:pt idx="23">
                  <c:v>-7.5501869432628155E-3</c:v>
                </c:pt>
                <c:pt idx="24">
                  <c:v>-3.374781459569931E-2</c:v>
                </c:pt>
                <c:pt idx="25">
                  <c:v>-1.6613446176052094E-2</c:v>
                </c:pt>
                <c:pt idx="26">
                  <c:v>-2.2459892556071281E-2</c:v>
                </c:pt>
              </c:numCache>
            </c:numRef>
          </c:val>
          <c:smooth val="0"/>
          <c:extLst>
            <c:ext xmlns:c16="http://schemas.microsoft.com/office/drawing/2014/chart" uri="{C3380CC4-5D6E-409C-BE32-E72D297353CC}">
              <c16:uniqueId val="{00000000-DEBC-4E06-9D68-E47C3839AD59}"/>
            </c:ext>
          </c:extLst>
        </c:ser>
        <c:ser>
          <c:idx val="16"/>
          <c:order val="1"/>
          <c:tx>
            <c:strRef>
              <c:f>'Figure 2'!$R$6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2'!$R$7:$R$40</c15:sqref>
                  </c15:fullRef>
                </c:ext>
              </c:extLst>
              <c:f>'Figure 2'!$R$7:$R$33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DEBC-4E06-9D68-E47C3839AD59}"/>
            </c:ext>
          </c:extLst>
        </c:ser>
        <c:ser>
          <c:idx val="17"/>
          <c:order val="2"/>
          <c:tx>
            <c:strRef>
              <c:f>'Figure 2'!$S$6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2'!$S$7:$S$40</c15:sqref>
                  </c15:fullRef>
                </c:ext>
              </c:extLst>
              <c:f>'Figure 2'!$S$7:$S$33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2-DEBC-4E06-9D68-E47C3839AD59}"/>
            </c:ext>
          </c:extLst>
        </c:ser>
        <c:ser>
          <c:idx val="18"/>
          <c:order val="3"/>
          <c:tx>
            <c:strRef>
              <c:f>'Figure 2'!$T$6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2'!$T$7:$T$40</c15:sqref>
                  </c15:fullRef>
                </c:ext>
              </c:extLst>
              <c:f>'Figure 2'!$T$7:$T$33</c:f>
              <c:numCache>
                <c:formatCode>_(* #,##0.00_);_(* \(#,##0.00\);_(* "-"??_);_(@_)</c:formatCode>
                <c:ptCount val="27"/>
                <c:pt idx="0">
                  <c:v>2.0161386579275131E-2</c:v>
                </c:pt>
                <c:pt idx="1">
                  <c:v>1.5514223836362362E-2</c:v>
                </c:pt>
                <c:pt idx="2">
                  <c:v>3.5522549296729267E-4</c:v>
                </c:pt>
                <c:pt idx="3">
                  <c:v>8.5683232173323631E-3</c:v>
                </c:pt>
                <c:pt idx="4">
                  <c:v>1.9666882872115821E-4</c:v>
                </c:pt>
                <c:pt idx="5">
                  <c:v>-2.4364931508898735E-2</c:v>
                </c:pt>
                <c:pt idx="6">
                  <c:v>-5.1980731077492237E-3</c:v>
                </c:pt>
                <c:pt idx="7">
                  <c:v>3.1626109033823013E-2</c:v>
                </c:pt>
                <c:pt idx="8">
                  <c:v>1.8822064623236656E-2</c:v>
                </c:pt>
                <c:pt idx="9">
                  <c:v>-7.6983957551419735E-3</c:v>
                </c:pt>
                <c:pt idx="10">
                  <c:v>8.8066961616277695E-3</c:v>
                </c:pt>
                <c:pt idx="11">
                  <c:v>-1.1970256455242634E-2</c:v>
                </c:pt>
                <c:pt idx="12">
                  <c:v>3.6360722035169601E-2</c:v>
                </c:pt>
                <c:pt idx="13">
                  <c:v>1.6576407477259636E-2</c:v>
                </c:pt>
                <c:pt idx="14">
                  <c:v>5.7576615363359451E-3</c:v>
                </c:pt>
                <c:pt idx="15">
                  <c:v>-4.6259324997663498E-2</c:v>
                </c:pt>
                <c:pt idx="16">
                  <c:v>-2.7681267820298672E-3</c:v>
                </c:pt>
                <c:pt idx="17">
                  <c:v>2.2266341373324394E-2</c:v>
                </c:pt>
                <c:pt idx="18">
                  <c:v>-9.4610238447785378E-3</c:v>
                </c:pt>
                <c:pt idx="19">
                  <c:v>6.8694853689521551E-4</c:v>
                </c:pt>
                <c:pt idx="20">
                  <c:v>1.8553950358182192E-3</c:v>
                </c:pt>
                <c:pt idx="21">
                  <c:v>1.7436640337109566E-2</c:v>
                </c:pt>
                <c:pt idx="22">
                  <c:v>2.5118513032793999E-2</c:v>
                </c:pt>
                <c:pt idx="23">
                  <c:v>-5.4729152470827103E-3</c:v>
                </c:pt>
                <c:pt idx="24">
                  <c:v>5.6534737348556519E-2</c:v>
                </c:pt>
                <c:pt idx="25">
                  <c:v>3.5533979535102844E-3</c:v>
                </c:pt>
                <c:pt idx="26">
                  <c:v>6.7831650376319885E-2</c:v>
                </c:pt>
              </c:numCache>
            </c:numRef>
          </c:val>
          <c:smooth val="0"/>
          <c:extLst>
            <c:ext xmlns:c16="http://schemas.microsoft.com/office/drawing/2014/chart" uri="{C3380CC4-5D6E-409C-BE32-E72D297353CC}">
              <c16:uniqueId val="{00000003-DEBC-4E06-9D68-E47C3839AD59}"/>
            </c:ext>
          </c:extLst>
        </c:ser>
        <c:ser>
          <c:idx val="19"/>
          <c:order val="4"/>
          <c:tx>
            <c:strRef>
              <c:f>'Figure 2'!$U$6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2'!$U$7:$U$40</c15:sqref>
                  </c15:fullRef>
                </c:ext>
              </c:extLst>
              <c:f>'Figure 2'!$U$7:$U$33</c:f>
              <c:numCache>
                <c:formatCode>_(* #,##0.00_);_(* \(#,##0.00\);_(* "-"??_);_(@_)</c:formatCode>
                <c:ptCount val="27"/>
                <c:pt idx="0">
                  <c:v>-2.7450110763311386E-2</c:v>
                </c:pt>
                <c:pt idx="1">
                  <c:v>-2.2130671888589859E-2</c:v>
                </c:pt>
                <c:pt idx="2">
                  <c:v>-5.7855989784002304E-2</c:v>
                </c:pt>
                <c:pt idx="3">
                  <c:v>-4.182756319642067E-2</c:v>
                </c:pt>
                <c:pt idx="4">
                  <c:v>-7.6329983770847321E-2</c:v>
                </c:pt>
                <c:pt idx="5">
                  <c:v>-4.9582846462726593E-2</c:v>
                </c:pt>
                <c:pt idx="6">
                  <c:v>-0.11417548358440399</c:v>
                </c:pt>
                <c:pt idx="7">
                  <c:v>-0.10861999541521072</c:v>
                </c:pt>
                <c:pt idx="8">
                  <c:v>-4.2241722345352173E-2</c:v>
                </c:pt>
                <c:pt idx="9">
                  <c:v>-5.0521619617938995E-2</c:v>
                </c:pt>
                <c:pt idx="10">
                  <c:v>2.5584861636161804E-2</c:v>
                </c:pt>
                <c:pt idx="11">
                  <c:v>-2.7809999883174896E-3</c:v>
                </c:pt>
                <c:pt idx="12">
                  <c:v>8.2120835781097412E-2</c:v>
                </c:pt>
                <c:pt idx="13">
                  <c:v>0.11868952959775925</c:v>
                </c:pt>
                <c:pt idx="14">
                  <c:v>4.7241508960723877E-2</c:v>
                </c:pt>
                <c:pt idx="15">
                  <c:v>5.4006218910217285E-2</c:v>
                </c:pt>
                <c:pt idx="16">
                  <c:v>5.4150775074958801E-2</c:v>
                </c:pt>
                <c:pt idx="17">
                  <c:v>5.181942880153656E-2</c:v>
                </c:pt>
                <c:pt idx="18">
                  <c:v>8.0783732235431671E-2</c:v>
                </c:pt>
                <c:pt idx="19">
                  <c:v>0.13824611902236938</c:v>
                </c:pt>
                <c:pt idx="20">
                  <c:v>8.8315799832344055E-2</c:v>
                </c:pt>
                <c:pt idx="21">
                  <c:v>6.1344709247350693E-2</c:v>
                </c:pt>
                <c:pt idx="22">
                  <c:v>5.3538298234343529E-3</c:v>
                </c:pt>
                <c:pt idx="23">
                  <c:v>4.6644944697618484E-2</c:v>
                </c:pt>
                <c:pt idx="24">
                  <c:v>4.2269933968782425E-2</c:v>
                </c:pt>
                <c:pt idx="25">
                  <c:v>1.0767696425318718E-2</c:v>
                </c:pt>
                <c:pt idx="26">
                  <c:v>6.6959381103515625E-2</c:v>
                </c:pt>
              </c:numCache>
            </c:numRef>
          </c:val>
          <c:smooth val="0"/>
          <c:extLst>
            <c:ext xmlns:c16="http://schemas.microsoft.com/office/drawing/2014/chart" uri="{C3380CC4-5D6E-409C-BE32-E72D297353CC}">
              <c16:uniqueId val="{00000004-DEBC-4E06-9D68-E47C3839AD59}"/>
            </c:ext>
          </c:extLst>
        </c:ser>
        <c:ser>
          <c:idx val="20"/>
          <c:order val="5"/>
          <c:tx>
            <c:strRef>
              <c:f>'Figure 2'!$V$6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2'!$V$7:$V$40</c15:sqref>
                  </c15:fullRef>
                </c:ext>
              </c:extLst>
              <c:f>'Figure 2'!$V$7:$V$33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5-DEBC-4E06-9D68-E47C3839AD59}"/>
            </c:ext>
          </c:extLst>
        </c:ser>
        <c:ser>
          <c:idx val="21"/>
          <c:order val="6"/>
          <c:tx>
            <c:strRef>
              <c:f>'Figure 2'!$W$6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2'!$W$7:$W$40</c15:sqref>
                  </c15:fullRef>
                </c:ext>
              </c:extLst>
              <c:f>'Figure 2'!$W$7:$W$33</c:f>
              <c:numCache>
                <c:formatCode>_(* #,##0.00_);_(* \(#,##0.00\);_(* "-"??_);_(@_)</c:formatCode>
                <c:ptCount val="27"/>
                <c:pt idx="0">
                  <c:v>-1.145494170486927E-2</c:v>
                </c:pt>
                <c:pt idx="1">
                  <c:v>-8.0177308991551399E-3</c:v>
                </c:pt>
                <c:pt idx="2">
                  <c:v>-1.2395048514008522E-2</c:v>
                </c:pt>
                <c:pt idx="3">
                  <c:v>-1.4257845468819141E-3</c:v>
                </c:pt>
                <c:pt idx="4">
                  <c:v>-2.8412666171789169E-2</c:v>
                </c:pt>
                <c:pt idx="5">
                  <c:v>5.5215232074260712E-2</c:v>
                </c:pt>
                <c:pt idx="6">
                  <c:v>5.5873282253742218E-2</c:v>
                </c:pt>
                <c:pt idx="7">
                  <c:v>4.7498173080384731E-3</c:v>
                </c:pt>
                <c:pt idx="8">
                  <c:v>5.8213319629430771E-2</c:v>
                </c:pt>
                <c:pt idx="9">
                  <c:v>-2.0300550386309624E-2</c:v>
                </c:pt>
                <c:pt idx="10">
                  <c:v>-2.8348075225949287E-2</c:v>
                </c:pt>
                <c:pt idx="11">
                  <c:v>2.674077870324254E-3</c:v>
                </c:pt>
                <c:pt idx="12">
                  <c:v>-3.2566789537668228E-2</c:v>
                </c:pt>
                <c:pt idx="13">
                  <c:v>-1.3271810486912727E-2</c:v>
                </c:pt>
                <c:pt idx="14">
                  <c:v>3.9823171682655811E-3</c:v>
                </c:pt>
                <c:pt idx="15">
                  <c:v>5.7488065212965012E-2</c:v>
                </c:pt>
                <c:pt idx="16">
                  <c:v>1.1101624928414822E-2</c:v>
                </c:pt>
                <c:pt idx="17">
                  <c:v>1.8600668758153915E-2</c:v>
                </c:pt>
                <c:pt idx="18">
                  <c:v>6.6872864961624146E-2</c:v>
                </c:pt>
                <c:pt idx="19">
                  <c:v>2.0553048700094223E-2</c:v>
                </c:pt>
                <c:pt idx="20">
                  <c:v>1.7110614106059074E-2</c:v>
                </c:pt>
                <c:pt idx="21">
                  <c:v>1.6157587990164757E-2</c:v>
                </c:pt>
                <c:pt idx="22">
                  <c:v>3.8400817662477493E-2</c:v>
                </c:pt>
                <c:pt idx="23">
                  <c:v>-1.4809844084084034E-2</c:v>
                </c:pt>
                <c:pt idx="24">
                  <c:v>-1.6661355271935463E-2</c:v>
                </c:pt>
                <c:pt idx="25">
                  <c:v>2.6344098150730133E-2</c:v>
                </c:pt>
                <c:pt idx="26">
                  <c:v>-1.5793913975358009E-2</c:v>
                </c:pt>
              </c:numCache>
            </c:numRef>
          </c:val>
          <c:smooth val="0"/>
          <c:extLst>
            <c:ext xmlns:c16="http://schemas.microsoft.com/office/drawing/2014/chart" uri="{C3380CC4-5D6E-409C-BE32-E72D297353CC}">
              <c16:uniqueId val="{00000006-DEBC-4E06-9D68-E47C3839AD59}"/>
            </c:ext>
          </c:extLst>
        </c:ser>
        <c:ser>
          <c:idx val="22"/>
          <c:order val="7"/>
          <c:tx>
            <c:strRef>
              <c:f>'Figure 2'!$X$6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2'!$X$7:$X$40</c15:sqref>
                  </c15:fullRef>
                </c:ext>
              </c:extLst>
              <c:f>'Figure 2'!$X$7:$X$33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DEBC-4E06-9D68-E47C3839AD59}"/>
            </c:ext>
          </c:extLst>
        </c:ser>
        <c:ser>
          <c:idx val="23"/>
          <c:order val="8"/>
          <c:tx>
            <c:strRef>
              <c:f>'Figure 2'!$Y$6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2'!$Y$7:$Y$40</c15:sqref>
                  </c15:fullRef>
                </c:ext>
              </c:extLst>
              <c:f>'Figure 2'!$Y$7:$Y$33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DEBC-4E06-9D68-E47C3839AD59}"/>
            </c:ext>
          </c:extLst>
        </c:ser>
        <c:ser>
          <c:idx val="24"/>
          <c:order val="9"/>
          <c:tx>
            <c:strRef>
              <c:f>'Figure 2'!$Z$6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2'!$Z$7:$Z$40</c15:sqref>
                  </c15:fullRef>
                </c:ext>
              </c:extLst>
              <c:f>'Figure 2'!$Z$7:$Z$33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DEBC-4E06-9D68-E47C3839AD59}"/>
            </c:ext>
          </c:extLst>
        </c:ser>
        <c:ser>
          <c:idx val="25"/>
          <c:order val="10"/>
          <c:tx>
            <c:strRef>
              <c:f>'Figure 2'!$AA$6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2'!$AA$7:$AA$40</c15:sqref>
                  </c15:fullRef>
                </c:ext>
              </c:extLst>
              <c:f>'Figure 2'!$AA$7:$AA$33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A-DEBC-4E06-9D68-E47C3839AD59}"/>
            </c:ext>
          </c:extLst>
        </c:ser>
        <c:ser>
          <c:idx val="26"/>
          <c:order val="11"/>
          <c:tx>
            <c:strRef>
              <c:f>'Figure 2'!$AB$6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2'!$AB$7:$AB$40</c15:sqref>
                  </c15:fullRef>
                </c:ext>
              </c:extLst>
              <c:f>'Figure 2'!$AB$7:$AB$33</c:f>
              <c:numCache>
                <c:formatCode>_(* #,##0.00_);_(* \(#,##0.00\);_(* "-"??_);_(@_)</c:formatCode>
                <c:ptCount val="27"/>
                <c:pt idx="0">
                  <c:v>-3.5810451954603195E-2</c:v>
                </c:pt>
                <c:pt idx="1">
                  <c:v>3.3095091581344604E-2</c:v>
                </c:pt>
                <c:pt idx="2">
                  <c:v>-1.1293655261397362E-2</c:v>
                </c:pt>
                <c:pt idx="3">
                  <c:v>1.0014274157583714E-2</c:v>
                </c:pt>
                <c:pt idx="4">
                  <c:v>-2.9936765786260366E-3</c:v>
                </c:pt>
                <c:pt idx="5">
                  <c:v>-1.7650596797466278E-2</c:v>
                </c:pt>
                <c:pt idx="6">
                  <c:v>9.8635051399469376E-3</c:v>
                </c:pt>
                <c:pt idx="7">
                  <c:v>-4.1045792400836945E-2</c:v>
                </c:pt>
                <c:pt idx="8">
                  <c:v>-2.1379778161644936E-2</c:v>
                </c:pt>
                <c:pt idx="9">
                  <c:v>-2.1139957010746002E-2</c:v>
                </c:pt>
                <c:pt idx="10">
                  <c:v>3.9980192668735981E-3</c:v>
                </c:pt>
                <c:pt idx="11">
                  <c:v>-6.776781752705574E-3</c:v>
                </c:pt>
                <c:pt idx="12">
                  <c:v>9.0240431018173695E-4</c:v>
                </c:pt>
                <c:pt idx="13">
                  <c:v>1.5597528778016567E-2</c:v>
                </c:pt>
                <c:pt idx="14">
                  <c:v>-1.3910939916968346E-2</c:v>
                </c:pt>
                <c:pt idx="15">
                  <c:v>1.7026310786604881E-2</c:v>
                </c:pt>
                <c:pt idx="16">
                  <c:v>3.3971287310123444E-2</c:v>
                </c:pt>
                <c:pt idx="17">
                  <c:v>2.8764506801962852E-2</c:v>
                </c:pt>
                <c:pt idx="18">
                  <c:v>-8.334319107234478E-3</c:v>
                </c:pt>
                <c:pt idx="19">
                  <c:v>1.3292770832777023E-2</c:v>
                </c:pt>
                <c:pt idx="20">
                  <c:v>1.6023198142647743E-2</c:v>
                </c:pt>
                <c:pt idx="21">
                  <c:v>2.950790710747242E-2</c:v>
                </c:pt>
                <c:pt idx="22">
                  <c:v>3.3834367990493774E-2</c:v>
                </c:pt>
                <c:pt idx="23">
                  <c:v>2.2614574059844017E-2</c:v>
                </c:pt>
                <c:pt idx="24">
                  <c:v>8.625163696706295E-3</c:v>
                </c:pt>
                <c:pt idx="25">
                  <c:v>2.0612531807273626E-3</c:v>
                </c:pt>
                <c:pt idx="26">
                  <c:v>-2.2166654467582703E-2</c:v>
                </c:pt>
              </c:numCache>
            </c:numRef>
          </c:val>
          <c:smooth val="0"/>
          <c:extLst>
            <c:ext xmlns:c16="http://schemas.microsoft.com/office/drawing/2014/chart" uri="{C3380CC4-5D6E-409C-BE32-E72D297353CC}">
              <c16:uniqueId val="{0000000B-DEBC-4E06-9D68-E47C3839AD59}"/>
            </c:ext>
          </c:extLst>
        </c:ser>
        <c:ser>
          <c:idx val="27"/>
          <c:order val="12"/>
          <c:tx>
            <c:strRef>
              <c:f>'Figure 2'!$AC$6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2'!$AC$7:$AC$40</c15:sqref>
                  </c15:fullRef>
                </c:ext>
              </c:extLst>
              <c:f>'Figure 2'!$AC$7:$AC$33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C-DEBC-4E06-9D68-E47C3839AD59}"/>
            </c:ext>
          </c:extLst>
        </c:ser>
        <c:ser>
          <c:idx val="8"/>
          <c:order val="13"/>
          <c:tx>
            <c:strRef>
              <c:f>'Figure 2'!$AD$6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2'!$AD$7:$AD$40</c15:sqref>
                  </c15:fullRef>
                </c:ext>
              </c:extLst>
              <c:f>'Figure 2'!$AD$7:$AD$33</c:f>
              <c:numCache>
                <c:formatCode>_(* #,##0.00_);_(* \(#,##0.00\);_(* "-"??_);_(@_)</c:formatCode>
                <c:ptCount val="27"/>
                <c:pt idx="0">
                  <c:v>4.4195760041475296E-2</c:v>
                </c:pt>
                <c:pt idx="1">
                  <c:v>1.4650008641183376E-2</c:v>
                </c:pt>
                <c:pt idx="2">
                  <c:v>6.8869777023792267E-2</c:v>
                </c:pt>
                <c:pt idx="3">
                  <c:v>-1.5436186455190182E-2</c:v>
                </c:pt>
                <c:pt idx="4">
                  <c:v>-1.0716278105974197E-2</c:v>
                </c:pt>
                <c:pt idx="5">
                  <c:v>-1.8456287682056427E-2</c:v>
                </c:pt>
                <c:pt idx="6">
                  <c:v>3.3910114318132401E-2</c:v>
                </c:pt>
                <c:pt idx="7">
                  <c:v>-1.2776754796504974E-2</c:v>
                </c:pt>
                <c:pt idx="8">
                  <c:v>-3.5734668374061584E-2</c:v>
                </c:pt>
                <c:pt idx="9">
                  <c:v>2.0361501723527908E-2</c:v>
                </c:pt>
                <c:pt idx="10">
                  <c:v>-2.2531067952513695E-2</c:v>
                </c:pt>
                <c:pt idx="11">
                  <c:v>-2.3203557357192039E-2</c:v>
                </c:pt>
                <c:pt idx="12">
                  <c:v>1.9724521785974503E-2</c:v>
                </c:pt>
                <c:pt idx="13">
                  <c:v>4.4953744858503342E-2</c:v>
                </c:pt>
                <c:pt idx="14">
                  <c:v>3.9212372153997421E-2</c:v>
                </c:pt>
                <c:pt idx="15">
                  <c:v>2.7185793966054916E-2</c:v>
                </c:pt>
                <c:pt idx="16">
                  <c:v>3.6596206482499838E-3</c:v>
                </c:pt>
                <c:pt idx="17">
                  <c:v>4.3015848845243454E-2</c:v>
                </c:pt>
                <c:pt idx="18">
                  <c:v>7.107831072062254E-3</c:v>
                </c:pt>
                <c:pt idx="19">
                  <c:v>4.6535637229681015E-2</c:v>
                </c:pt>
                <c:pt idx="20">
                  <c:v>7.241000235080719E-2</c:v>
                </c:pt>
                <c:pt idx="21">
                  <c:v>4.2973686009645462E-2</c:v>
                </c:pt>
                <c:pt idx="22">
                  <c:v>2.7594415470957756E-2</c:v>
                </c:pt>
                <c:pt idx="23">
                  <c:v>5.0181403756141663E-2</c:v>
                </c:pt>
                <c:pt idx="24">
                  <c:v>-1.2487343512475491E-2</c:v>
                </c:pt>
                <c:pt idx="25">
                  <c:v>2.4199550971388817E-2</c:v>
                </c:pt>
                <c:pt idx="26">
                  <c:v>-5.9108845889568329E-2</c:v>
                </c:pt>
              </c:numCache>
            </c:numRef>
          </c:val>
          <c:smooth val="0"/>
          <c:extLst>
            <c:ext xmlns:c16="http://schemas.microsoft.com/office/drawing/2014/chart" uri="{C3380CC4-5D6E-409C-BE32-E72D297353CC}">
              <c16:uniqueId val="{0000000D-DEBC-4E06-9D68-E47C3839AD59}"/>
            </c:ext>
          </c:extLst>
        </c:ser>
        <c:ser>
          <c:idx val="9"/>
          <c:order val="14"/>
          <c:tx>
            <c:strRef>
              <c:f>'Figure 2'!$AE$6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2'!$AE$7:$AE$40</c15:sqref>
                  </c15:fullRef>
                </c:ext>
              </c:extLst>
              <c:f>'Figure 2'!$AE$7:$AE$33</c:f>
              <c:numCache>
                <c:formatCode>_(* #,##0.00_);_(* \(#,##0.00\);_(* "-"??_);_(@_)</c:formatCode>
                <c:ptCount val="27"/>
                <c:pt idx="0">
                  <c:v>8.0661913380026817E-3</c:v>
                </c:pt>
                <c:pt idx="1">
                  <c:v>1.911952905356884E-2</c:v>
                </c:pt>
                <c:pt idx="2">
                  <c:v>-1.9178032875061035E-2</c:v>
                </c:pt>
                <c:pt idx="3">
                  <c:v>2.5233743712306023E-2</c:v>
                </c:pt>
                <c:pt idx="4">
                  <c:v>-1.0945850051939487E-2</c:v>
                </c:pt>
                <c:pt idx="5">
                  <c:v>2.3404348641633987E-2</c:v>
                </c:pt>
                <c:pt idx="6">
                  <c:v>1.8740566447377205E-2</c:v>
                </c:pt>
                <c:pt idx="7">
                  <c:v>-8.8260596385225654E-4</c:v>
                </c:pt>
                <c:pt idx="8">
                  <c:v>1.1835634708404541E-2</c:v>
                </c:pt>
                <c:pt idx="9">
                  <c:v>-2.049407921731472E-2</c:v>
                </c:pt>
                <c:pt idx="10">
                  <c:v>2.8017135336995125E-2</c:v>
                </c:pt>
                <c:pt idx="11">
                  <c:v>1.6962133347988129E-2</c:v>
                </c:pt>
                <c:pt idx="12">
                  <c:v>4.619983583688736E-2</c:v>
                </c:pt>
                <c:pt idx="13">
                  <c:v>5.7418856769800186E-2</c:v>
                </c:pt>
                <c:pt idx="14">
                  <c:v>3.5246770828962326E-2</c:v>
                </c:pt>
                <c:pt idx="15">
                  <c:v>1.2660636566579342E-2</c:v>
                </c:pt>
                <c:pt idx="16">
                  <c:v>-1.2693395838141441E-2</c:v>
                </c:pt>
                <c:pt idx="17">
                  <c:v>4.1171472519636154E-2</c:v>
                </c:pt>
                <c:pt idx="18">
                  <c:v>5.4393686354160309E-2</c:v>
                </c:pt>
                <c:pt idx="19">
                  <c:v>5.674247071146965E-2</c:v>
                </c:pt>
                <c:pt idx="20">
                  <c:v>7.5997449457645416E-2</c:v>
                </c:pt>
                <c:pt idx="21">
                  <c:v>0.10578353703022003</c:v>
                </c:pt>
                <c:pt idx="22">
                  <c:v>5.408090353012085E-2</c:v>
                </c:pt>
                <c:pt idx="23">
                  <c:v>3.9074022322893143E-2</c:v>
                </c:pt>
                <c:pt idx="24">
                  <c:v>3.7271108478307724E-2</c:v>
                </c:pt>
                <c:pt idx="25">
                  <c:v>6.8936169147491455E-2</c:v>
                </c:pt>
                <c:pt idx="26">
                  <c:v>7.2916783392429352E-2</c:v>
                </c:pt>
              </c:numCache>
            </c:numRef>
          </c:val>
          <c:smooth val="0"/>
          <c:extLst>
            <c:ext xmlns:c16="http://schemas.microsoft.com/office/drawing/2014/chart" uri="{C3380CC4-5D6E-409C-BE32-E72D297353CC}">
              <c16:uniqueId val="{0000000E-DEBC-4E06-9D68-E47C3839AD59}"/>
            </c:ext>
          </c:extLst>
        </c:ser>
        <c:ser>
          <c:idx val="10"/>
          <c:order val="15"/>
          <c:tx>
            <c:strRef>
              <c:f>'Figure 2'!$AF$6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2'!$AF$7:$AF$40</c15:sqref>
                  </c15:fullRef>
                </c:ext>
              </c:extLst>
              <c:f>'Figure 2'!$AF$7:$AF$33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F-DEBC-4E06-9D68-E47C3839AD59}"/>
            </c:ext>
          </c:extLst>
        </c:ser>
        <c:ser>
          <c:idx val="11"/>
          <c:order val="16"/>
          <c:tx>
            <c:strRef>
              <c:f>'Figure 2'!$AG$6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2'!$AG$7:$AG$40</c15:sqref>
                  </c15:fullRef>
                </c:ext>
              </c:extLst>
              <c:f>'Figure 2'!$AG$7:$AG$33</c:f>
              <c:numCache>
                <c:formatCode>_(* #,##0.00_);_(* \(#,##0.00\);_(* "-"??_);_(@_)</c:formatCode>
                <c:ptCount val="27"/>
                <c:pt idx="0">
                  <c:v>2.1308261901140213E-2</c:v>
                </c:pt>
                <c:pt idx="1">
                  <c:v>-1.2941301800310612E-2</c:v>
                </c:pt>
                <c:pt idx="2">
                  <c:v>4.2775280773639679E-2</c:v>
                </c:pt>
                <c:pt idx="3">
                  <c:v>3.1992804259061813E-2</c:v>
                </c:pt>
                <c:pt idx="4">
                  <c:v>6.7680524662137032E-3</c:v>
                </c:pt>
                <c:pt idx="5">
                  <c:v>-1.7788395285606384E-2</c:v>
                </c:pt>
                <c:pt idx="6">
                  <c:v>2.5388389825820923E-2</c:v>
                </c:pt>
                <c:pt idx="7">
                  <c:v>4.5109856873750687E-2</c:v>
                </c:pt>
                <c:pt idx="8">
                  <c:v>-2.6314143091440201E-2</c:v>
                </c:pt>
                <c:pt idx="9">
                  <c:v>-1.7523197457194328E-2</c:v>
                </c:pt>
                <c:pt idx="10">
                  <c:v>-3.9601929485797882E-2</c:v>
                </c:pt>
                <c:pt idx="11">
                  <c:v>1.7214315012097359E-2</c:v>
                </c:pt>
                <c:pt idx="12">
                  <c:v>-3.4298844635486603E-2</c:v>
                </c:pt>
                <c:pt idx="13">
                  <c:v>-9.0892702341079712E-2</c:v>
                </c:pt>
                <c:pt idx="14">
                  <c:v>-5.7915538549423218E-2</c:v>
                </c:pt>
                <c:pt idx="15">
                  <c:v>1.793963834643364E-2</c:v>
                </c:pt>
                <c:pt idx="16">
                  <c:v>8.8086668401956558E-3</c:v>
                </c:pt>
                <c:pt idx="17">
                  <c:v>-8.6690792813897133E-3</c:v>
                </c:pt>
                <c:pt idx="18">
                  <c:v>-2.3190148174762726E-2</c:v>
                </c:pt>
                <c:pt idx="19">
                  <c:v>-6.5830506384372711E-2</c:v>
                </c:pt>
                <c:pt idx="20">
                  <c:v>-9.4571694731712341E-2</c:v>
                </c:pt>
                <c:pt idx="21">
                  <c:v>-6.5884612500667572E-2</c:v>
                </c:pt>
                <c:pt idx="22">
                  <c:v>4.6086579561233521E-2</c:v>
                </c:pt>
                <c:pt idx="23">
                  <c:v>1.8798742443323135E-2</c:v>
                </c:pt>
                <c:pt idx="24">
                  <c:v>1.2124229222536087E-2</c:v>
                </c:pt>
                <c:pt idx="25">
                  <c:v>1.0858252644538879E-3</c:v>
                </c:pt>
                <c:pt idx="26">
                  <c:v>-9.5575377345085144E-2</c:v>
                </c:pt>
              </c:numCache>
            </c:numRef>
          </c:val>
          <c:smooth val="0"/>
          <c:extLst>
            <c:ext xmlns:c16="http://schemas.microsoft.com/office/drawing/2014/chart" uri="{C3380CC4-5D6E-409C-BE32-E72D297353CC}">
              <c16:uniqueId val="{00000010-DEBC-4E06-9D68-E47C3839AD59}"/>
            </c:ext>
          </c:extLst>
        </c:ser>
        <c:ser>
          <c:idx val="12"/>
          <c:order val="17"/>
          <c:tx>
            <c:strRef>
              <c:f>'Figure 2'!$AH$6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2'!$AH$7:$AH$40</c15:sqref>
                  </c15:fullRef>
                </c:ext>
              </c:extLst>
              <c:f>'Figure 2'!$AH$7:$AH$33</c:f>
              <c:numCache>
                <c:formatCode>_(* #,##0.00_);_(* \(#,##0.00\);_(* "-"??_);_(@_)</c:formatCode>
                <c:ptCount val="27"/>
                <c:pt idx="0">
                  <c:v>4.2713161557912827E-2</c:v>
                </c:pt>
                <c:pt idx="1">
                  <c:v>-8.9034321717917919E-5</c:v>
                </c:pt>
                <c:pt idx="2">
                  <c:v>4.7604560852050781E-2</c:v>
                </c:pt>
                <c:pt idx="3">
                  <c:v>2.064376138150692E-3</c:v>
                </c:pt>
                <c:pt idx="4">
                  <c:v>1.5914561226963997E-2</c:v>
                </c:pt>
                <c:pt idx="5">
                  <c:v>2.1308604627847672E-2</c:v>
                </c:pt>
                <c:pt idx="6">
                  <c:v>8.3647072315216064E-3</c:v>
                </c:pt>
                <c:pt idx="7">
                  <c:v>4.5344050973653793E-2</c:v>
                </c:pt>
                <c:pt idx="8">
                  <c:v>6.2925145030021667E-2</c:v>
                </c:pt>
                <c:pt idx="9">
                  <c:v>-3.1240654061548412E-4</c:v>
                </c:pt>
                <c:pt idx="10">
                  <c:v>1.6597811132669449E-2</c:v>
                </c:pt>
                <c:pt idx="11">
                  <c:v>-1.7515731742605567E-3</c:v>
                </c:pt>
                <c:pt idx="12">
                  <c:v>1.5700984746217728E-2</c:v>
                </c:pt>
                <c:pt idx="13">
                  <c:v>1.2457341887056828E-2</c:v>
                </c:pt>
                <c:pt idx="14">
                  <c:v>-3.8736809510737658E-3</c:v>
                </c:pt>
                <c:pt idx="15">
                  <c:v>1.5854427590966225E-2</c:v>
                </c:pt>
                <c:pt idx="16">
                  <c:v>1.2342643458396196E-3</c:v>
                </c:pt>
                <c:pt idx="17">
                  <c:v>-4.7336029820144176E-3</c:v>
                </c:pt>
                <c:pt idx="18">
                  <c:v>3.5594310611486435E-2</c:v>
                </c:pt>
                <c:pt idx="19">
                  <c:v>7.7743560075759888E-2</c:v>
                </c:pt>
                <c:pt idx="20">
                  <c:v>6.295766681432724E-2</c:v>
                </c:pt>
                <c:pt idx="21">
                  <c:v>5.9219349175691605E-2</c:v>
                </c:pt>
                <c:pt idx="22">
                  <c:v>4.8947162926197052E-2</c:v>
                </c:pt>
                <c:pt idx="23">
                  <c:v>3.8202028721570969E-2</c:v>
                </c:pt>
                <c:pt idx="24">
                  <c:v>6.0688093304634094E-2</c:v>
                </c:pt>
                <c:pt idx="25">
                  <c:v>4.9819447100162506E-2</c:v>
                </c:pt>
                <c:pt idx="26">
                  <c:v>7.2251267731189728E-2</c:v>
                </c:pt>
              </c:numCache>
            </c:numRef>
          </c:val>
          <c:smooth val="0"/>
          <c:extLst>
            <c:ext xmlns:c16="http://schemas.microsoft.com/office/drawing/2014/chart" uri="{C3380CC4-5D6E-409C-BE32-E72D297353CC}">
              <c16:uniqueId val="{00000011-DEBC-4E06-9D68-E47C3839AD59}"/>
            </c:ext>
          </c:extLst>
        </c:ser>
        <c:ser>
          <c:idx val="13"/>
          <c:order val="18"/>
          <c:tx>
            <c:strRef>
              <c:f>'Figure 2'!$AI$6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2'!$AI$7:$AI$40</c15:sqref>
                  </c15:fullRef>
                </c:ext>
              </c:extLst>
              <c:f>'Figure 2'!$AI$7:$AI$33</c:f>
              <c:numCache>
                <c:formatCode>_(* #,##0.00_);_(* \(#,##0.00\);_(* "-"??_);_(@_)</c:formatCode>
                <c:ptCount val="27"/>
                <c:pt idx="0">
                  <c:v>1.358500774949789E-2</c:v>
                </c:pt>
                <c:pt idx="1">
                  <c:v>1.4216628856956959E-2</c:v>
                </c:pt>
                <c:pt idx="2">
                  <c:v>-4.3255269527435303E-2</c:v>
                </c:pt>
                <c:pt idx="3">
                  <c:v>2.401045523583889E-2</c:v>
                </c:pt>
                <c:pt idx="4">
                  <c:v>3.9876092225313187E-2</c:v>
                </c:pt>
                <c:pt idx="5">
                  <c:v>-7.0919329300522804E-3</c:v>
                </c:pt>
                <c:pt idx="6">
                  <c:v>1.3948916457593441E-3</c:v>
                </c:pt>
                <c:pt idx="7">
                  <c:v>1.7218425869941711E-2</c:v>
                </c:pt>
                <c:pt idx="8">
                  <c:v>-2.4292707443237305E-2</c:v>
                </c:pt>
                <c:pt idx="9">
                  <c:v>-9.5303626731038094E-3</c:v>
                </c:pt>
                <c:pt idx="10">
                  <c:v>-3.8169976323843002E-2</c:v>
                </c:pt>
                <c:pt idx="11">
                  <c:v>-3.3393949270248413E-2</c:v>
                </c:pt>
                <c:pt idx="12">
                  <c:v>-4.3952260166406631E-2</c:v>
                </c:pt>
                <c:pt idx="13">
                  <c:v>-6.4556851983070374E-2</c:v>
                </c:pt>
                <c:pt idx="14">
                  <c:v>-3.2908465713262558E-2</c:v>
                </c:pt>
                <c:pt idx="15">
                  <c:v>-3.1662985682487488E-2</c:v>
                </c:pt>
                <c:pt idx="16">
                  <c:v>-9.8504731431603432E-3</c:v>
                </c:pt>
                <c:pt idx="17">
                  <c:v>-6.4195640385150909E-2</c:v>
                </c:pt>
                <c:pt idx="18">
                  <c:v>-6.542610377073288E-2</c:v>
                </c:pt>
                <c:pt idx="19">
                  <c:v>-3.9179768413305283E-2</c:v>
                </c:pt>
                <c:pt idx="20">
                  <c:v>-6.2289964407682419E-2</c:v>
                </c:pt>
                <c:pt idx="21">
                  <c:v>-9.5204181969165802E-2</c:v>
                </c:pt>
                <c:pt idx="22">
                  <c:v>-6.1952687799930573E-2</c:v>
                </c:pt>
                <c:pt idx="23">
                  <c:v>-5.7634167373180389E-2</c:v>
                </c:pt>
                <c:pt idx="24">
                  <c:v>-5.4036505520343781E-2</c:v>
                </c:pt>
                <c:pt idx="25">
                  <c:v>-6.4918003976345062E-2</c:v>
                </c:pt>
                <c:pt idx="26">
                  <c:v>-6.8594798445701599E-2</c:v>
                </c:pt>
              </c:numCache>
            </c:numRef>
          </c:val>
          <c:smooth val="0"/>
          <c:extLst>
            <c:ext xmlns:c16="http://schemas.microsoft.com/office/drawing/2014/chart" uri="{C3380CC4-5D6E-409C-BE32-E72D297353CC}">
              <c16:uniqueId val="{00000012-DEBC-4E06-9D68-E47C3839AD59}"/>
            </c:ext>
          </c:extLst>
        </c:ser>
        <c:ser>
          <c:idx val="0"/>
          <c:order val="19"/>
          <c:tx>
            <c:strRef>
              <c:f>'Figure 2'!$AJ$6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2'!$AJ$7:$AJ$40</c15:sqref>
                  </c15:fullRef>
                </c:ext>
              </c:extLst>
              <c:f>'Figure 2'!$AJ$7:$AJ$33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3-DEBC-4E06-9D68-E47C3839AD59}"/>
            </c:ext>
          </c:extLst>
        </c:ser>
        <c:ser>
          <c:idx val="4"/>
          <c:order val="20"/>
          <c:tx>
            <c:strRef>
              <c:f>'Figure 2'!$AK$6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2'!$AK$7:$AK$40</c15:sqref>
                  </c15:fullRef>
                </c:ext>
              </c:extLst>
              <c:f>'Figure 2'!$AK$7:$AK$33</c:f>
              <c:numCache>
                <c:formatCode>_(* #,##0.00_);_(* \(#,##0.00\);_(* "-"??_);_(@_)</c:formatCode>
                <c:ptCount val="27"/>
                <c:pt idx="0">
                  <c:v>-5.7956180535256863E-3</c:v>
                </c:pt>
                <c:pt idx="1">
                  <c:v>-2.1118558943271637E-2</c:v>
                </c:pt>
                <c:pt idx="2">
                  <c:v>-3.1253721099346876E-3</c:v>
                </c:pt>
                <c:pt idx="3">
                  <c:v>-9.350108914077282E-3</c:v>
                </c:pt>
                <c:pt idx="4">
                  <c:v>5.7058888487517834E-3</c:v>
                </c:pt>
                <c:pt idx="5">
                  <c:v>2.1903656423091888E-2</c:v>
                </c:pt>
                <c:pt idx="6">
                  <c:v>5.7390164583921432E-2</c:v>
                </c:pt>
                <c:pt idx="7">
                  <c:v>6.8584226071834564E-2</c:v>
                </c:pt>
                <c:pt idx="8">
                  <c:v>4.3579887598752975E-2</c:v>
                </c:pt>
                <c:pt idx="9">
                  <c:v>9.0833567082881927E-2</c:v>
                </c:pt>
                <c:pt idx="10">
                  <c:v>1.6479918733239174E-2</c:v>
                </c:pt>
                <c:pt idx="11">
                  <c:v>5.6705489754676819E-2</c:v>
                </c:pt>
                <c:pt idx="12">
                  <c:v>5.4526921361684799E-2</c:v>
                </c:pt>
                <c:pt idx="13">
                  <c:v>1.4872702769935131E-2</c:v>
                </c:pt>
                <c:pt idx="14">
                  <c:v>7.0899903774261475E-2</c:v>
                </c:pt>
                <c:pt idx="15">
                  <c:v>2.6688640937209129E-3</c:v>
                </c:pt>
                <c:pt idx="16">
                  <c:v>3.1252726912498474E-2</c:v>
                </c:pt>
                <c:pt idx="17">
                  <c:v>4.6492926776409149E-2</c:v>
                </c:pt>
                <c:pt idx="18">
                  <c:v>3.3581089228391647E-2</c:v>
                </c:pt>
                <c:pt idx="19">
                  <c:v>1.8733387812972069E-2</c:v>
                </c:pt>
                <c:pt idx="20">
                  <c:v>2.1834623068571091E-2</c:v>
                </c:pt>
                <c:pt idx="21">
                  <c:v>2.2796016186475754E-2</c:v>
                </c:pt>
                <c:pt idx="22">
                  <c:v>-3.6546576768159866E-2</c:v>
                </c:pt>
                <c:pt idx="23">
                  <c:v>2.2040637210011482E-2</c:v>
                </c:pt>
                <c:pt idx="24">
                  <c:v>6.4152535051107407E-3</c:v>
                </c:pt>
                <c:pt idx="25">
                  <c:v>2.9838036745786667E-2</c:v>
                </c:pt>
                <c:pt idx="26">
                  <c:v>5.0386056303977966E-2</c:v>
                </c:pt>
              </c:numCache>
            </c:numRef>
          </c:val>
          <c:smooth val="0"/>
          <c:extLst>
            <c:ext xmlns:c16="http://schemas.microsoft.com/office/drawing/2014/chart" uri="{C3380CC4-5D6E-409C-BE32-E72D297353CC}">
              <c16:uniqueId val="{00000014-DEBC-4E06-9D68-E47C3839AD59}"/>
            </c:ext>
          </c:extLst>
        </c:ser>
        <c:ser>
          <c:idx val="6"/>
          <c:order val="21"/>
          <c:tx>
            <c:strRef>
              <c:f>'Figure 2'!$AL$6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2'!$AL$7:$AL$40</c15:sqref>
                  </c15:fullRef>
                </c:ext>
              </c:extLst>
              <c:f>'Figure 2'!$AL$7:$AL$33</c:f>
              <c:numCache>
                <c:formatCode>_(* #,##0.00_);_(* \(#,##0.00\);_(* "-"??_);_(@_)</c:formatCode>
                <c:ptCount val="27"/>
                <c:pt idx="0">
                  <c:v>-1.8250210210680962E-2</c:v>
                </c:pt>
                <c:pt idx="1">
                  <c:v>-1.0874989442527294E-2</c:v>
                </c:pt>
                <c:pt idx="2">
                  <c:v>-3.8751460611820221E-2</c:v>
                </c:pt>
                <c:pt idx="3">
                  <c:v>1.4193453826010227E-2</c:v>
                </c:pt>
                <c:pt idx="4">
                  <c:v>5.0676103681325912E-2</c:v>
                </c:pt>
                <c:pt idx="5">
                  <c:v>2.9487453866750002E-4</c:v>
                </c:pt>
                <c:pt idx="6">
                  <c:v>-2.7195599977858365E-4</c:v>
                </c:pt>
                <c:pt idx="7">
                  <c:v>-6.5794669091701508E-2</c:v>
                </c:pt>
                <c:pt idx="8">
                  <c:v>-7.0843510329723358E-2</c:v>
                </c:pt>
                <c:pt idx="9">
                  <c:v>4.5942314900457859E-3</c:v>
                </c:pt>
                <c:pt idx="10">
                  <c:v>-3.9868529886007309E-2</c:v>
                </c:pt>
                <c:pt idx="11">
                  <c:v>-3.7189701106399298E-3</c:v>
                </c:pt>
                <c:pt idx="12">
                  <c:v>-3.4636151045560837E-2</c:v>
                </c:pt>
                <c:pt idx="13">
                  <c:v>1.5553249977529049E-2</c:v>
                </c:pt>
                <c:pt idx="14">
                  <c:v>1.7166871577501297E-2</c:v>
                </c:pt>
                <c:pt idx="15">
                  <c:v>-1.4602015726268291E-2</c:v>
                </c:pt>
                <c:pt idx="16">
                  <c:v>7.106841541826725E-3</c:v>
                </c:pt>
                <c:pt idx="17">
                  <c:v>-3.1847567297518253E-3</c:v>
                </c:pt>
                <c:pt idx="18">
                  <c:v>-3.0750300735235214E-2</c:v>
                </c:pt>
                <c:pt idx="19">
                  <c:v>-2.2231070324778557E-2</c:v>
                </c:pt>
                <c:pt idx="20">
                  <c:v>-3.9470601826906204E-2</c:v>
                </c:pt>
                <c:pt idx="21">
                  <c:v>-1.4829336665570736E-2</c:v>
                </c:pt>
                <c:pt idx="22">
                  <c:v>-3.7346009165048599E-2</c:v>
                </c:pt>
                <c:pt idx="23">
                  <c:v>-1.0615906678140163E-2</c:v>
                </c:pt>
                <c:pt idx="24">
                  <c:v>1.9713170826435089E-2</c:v>
                </c:pt>
                <c:pt idx="25">
                  <c:v>8.7727215141057968E-3</c:v>
                </c:pt>
                <c:pt idx="26">
                  <c:v>-1.4252056367695332E-2</c:v>
                </c:pt>
              </c:numCache>
            </c:numRef>
          </c:val>
          <c:smooth val="0"/>
          <c:extLst>
            <c:ext xmlns:c16="http://schemas.microsoft.com/office/drawing/2014/chart" uri="{C3380CC4-5D6E-409C-BE32-E72D297353CC}">
              <c16:uniqueId val="{00000015-DEBC-4E06-9D68-E47C3839AD59}"/>
            </c:ext>
          </c:extLst>
        </c:ser>
        <c:ser>
          <c:idx val="7"/>
          <c:order val="22"/>
          <c:tx>
            <c:strRef>
              <c:f>'Figure 2'!$AM$6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2'!$AM$7:$AM$40</c15:sqref>
                  </c15:fullRef>
                </c:ext>
              </c:extLst>
              <c:f>'Figure 2'!$AM$7:$AM$33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6-DEBC-4E06-9D68-E47C3839AD59}"/>
            </c:ext>
          </c:extLst>
        </c:ser>
        <c:ser>
          <c:idx val="3"/>
          <c:order val="23"/>
          <c:tx>
            <c:strRef>
              <c:f>'Figure 2'!$AN$6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2'!$AN$7:$AN$40</c15:sqref>
                  </c15:fullRef>
                </c:ext>
              </c:extLst>
              <c:f>'Figure 2'!$AN$7:$AN$33</c:f>
              <c:numCache>
                <c:formatCode>_(* #,##0.00_);_(* \(#,##0.00\);_(* "-"??_);_(@_)</c:formatCode>
                <c:ptCount val="27"/>
                <c:pt idx="0">
                  <c:v>-8.5255494341254234E-3</c:v>
                </c:pt>
                <c:pt idx="1">
                  <c:v>-1.0444995947182178E-2</c:v>
                </c:pt>
                <c:pt idx="2">
                  <c:v>-5.1571201533079147E-2</c:v>
                </c:pt>
                <c:pt idx="3">
                  <c:v>2.8186777606606483E-2</c:v>
                </c:pt>
                <c:pt idx="4">
                  <c:v>1.2912344187498093E-2</c:v>
                </c:pt>
                <c:pt idx="5">
                  <c:v>-5.9662880375981331E-3</c:v>
                </c:pt>
                <c:pt idx="6">
                  <c:v>3.9191879332065582E-2</c:v>
                </c:pt>
                <c:pt idx="7">
                  <c:v>-3.2977797091007233E-2</c:v>
                </c:pt>
                <c:pt idx="8">
                  <c:v>1.4202844351530075E-2</c:v>
                </c:pt>
                <c:pt idx="9">
                  <c:v>1.9194301217794418E-2</c:v>
                </c:pt>
                <c:pt idx="10">
                  <c:v>-2.9832299798727036E-2</c:v>
                </c:pt>
                <c:pt idx="11">
                  <c:v>-8.8679986074566841E-3</c:v>
                </c:pt>
                <c:pt idx="12">
                  <c:v>-6.1322813853621483E-3</c:v>
                </c:pt>
                <c:pt idx="13">
                  <c:v>-2.8809893876314163E-2</c:v>
                </c:pt>
                <c:pt idx="14">
                  <c:v>4.7620311379432678E-3</c:v>
                </c:pt>
                <c:pt idx="15">
                  <c:v>3.6606114357709885E-2</c:v>
                </c:pt>
                <c:pt idx="16">
                  <c:v>-1.0932542383670807E-2</c:v>
                </c:pt>
                <c:pt idx="17">
                  <c:v>5.8835450559854507E-2</c:v>
                </c:pt>
                <c:pt idx="18">
                  <c:v>-3.3653125166893005E-2</c:v>
                </c:pt>
                <c:pt idx="19">
                  <c:v>3.5906638950109482E-2</c:v>
                </c:pt>
                <c:pt idx="20">
                  <c:v>6.7899525165557861E-3</c:v>
                </c:pt>
                <c:pt idx="21">
                  <c:v>-2.1645447704941034E-3</c:v>
                </c:pt>
                <c:pt idx="22">
                  <c:v>3.8562178611755371E-2</c:v>
                </c:pt>
                <c:pt idx="23">
                  <c:v>1.4649685472249985E-3</c:v>
                </c:pt>
                <c:pt idx="24">
                  <c:v>1.1603770777583122E-2</c:v>
                </c:pt>
                <c:pt idx="25">
                  <c:v>-5.3893832955509424E-5</c:v>
                </c:pt>
                <c:pt idx="26">
                  <c:v>6.6533382050693035E-3</c:v>
                </c:pt>
              </c:numCache>
            </c:numRef>
          </c:val>
          <c:smooth val="0"/>
          <c:extLst>
            <c:ext xmlns:c16="http://schemas.microsoft.com/office/drawing/2014/chart" uri="{C3380CC4-5D6E-409C-BE32-E72D297353CC}">
              <c16:uniqueId val="{00000017-DEBC-4E06-9D68-E47C3839AD59}"/>
            </c:ext>
          </c:extLst>
        </c:ser>
        <c:ser>
          <c:idx val="5"/>
          <c:order val="24"/>
          <c:tx>
            <c:strRef>
              <c:f>'Figure 2'!$AO$6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2'!$AO$7:$AO$40</c15:sqref>
                  </c15:fullRef>
                </c:ext>
              </c:extLst>
              <c:f>'Figure 2'!$AO$7:$AO$33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8-DEBC-4E06-9D68-E47C3839AD59}"/>
            </c:ext>
          </c:extLst>
        </c:ser>
        <c:ser>
          <c:idx val="1"/>
          <c:order val="25"/>
          <c:tx>
            <c:strRef>
              <c:f>'Figure 2'!$AP$6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2'!$AP$7:$AP$40</c15:sqref>
                  </c15:fullRef>
                </c:ext>
              </c:extLst>
              <c:f>'Figure 2'!$AP$7:$AP$33</c:f>
              <c:numCache>
                <c:formatCode>_(* #,##0.00_);_(* \(#,##0.00\);_(* "-"??_);_(@_)</c:formatCode>
                <c:ptCount val="27"/>
                <c:pt idx="0">
                  <c:v>2.7733955532312393E-2</c:v>
                </c:pt>
                <c:pt idx="1">
                  <c:v>9.8763573914766312E-3</c:v>
                </c:pt>
                <c:pt idx="2">
                  <c:v>5.4562430828809738E-2</c:v>
                </c:pt>
                <c:pt idx="3">
                  <c:v>2.5141598656773567E-2</c:v>
                </c:pt>
                <c:pt idx="4">
                  <c:v>7.6107477070763707E-4</c:v>
                </c:pt>
                <c:pt idx="5">
                  <c:v>-1.4436563476920128E-2</c:v>
                </c:pt>
                <c:pt idx="6">
                  <c:v>-3.5381227731704712E-2</c:v>
                </c:pt>
                <c:pt idx="7">
                  <c:v>-2.6628864929080009E-2</c:v>
                </c:pt>
                <c:pt idx="8">
                  <c:v>-2.9108332470059395E-2</c:v>
                </c:pt>
                <c:pt idx="9">
                  <c:v>-2.1942319348454475E-2</c:v>
                </c:pt>
                <c:pt idx="10">
                  <c:v>1.6417677979916334E-3</c:v>
                </c:pt>
                <c:pt idx="11">
                  <c:v>-2.746276929974556E-2</c:v>
                </c:pt>
                <c:pt idx="12">
                  <c:v>-8.0533280968666077E-2</c:v>
                </c:pt>
                <c:pt idx="13">
                  <c:v>-4.8371005803346634E-2</c:v>
                </c:pt>
                <c:pt idx="14">
                  <c:v>-6.3800700008869171E-2</c:v>
                </c:pt>
                <c:pt idx="15">
                  <c:v>-5.8745261048898101E-4</c:v>
                </c:pt>
                <c:pt idx="16">
                  <c:v>8.2532605156302452E-3</c:v>
                </c:pt>
                <c:pt idx="17">
                  <c:v>1.2781926430761814E-2</c:v>
                </c:pt>
                <c:pt idx="18">
                  <c:v>-1.3954260386526585E-2</c:v>
                </c:pt>
                <c:pt idx="19">
                  <c:v>-8.4680076688528061E-3</c:v>
                </c:pt>
                <c:pt idx="20">
                  <c:v>7.5150880729779601E-4</c:v>
                </c:pt>
                <c:pt idx="21">
                  <c:v>-7.6240277849137783E-3</c:v>
                </c:pt>
                <c:pt idx="22">
                  <c:v>-1.2907267548143864E-2</c:v>
                </c:pt>
                <c:pt idx="23">
                  <c:v>-2.373652346432209E-2</c:v>
                </c:pt>
                <c:pt idx="24">
                  <c:v>-3.593900054693222E-2</c:v>
                </c:pt>
                <c:pt idx="25">
                  <c:v>-1.5314729884266853E-2</c:v>
                </c:pt>
                <c:pt idx="26">
                  <c:v>-3.3349283039569855E-2</c:v>
                </c:pt>
              </c:numCache>
            </c:numRef>
          </c:val>
          <c:smooth val="0"/>
          <c:extLst>
            <c:ext xmlns:c16="http://schemas.microsoft.com/office/drawing/2014/chart" uri="{C3380CC4-5D6E-409C-BE32-E72D297353CC}">
              <c16:uniqueId val="{00000019-DEBC-4E06-9D68-E47C3839AD59}"/>
            </c:ext>
          </c:extLst>
        </c:ser>
        <c:ser>
          <c:idx val="2"/>
          <c:order val="26"/>
          <c:tx>
            <c:strRef>
              <c:f>'Figure 2'!$AQ$6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2'!$AQ$7:$AQ$40</c15:sqref>
                  </c15:fullRef>
                </c:ext>
              </c:extLst>
              <c:f>'Figure 2'!$AQ$7:$AQ$33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A-DEBC-4E06-9D68-E47C3839AD59}"/>
            </c:ext>
          </c:extLst>
        </c:ser>
        <c:ser>
          <c:idx val="28"/>
          <c:order val="27"/>
          <c:tx>
            <c:strRef>
              <c:f>'Figure 2'!$AR$6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2'!$AR$7:$AR$40</c15:sqref>
                  </c15:fullRef>
                </c:ext>
              </c:extLst>
              <c:f>'Figure 2'!$AR$7:$AR$33</c:f>
              <c:numCache>
                <c:formatCode>_(* #,##0.00_);_(* \(#,##0.00\);_(* "-"??_);_(@_)</c:formatCode>
                <c:ptCount val="27"/>
                <c:pt idx="0">
                  <c:v>3.7469439208507538E-2</c:v>
                </c:pt>
                <c:pt idx="1">
                  <c:v>2.0956860855221748E-2</c:v>
                </c:pt>
                <c:pt idx="2">
                  <c:v>7.2933301329612732E-2</c:v>
                </c:pt>
                <c:pt idx="3">
                  <c:v>9.089987725019455E-3</c:v>
                </c:pt>
                <c:pt idx="4">
                  <c:v>2.0350905135273933E-2</c:v>
                </c:pt>
                <c:pt idx="5">
                  <c:v>2.5365691632032394E-2</c:v>
                </c:pt>
                <c:pt idx="6">
                  <c:v>-4.4823955744504929E-2</c:v>
                </c:pt>
                <c:pt idx="7">
                  <c:v>-4.0439493022859097E-3</c:v>
                </c:pt>
                <c:pt idx="8">
                  <c:v>2.3440932855010033E-2</c:v>
                </c:pt>
                <c:pt idx="9">
                  <c:v>1.9255464896559715E-2</c:v>
                </c:pt>
                <c:pt idx="10">
                  <c:v>3.2714799046516418E-2</c:v>
                </c:pt>
                <c:pt idx="11">
                  <c:v>-4.9165065865963697E-4</c:v>
                </c:pt>
                <c:pt idx="12">
                  <c:v>-4.0590088814496994E-2</c:v>
                </c:pt>
                <c:pt idx="13">
                  <c:v>-4.205864854156971E-3</c:v>
                </c:pt>
                <c:pt idx="14">
                  <c:v>-8.5222739726305008E-3</c:v>
                </c:pt>
                <c:pt idx="15">
                  <c:v>9.892941452562809E-3</c:v>
                </c:pt>
                <c:pt idx="16">
                  <c:v>-1.0661721229553223E-2</c:v>
                </c:pt>
                <c:pt idx="17">
                  <c:v>-5.4760321974754333E-2</c:v>
                </c:pt>
                <c:pt idx="18">
                  <c:v>-1.5274224802851677E-2</c:v>
                </c:pt>
                <c:pt idx="19">
                  <c:v>-3.441280871629715E-2</c:v>
                </c:pt>
                <c:pt idx="20">
                  <c:v>-3.0388761311769485E-2</c:v>
                </c:pt>
                <c:pt idx="21">
                  <c:v>-7.2115778923034668E-2</c:v>
                </c:pt>
                <c:pt idx="22">
                  <c:v>-2.3310156539082527E-2</c:v>
                </c:pt>
                <c:pt idx="23">
                  <c:v>-2.2583004087209702E-2</c:v>
                </c:pt>
                <c:pt idx="24">
                  <c:v>-1.2900367379188538E-2</c:v>
                </c:pt>
                <c:pt idx="25">
                  <c:v>-4.7729052603244781E-2</c:v>
                </c:pt>
                <c:pt idx="26">
                  <c:v>-2.7166280895471573E-2</c:v>
                </c:pt>
              </c:numCache>
            </c:numRef>
          </c:val>
          <c:smooth val="0"/>
          <c:extLst>
            <c:ext xmlns:c16="http://schemas.microsoft.com/office/drawing/2014/chart" uri="{C3380CC4-5D6E-409C-BE32-E72D297353CC}">
              <c16:uniqueId val="{0000001B-DEBC-4E06-9D68-E47C3839AD59}"/>
            </c:ext>
          </c:extLst>
        </c:ser>
        <c:ser>
          <c:idx val="29"/>
          <c:order val="28"/>
          <c:tx>
            <c:strRef>
              <c:f>'Figure 2'!$AS$6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2'!$AS$7:$AS$40</c15:sqref>
                  </c15:fullRef>
                </c:ext>
              </c:extLst>
              <c:f>'Figure 2'!$AS$7:$AS$33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DEBC-4E06-9D68-E47C3839AD59}"/>
            </c:ext>
          </c:extLst>
        </c:ser>
        <c:ser>
          <c:idx val="30"/>
          <c:order val="29"/>
          <c:tx>
            <c:strRef>
              <c:f>'Figure 2'!$AT$6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2'!$AT$7:$AT$40</c15:sqref>
                  </c15:fullRef>
                </c:ext>
              </c:extLst>
              <c:f>'Figure 2'!$AT$7:$AT$33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DEBC-4E06-9D68-E47C3839AD59}"/>
            </c:ext>
          </c:extLst>
        </c:ser>
        <c:ser>
          <c:idx val="31"/>
          <c:order val="30"/>
          <c:tx>
            <c:strRef>
              <c:f>'Figure 2'!$AU$6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2'!$AU$7:$AU$40</c15:sqref>
                  </c15:fullRef>
                </c:ext>
              </c:extLst>
              <c:f>'Figure 2'!$AU$7:$AU$33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DEBC-4E06-9D68-E47C3839AD59}"/>
            </c:ext>
          </c:extLst>
        </c:ser>
        <c:ser>
          <c:idx val="32"/>
          <c:order val="31"/>
          <c:tx>
            <c:strRef>
              <c:f>'Figure 2'!$AV$6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2'!$AV$7:$AV$40</c15:sqref>
                  </c15:fullRef>
                </c:ext>
              </c:extLst>
              <c:f>'Figure 2'!$AV$7:$AV$33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DEBC-4E06-9D68-E47C3839AD59}"/>
            </c:ext>
          </c:extLst>
        </c:ser>
        <c:ser>
          <c:idx val="33"/>
          <c:order val="32"/>
          <c:tx>
            <c:strRef>
              <c:f>'Figure 2'!$AW$6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2'!$AW$7:$AW$40</c15:sqref>
                  </c15:fullRef>
                </c:ext>
              </c:extLst>
              <c:f>'Figure 2'!$AW$7:$AW$33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DEBC-4E06-9D68-E47C3839AD59}"/>
            </c:ext>
          </c:extLst>
        </c:ser>
        <c:ser>
          <c:idx val="34"/>
          <c:order val="33"/>
          <c:tx>
            <c:strRef>
              <c:f>'Figure 2'!$AX$6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2'!$AX$7:$AX$40</c15:sqref>
                  </c15:fullRef>
                </c:ext>
              </c:extLst>
              <c:f>'Figure 2'!$AX$7:$AX$33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1-DEBC-4E06-9D68-E47C3839AD59}"/>
            </c:ext>
          </c:extLst>
        </c:ser>
        <c:ser>
          <c:idx val="35"/>
          <c:order val="34"/>
          <c:tx>
            <c:strRef>
              <c:f>'Figure 2'!$AY$6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2'!$AY$7:$AY$40</c15:sqref>
                  </c15:fullRef>
                </c:ext>
              </c:extLst>
              <c:f>'Figure 2'!$AY$7:$AY$33</c:f>
              <c:numCache>
                <c:formatCode>_(* #,##0.00_);_(* \(#,##0.00\);_(* "-"??_);_(@_)</c:formatCode>
                <c:ptCount val="27"/>
                <c:pt idx="0">
                  <c:v>-3.1935963779687881E-2</c:v>
                </c:pt>
                <c:pt idx="1">
                  <c:v>-8.4463832899928093E-3</c:v>
                </c:pt>
                <c:pt idx="2">
                  <c:v>4.5434612780809402E-2</c:v>
                </c:pt>
                <c:pt idx="3">
                  <c:v>1.1158484034240246E-2</c:v>
                </c:pt>
                <c:pt idx="4">
                  <c:v>2.7645949274301529E-2</c:v>
                </c:pt>
                <c:pt idx="5">
                  <c:v>-2.4408277124166489E-2</c:v>
                </c:pt>
                <c:pt idx="6">
                  <c:v>3.8850683718919754E-2</c:v>
                </c:pt>
                <c:pt idx="7">
                  <c:v>0.10341782867908478</c:v>
                </c:pt>
                <c:pt idx="8">
                  <c:v>-2.8475280851125717E-2</c:v>
                </c:pt>
                <c:pt idx="9">
                  <c:v>9.6271978691220284E-3</c:v>
                </c:pt>
                <c:pt idx="10">
                  <c:v>2.9365872964262962E-2</c:v>
                </c:pt>
                <c:pt idx="11">
                  <c:v>-1.0394050739705563E-2</c:v>
                </c:pt>
                <c:pt idx="12">
                  <c:v>-3.3346641808748245E-2</c:v>
                </c:pt>
                <c:pt idx="13">
                  <c:v>-2.438732422888279E-2</c:v>
                </c:pt>
                <c:pt idx="14">
                  <c:v>-0.13049036264419556</c:v>
                </c:pt>
                <c:pt idx="15">
                  <c:v>-5.7652998715639114E-2</c:v>
                </c:pt>
                <c:pt idx="16">
                  <c:v>-5.0306461751461029E-2</c:v>
                </c:pt>
                <c:pt idx="17">
                  <c:v>-8.4426954388618469E-2</c:v>
                </c:pt>
                <c:pt idx="18">
                  <c:v>-6.9816865026950836E-2</c:v>
                </c:pt>
                <c:pt idx="19">
                  <c:v>-5.5065162479877472E-2</c:v>
                </c:pt>
                <c:pt idx="20">
                  <c:v>-5.9985876083374023E-2</c:v>
                </c:pt>
                <c:pt idx="21">
                  <c:v>-8.1941097974777222E-2</c:v>
                </c:pt>
                <c:pt idx="22">
                  <c:v>-2.2233385592699051E-2</c:v>
                </c:pt>
                <c:pt idx="23">
                  <c:v>-6.9040358066558838E-2</c:v>
                </c:pt>
                <c:pt idx="24">
                  <c:v>-2.6064522098749876E-3</c:v>
                </c:pt>
                <c:pt idx="25">
                  <c:v>-0.12865175306797028</c:v>
                </c:pt>
                <c:pt idx="26">
                  <c:v>-0.10593204200267792</c:v>
                </c:pt>
              </c:numCache>
            </c:numRef>
          </c:val>
          <c:smooth val="0"/>
          <c:extLst>
            <c:ext xmlns:c16="http://schemas.microsoft.com/office/drawing/2014/chart" uri="{C3380CC4-5D6E-409C-BE32-E72D297353CC}">
              <c16:uniqueId val="{00000022-DEBC-4E06-9D68-E47C3839AD59}"/>
            </c:ext>
          </c:extLst>
        </c:ser>
        <c:ser>
          <c:idx val="36"/>
          <c:order val="35"/>
          <c:tx>
            <c:strRef>
              <c:f>'Figure 2'!$AZ$6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2'!$AZ$7:$AZ$40</c15:sqref>
                  </c15:fullRef>
                </c:ext>
              </c:extLst>
              <c:f>'Figure 2'!$AZ$7:$AZ$33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DEBC-4E06-9D68-E47C3839AD59}"/>
            </c:ext>
          </c:extLst>
        </c:ser>
        <c:ser>
          <c:idx val="37"/>
          <c:order val="36"/>
          <c:tx>
            <c:strRef>
              <c:f>'Figure 2'!$BA$6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2'!$BA$7:$BA$40</c15:sqref>
                  </c15:fullRef>
                </c:ext>
              </c:extLst>
              <c:f>'Figure 2'!$BA$7:$BA$33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DEBC-4E06-9D68-E47C3839AD59}"/>
            </c:ext>
          </c:extLst>
        </c:ser>
        <c:ser>
          <c:idx val="38"/>
          <c:order val="37"/>
          <c:tx>
            <c:strRef>
              <c:f>'Figure 2'!$BB$6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2'!$BB$7:$BB$40</c15:sqref>
                  </c15:fullRef>
                </c:ext>
              </c:extLst>
              <c:f>'Figure 2'!$BB$7:$BB$33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DEBC-4E06-9D68-E47C3839AD59}"/>
            </c:ext>
          </c:extLst>
        </c:ser>
        <c:ser>
          <c:idx val="39"/>
          <c:order val="38"/>
          <c:tx>
            <c:strRef>
              <c:f>'Figure 2'!$BC$6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2'!$BC$7:$BC$40</c15:sqref>
                  </c15:fullRef>
                </c:ext>
              </c:extLst>
              <c:f>'Figure 2'!$BC$7:$BC$33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DEBC-4E06-9D68-E47C3839AD59}"/>
            </c:ext>
          </c:extLst>
        </c:ser>
        <c:ser>
          <c:idx val="40"/>
          <c:order val="39"/>
          <c:tx>
            <c:strRef>
              <c:f>'Figure 2'!$BD$6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2'!$BD$7:$BD$40</c15:sqref>
                  </c15:fullRef>
                </c:ext>
              </c:extLst>
              <c:f>'Figure 2'!$BD$7:$BD$33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7-DEBC-4E06-9D68-E47C3839AD59}"/>
            </c:ext>
          </c:extLst>
        </c:ser>
        <c:ser>
          <c:idx val="41"/>
          <c:order val="40"/>
          <c:tx>
            <c:strRef>
              <c:f>'Figure 2'!$BE$6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2'!$BE$7:$BE$40</c15:sqref>
                  </c15:fullRef>
                </c:ext>
              </c:extLst>
              <c:f>'Figure 2'!$BE$7:$BE$33</c:f>
              <c:numCache>
                <c:formatCode>_(* #,##0.00_);_(* \(#,##0.00\);_(* "-"??_);_(@_)</c:formatCode>
                <c:ptCount val="27"/>
                <c:pt idx="0">
                  <c:v>1.4852933818474412E-3</c:v>
                </c:pt>
                <c:pt idx="1">
                  <c:v>-1.7686353996396065E-2</c:v>
                </c:pt>
                <c:pt idx="2">
                  <c:v>-2.82621243968606E-3</c:v>
                </c:pt>
                <c:pt idx="3">
                  <c:v>-2.1770985797047615E-2</c:v>
                </c:pt>
                <c:pt idx="4">
                  <c:v>-4.2696885764598846E-2</c:v>
                </c:pt>
                <c:pt idx="5">
                  <c:v>-3.2187353819608688E-2</c:v>
                </c:pt>
                <c:pt idx="6">
                  <c:v>-2.4014001712203026E-2</c:v>
                </c:pt>
                <c:pt idx="7">
                  <c:v>1.0624540969729424E-2</c:v>
                </c:pt>
                <c:pt idx="8">
                  <c:v>-2.9701784253120422E-2</c:v>
                </c:pt>
                <c:pt idx="9">
                  <c:v>1.9203086849302053E-3</c:v>
                </c:pt>
                <c:pt idx="10">
                  <c:v>2.6301421225070953E-2</c:v>
                </c:pt>
                <c:pt idx="11">
                  <c:v>2.6691852137446404E-2</c:v>
                </c:pt>
                <c:pt idx="12">
                  <c:v>8.712749183177948E-2</c:v>
                </c:pt>
                <c:pt idx="13">
                  <c:v>4.2560584843158722E-2</c:v>
                </c:pt>
                <c:pt idx="14">
                  <c:v>-4.5891381800174713E-2</c:v>
                </c:pt>
                <c:pt idx="15">
                  <c:v>-9.3585243448615074E-3</c:v>
                </c:pt>
                <c:pt idx="16">
                  <c:v>1.4909573830664158E-2</c:v>
                </c:pt>
                <c:pt idx="17">
                  <c:v>1.1134163476526737E-2</c:v>
                </c:pt>
                <c:pt idx="18">
                  <c:v>-5.6163471192121506E-2</c:v>
                </c:pt>
                <c:pt idx="19">
                  <c:v>-0.13773393630981445</c:v>
                </c:pt>
                <c:pt idx="20">
                  <c:v>-0.10243536531925201</c:v>
                </c:pt>
                <c:pt idx="21">
                  <c:v>-8.2974962890148163E-2</c:v>
                </c:pt>
                <c:pt idx="22">
                  <c:v>-7.6154552400112152E-2</c:v>
                </c:pt>
                <c:pt idx="23">
                  <c:v>-9.3686118721961975E-2</c:v>
                </c:pt>
                <c:pt idx="24">
                  <c:v>-6.6633731126785278E-2</c:v>
                </c:pt>
                <c:pt idx="25">
                  <c:v>-0.11483033001422882</c:v>
                </c:pt>
                <c:pt idx="26">
                  <c:v>-0.12754654884338379</c:v>
                </c:pt>
              </c:numCache>
            </c:numRef>
          </c:val>
          <c:smooth val="0"/>
          <c:extLst>
            <c:ext xmlns:c16="http://schemas.microsoft.com/office/drawing/2014/chart" uri="{C3380CC4-5D6E-409C-BE32-E72D297353CC}">
              <c16:uniqueId val="{00000028-DEBC-4E06-9D68-E47C3839AD59}"/>
            </c:ext>
          </c:extLst>
        </c:ser>
        <c:ser>
          <c:idx val="42"/>
          <c:order val="41"/>
          <c:tx>
            <c:strRef>
              <c:f>'Figure 2'!$BF$6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2'!$BF$7:$BF$40</c15:sqref>
                  </c15:fullRef>
                </c:ext>
              </c:extLst>
              <c:f>'Figure 2'!$BF$7:$BF$33</c:f>
              <c:numCache>
                <c:formatCode>_(* #,##0.00_);_(* \(#,##0.00\);_(* "-"??_);_(@_)</c:formatCode>
                <c:ptCount val="27"/>
                <c:pt idx="0">
                  <c:v>-1.8216764554381371E-2</c:v>
                </c:pt>
                <c:pt idx="1">
                  <c:v>3.9458479732275009E-2</c:v>
                </c:pt>
                <c:pt idx="2">
                  <c:v>3.0854525975883007E-3</c:v>
                </c:pt>
                <c:pt idx="3">
                  <c:v>-6.5206557512283325E-2</c:v>
                </c:pt>
                <c:pt idx="4">
                  <c:v>5.0911448895931244E-2</c:v>
                </c:pt>
                <c:pt idx="5">
                  <c:v>3.0763695016503334E-2</c:v>
                </c:pt>
                <c:pt idx="6">
                  <c:v>4.7608934342861176E-2</c:v>
                </c:pt>
                <c:pt idx="7">
                  <c:v>-4.1082371026277542E-2</c:v>
                </c:pt>
                <c:pt idx="8">
                  <c:v>2.0335737615823746E-2</c:v>
                </c:pt>
                <c:pt idx="9">
                  <c:v>-5.1728896796703339E-3</c:v>
                </c:pt>
                <c:pt idx="10">
                  <c:v>-2.6488009840250015E-2</c:v>
                </c:pt>
                <c:pt idx="11">
                  <c:v>3.5139288753271103E-2</c:v>
                </c:pt>
                <c:pt idx="12">
                  <c:v>-6.9592848420143127E-2</c:v>
                </c:pt>
                <c:pt idx="13">
                  <c:v>-7.1456193923950195E-2</c:v>
                </c:pt>
                <c:pt idx="14">
                  <c:v>1.2506413273513317E-2</c:v>
                </c:pt>
                <c:pt idx="15">
                  <c:v>-1.4150827191770077E-2</c:v>
                </c:pt>
                <c:pt idx="16">
                  <c:v>-3.4054774791002274E-2</c:v>
                </c:pt>
                <c:pt idx="17">
                  <c:v>-5.4679282009601593E-2</c:v>
                </c:pt>
                <c:pt idx="18">
                  <c:v>-3.9142835885286331E-2</c:v>
                </c:pt>
                <c:pt idx="19">
                  <c:v>-7.4979208409786224E-2</c:v>
                </c:pt>
                <c:pt idx="20">
                  <c:v>-8.0634213984012604E-2</c:v>
                </c:pt>
                <c:pt idx="21">
                  <c:v>-6.2726244330406189E-2</c:v>
                </c:pt>
                <c:pt idx="22">
                  <c:v>-3.242608904838562E-2</c:v>
                </c:pt>
                <c:pt idx="23">
                  <c:v>-4.987763985991478E-2</c:v>
                </c:pt>
                <c:pt idx="24">
                  <c:v>-7.368980348110199E-2</c:v>
                </c:pt>
                <c:pt idx="25">
                  <c:v>2.2029545158147812E-2</c:v>
                </c:pt>
                <c:pt idx="26">
                  <c:v>-2.1023038774728775E-2</c:v>
                </c:pt>
              </c:numCache>
            </c:numRef>
          </c:val>
          <c:smooth val="0"/>
          <c:extLst>
            <c:ext xmlns:c16="http://schemas.microsoft.com/office/drawing/2014/chart" uri="{C3380CC4-5D6E-409C-BE32-E72D297353CC}">
              <c16:uniqueId val="{00000029-DEBC-4E06-9D68-E47C3839AD59}"/>
            </c:ext>
          </c:extLst>
        </c:ser>
        <c:ser>
          <c:idx val="43"/>
          <c:order val="42"/>
          <c:tx>
            <c:strRef>
              <c:f>'Figure 2'!$BG$6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2'!$BG$7:$BG$40</c15:sqref>
                  </c15:fullRef>
                </c:ext>
              </c:extLst>
              <c:f>'Figure 2'!$BG$7:$BG$33</c:f>
              <c:numCache>
                <c:formatCode>_(* #,##0.00_);_(* \(#,##0.00\);_(* "-"??_);_(@_)</c:formatCode>
                <c:ptCount val="27"/>
                <c:pt idx="0">
                  <c:v>-1.7845407128334045E-2</c:v>
                </c:pt>
                <c:pt idx="1">
                  <c:v>-3.4403367899358273E-3</c:v>
                </c:pt>
                <c:pt idx="2">
                  <c:v>-2.3825628682971001E-2</c:v>
                </c:pt>
                <c:pt idx="3">
                  <c:v>6.5519767813384533E-3</c:v>
                </c:pt>
                <c:pt idx="4">
                  <c:v>-4.9623097293078899E-3</c:v>
                </c:pt>
                <c:pt idx="5">
                  <c:v>2.0933061838150024E-2</c:v>
                </c:pt>
                <c:pt idx="6">
                  <c:v>9.830176830291748E-3</c:v>
                </c:pt>
                <c:pt idx="7">
                  <c:v>-2.7616824954748154E-2</c:v>
                </c:pt>
                <c:pt idx="8">
                  <c:v>2.802337147295475E-2</c:v>
                </c:pt>
                <c:pt idx="9">
                  <c:v>-2.4849607143551111E-3</c:v>
                </c:pt>
                <c:pt idx="10">
                  <c:v>-1.7423529177904129E-2</c:v>
                </c:pt>
                <c:pt idx="11">
                  <c:v>1.8472412193659693E-4</c:v>
                </c:pt>
                <c:pt idx="12">
                  <c:v>5.9541761875152588E-2</c:v>
                </c:pt>
                <c:pt idx="13">
                  <c:v>3.1863521784543991E-2</c:v>
                </c:pt>
                <c:pt idx="14">
                  <c:v>4.504973441362381E-2</c:v>
                </c:pt>
                <c:pt idx="15">
                  <c:v>4.6947947703301907E-3</c:v>
                </c:pt>
                <c:pt idx="16">
                  <c:v>4.6184833627194166E-4</c:v>
                </c:pt>
                <c:pt idx="17">
                  <c:v>-2.1154028363525867E-3</c:v>
                </c:pt>
                <c:pt idx="18">
                  <c:v>3.1430669128894806E-2</c:v>
                </c:pt>
                <c:pt idx="19">
                  <c:v>-8.8824471458792686E-3</c:v>
                </c:pt>
                <c:pt idx="20">
                  <c:v>3.6531142890453339E-2</c:v>
                </c:pt>
                <c:pt idx="21">
                  <c:v>3.8920193910598755E-2</c:v>
                </c:pt>
                <c:pt idx="22">
                  <c:v>-4.5901193516328931E-4</c:v>
                </c:pt>
                <c:pt idx="23">
                  <c:v>5.0469912588596344E-2</c:v>
                </c:pt>
                <c:pt idx="24">
                  <c:v>1.9513115286827087E-2</c:v>
                </c:pt>
                <c:pt idx="25">
                  <c:v>3.4582316875457764E-2</c:v>
                </c:pt>
                <c:pt idx="26">
                  <c:v>5.9027720242738724E-2</c:v>
                </c:pt>
              </c:numCache>
            </c:numRef>
          </c:val>
          <c:smooth val="0"/>
          <c:extLst>
            <c:ext xmlns:c16="http://schemas.microsoft.com/office/drawing/2014/chart" uri="{C3380CC4-5D6E-409C-BE32-E72D297353CC}">
              <c16:uniqueId val="{0000002A-DEBC-4E06-9D68-E47C3839AD59}"/>
            </c:ext>
          </c:extLst>
        </c:ser>
        <c:ser>
          <c:idx val="44"/>
          <c:order val="43"/>
          <c:tx>
            <c:strRef>
              <c:f>'Figure 2'!$BH$6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2'!$BH$7:$BH$40</c15:sqref>
                  </c15:fullRef>
                </c:ext>
              </c:extLst>
              <c:f>'Figure 2'!$BH$7:$BH$33</c:f>
              <c:numCache>
                <c:formatCode>_(* #,##0.00_);_(* \(#,##0.00\);_(* "-"??_);_(@_)</c:formatCode>
                <c:ptCount val="27"/>
                <c:pt idx="0">
                  <c:v>-1.1609966168180108E-3</c:v>
                </c:pt>
                <c:pt idx="1">
                  <c:v>-2.6439959183335304E-2</c:v>
                </c:pt>
                <c:pt idx="2">
                  <c:v>-4.615350067615509E-2</c:v>
                </c:pt>
                <c:pt idx="3">
                  <c:v>-1.9466444849967957E-2</c:v>
                </c:pt>
                <c:pt idx="4">
                  <c:v>-2.1245693787932396E-2</c:v>
                </c:pt>
                <c:pt idx="5">
                  <c:v>1.2666386552155018E-2</c:v>
                </c:pt>
                <c:pt idx="6">
                  <c:v>-2.5291895493865013E-2</c:v>
                </c:pt>
                <c:pt idx="7">
                  <c:v>-8.939671516418457E-2</c:v>
                </c:pt>
                <c:pt idx="8">
                  <c:v>-2.3838303983211517E-2</c:v>
                </c:pt>
                <c:pt idx="9">
                  <c:v>-3.4467004239559174E-2</c:v>
                </c:pt>
                <c:pt idx="10">
                  <c:v>-4.4139653444290161E-2</c:v>
                </c:pt>
                <c:pt idx="11">
                  <c:v>-2.4542665109038353E-2</c:v>
                </c:pt>
                <c:pt idx="12">
                  <c:v>-1.186597254127264E-2</c:v>
                </c:pt>
                <c:pt idx="13">
                  <c:v>-1.3731949962675571E-2</c:v>
                </c:pt>
                <c:pt idx="14">
                  <c:v>4.4907890260219574E-2</c:v>
                </c:pt>
                <c:pt idx="15">
                  <c:v>2.4969788268208504E-2</c:v>
                </c:pt>
                <c:pt idx="16">
                  <c:v>5.4744244553148746E-3</c:v>
                </c:pt>
                <c:pt idx="17">
                  <c:v>4.8489335924386978E-2</c:v>
                </c:pt>
                <c:pt idx="18">
                  <c:v>2.527138963341713E-2</c:v>
                </c:pt>
                <c:pt idx="19">
                  <c:v>4.449738934636116E-2</c:v>
                </c:pt>
                <c:pt idx="20">
                  <c:v>3.9855428040027618E-2</c:v>
                </c:pt>
                <c:pt idx="21">
                  <c:v>6.9019652903079987E-2</c:v>
                </c:pt>
                <c:pt idx="22">
                  <c:v>2.3296583443880081E-2</c:v>
                </c:pt>
                <c:pt idx="23">
                  <c:v>5.788687989115715E-2</c:v>
                </c:pt>
                <c:pt idx="24">
                  <c:v>2.8314216062426567E-2</c:v>
                </c:pt>
                <c:pt idx="25">
                  <c:v>8.9832164347171783E-2</c:v>
                </c:pt>
                <c:pt idx="26">
                  <c:v>5.2529316395521164E-2</c:v>
                </c:pt>
              </c:numCache>
            </c:numRef>
          </c:val>
          <c:smooth val="0"/>
          <c:extLst>
            <c:ext xmlns:c16="http://schemas.microsoft.com/office/drawing/2014/chart" uri="{C3380CC4-5D6E-409C-BE32-E72D297353CC}">
              <c16:uniqueId val="{0000002B-DEBC-4E06-9D68-E47C3839AD59}"/>
            </c:ext>
          </c:extLst>
        </c:ser>
        <c:ser>
          <c:idx val="45"/>
          <c:order val="44"/>
          <c:tx>
            <c:strRef>
              <c:f>'Figure 2'!$BI$6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2'!$BI$7:$BI$40</c15:sqref>
                  </c15:fullRef>
                </c:ext>
              </c:extLst>
              <c:f>'Figure 2'!$BI$7:$BI$33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DEBC-4E06-9D68-E47C3839AD59}"/>
            </c:ext>
          </c:extLst>
        </c:ser>
        <c:ser>
          <c:idx val="46"/>
          <c:order val="45"/>
          <c:tx>
            <c:strRef>
              <c:f>'Figure 2'!$BJ$6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2'!$BJ$7:$BJ$40</c15:sqref>
                  </c15:fullRef>
                </c:ext>
              </c:extLst>
              <c:f>'Figure 2'!$BJ$7:$BJ$33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DEBC-4E06-9D68-E47C3839AD59}"/>
            </c:ext>
          </c:extLst>
        </c:ser>
        <c:ser>
          <c:idx val="47"/>
          <c:order val="46"/>
          <c:tx>
            <c:strRef>
              <c:f>'Figure 2'!$BK$6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2'!$BK$7:$BK$40</c15:sqref>
                  </c15:fullRef>
                </c:ext>
              </c:extLst>
              <c:f>'Figure 2'!$BK$7:$BK$33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DEBC-4E06-9D68-E47C3839AD59}"/>
            </c:ext>
          </c:extLst>
        </c:ser>
        <c:ser>
          <c:idx val="48"/>
          <c:order val="47"/>
          <c:tx>
            <c:strRef>
              <c:f>'Figure 2'!$BL$6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2'!$BL$7:$BL$40</c15:sqref>
                  </c15:fullRef>
                </c:ext>
              </c:extLst>
              <c:f>'Figure 2'!$BL$7:$BL$33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DEBC-4E06-9D68-E47C3839AD59}"/>
            </c:ext>
          </c:extLst>
        </c:ser>
        <c:ser>
          <c:idx val="49"/>
          <c:order val="48"/>
          <c:tx>
            <c:strRef>
              <c:f>'Figure 2'!$BM$6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2'!$BM$7:$BM$40</c15:sqref>
                  </c15:fullRef>
                </c:ext>
              </c:extLst>
              <c:f>'Figure 2'!$BM$7:$BM$33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0-DEBC-4E06-9D68-E47C3839AD59}"/>
            </c:ext>
          </c:extLst>
        </c:ser>
        <c:ser>
          <c:idx val="50"/>
          <c:order val="49"/>
          <c:tx>
            <c:strRef>
              <c:f>'Figure 2'!$BN$6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2'!$BN$7:$BN$40</c15:sqref>
                  </c15:fullRef>
                </c:ext>
              </c:extLst>
              <c:f>'Figure 2'!$BN$7:$BN$33</c:f>
              <c:numCache>
                <c:formatCode>_(* #,##0.00_);_(* \(#,##0.00\);_(* "-"??_);_(@_)</c:formatCode>
                <c:ptCount val="27"/>
                <c:pt idx="0">
                  <c:v>-1.4826024882495403E-2</c:v>
                </c:pt>
                <c:pt idx="1">
                  <c:v>-1.3072480447590351E-2</c:v>
                </c:pt>
                <c:pt idx="2">
                  <c:v>-1.8340969458222389E-2</c:v>
                </c:pt>
                <c:pt idx="3">
                  <c:v>-2.3750804364681244E-2</c:v>
                </c:pt>
                <c:pt idx="4">
                  <c:v>-5.1686912775039673E-2</c:v>
                </c:pt>
                <c:pt idx="5">
                  <c:v>-2.7853885665535927E-2</c:v>
                </c:pt>
                <c:pt idx="6">
                  <c:v>-4.1421376168727875E-2</c:v>
                </c:pt>
                <c:pt idx="7">
                  <c:v>2.0181404426693916E-2</c:v>
                </c:pt>
                <c:pt idx="8">
                  <c:v>5.5590249598026276E-2</c:v>
                </c:pt>
                <c:pt idx="9">
                  <c:v>2.2084992378950119E-2</c:v>
                </c:pt>
                <c:pt idx="10">
                  <c:v>9.8020276054739952E-3</c:v>
                </c:pt>
                <c:pt idx="11">
                  <c:v>-1.1229868046939373E-2</c:v>
                </c:pt>
                <c:pt idx="12">
                  <c:v>2.0621843636035919E-2</c:v>
                </c:pt>
                <c:pt idx="13">
                  <c:v>6.8344450555741787E-3</c:v>
                </c:pt>
                <c:pt idx="14">
                  <c:v>2.0529666915535927E-2</c:v>
                </c:pt>
                <c:pt idx="15">
                  <c:v>-1.2125793844461441E-2</c:v>
                </c:pt>
                <c:pt idx="16">
                  <c:v>1.1442577466368675E-2</c:v>
                </c:pt>
                <c:pt idx="17">
                  <c:v>-6.3043646514415741E-3</c:v>
                </c:pt>
                <c:pt idx="18">
                  <c:v>1.0064537636935711E-2</c:v>
                </c:pt>
                <c:pt idx="19">
                  <c:v>-3.738514706492424E-2</c:v>
                </c:pt>
                <c:pt idx="20">
                  <c:v>-2.1035801619291306E-3</c:v>
                </c:pt>
                <c:pt idx="21">
                  <c:v>-2.7203505858778954E-2</c:v>
                </c:pt>
                <c:pt idx="22">
                  <c:v>-2.5454288348555565E-2</c:v>
                </c:pt>
                <c:pt idx="23">
                  <c:v>-4.3070878833532333E-2</c:v>
                </c:pt>
                <c:pt idx="24">
                  <c:v>-8.0689959228038788E-2</c:v>
                </c:pt>
                <c:pt idx="25">
                  <c:v>-3.9849795401096344E-2</c:v>
                </c:pt>
                <c:pt idx="26">
                  <c:v>1.9353942945599556E-2</c:v>
                </c:pt>
              </c:numCache>
            </c:numRef>
          </c:val>
          <c:smooth val="0"/>
          <c:extLst>
            <c:ext xmlns:c16="http://schemas.microsoft.com/office/drawing/2014/chart" uri="{C3380CC4-5D6E-409C-BE32-E72D297353CC}">
              <c16:uniqueId val="{00000031-DEBC-4E06-9D68-E47C3839AD59}"/>
            </c:ext>
          </c:extLst>
        </c:ser>
        <c:ser>
          <c:idx val="14"/>
          <c:order val="50"/>
          <c:tx>
            <c:strRef>
              <c:f>'Figure 2'!$BO$6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2'!$P$7:$P$40</c15:sqref>
                  </c15:fullRef>
                </c:ext>
              </c:extLst>
              <c:f>'Figure 2'!$P$7:$P$33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2'!$BO$7:$BO$40</c15:sqref>
                  </c15:fullRef>
                </c:ext>
              </c:extLst>
              <c:f>'Figure 2'!$BO$7:$BO$33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2-DEBC-4E06-9D68-E47C3839AD59}"/>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20'!$Q$6</c:f>
              <c:strCache>
                <c:ptCount val="1"/>
                <c:pt idx="0">
                  <c:v>IL</c:v>
                </c:pt>
              </c:strCache>
            </c:strRef>
          </c:tx>
          <c:spPr>
            <a:ln w="31750">
              <a:solidFill>
                <a:srgbClr val="FF0000"/>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20'!$Q$7:$Q$40</c:f>
              <c:numCache>
                <c:formatCode>_(* #,##0.00_);_(* \(#,##0.00\);_(* "-"??_);_(@_)</c:formatCode>
                <c:ptCount val="34"/>
                <c:pt idx="0">
                  <c:v>1.1615126859396696E-3</c:v>
                </c:pt>
                <c:pt idx="1">
                  <c:v>6.2767753843218088E-4</c:v>
                </c:pt>
                <c:pt idx="2">
                  <c:v>-3.2372750341892242E-2</c:v>
                </c:pt>
                <c:pt idx="3">
                  <c:v>2.6323527563363314E-3</c:v>
                </c:pt>
                <c:pt idx="4">
                  <c:v>3.0457872897386551E-2</c:v>
                </c:pt>
                <c:pt idx="5">
                  <c:v>1.7155079171061516E-2</c:v>
                </c:pt>
                <c:pt idx="6">
                  <c:v>1.2558575719594955E-2</c:v>
                </c:pt>
                <c:pt idx="7">
                  <c:v>-2.0664767362177372E-3</c:v>
                </c:pt>
                <c:pt idx="8">
                  <c:v>8.9632980525493622E-3</c:v>
                </c:pt>
                <c:pt idx="9">
                  <c:v>5.125970346853137E-4</c:v>
                </c:pt>
                <c:pt idx="10">
                  <c:v>-8.8247591629624367E-3</c:v>
                </c:pt>
                <c:pt idx="11">
                  <c:v>5.0084483809769154E-3</c:v>
                </c:pt>
                <c:pt idx="12">
                  <c:v>7.0471232756972313E-3</c:v>
                </c:pt>
                <c:pt idx="13">
                  <c:v>1.1889558285474777E-2</c:v>
                </c:pt>
                <c:pt idx="14">
                  <c:v>2.2449549287557602E-3</c:v>
                </c:pt>
                <c:pt idx="15">
                  <c:v>-1.2562823249027133E-3</c:v>
                </c:pt>
                <c:pt idx="16">
                  <c:v>-3.7858463823795319E-2</c:v>
                </c:pt>
                <c:pt idx="17">
                  <c:v>-2.3854060098528862E-2</c:v>
                </c:pt>
                <c:pt idx="18">
                  <c:v>-8.3964196965098381E-3</c:v>
                </c:pt>
                <c:pt idx="19">
                  <c:v>2.4692768231034279E-2</c:v>
                </c:pt>
                <c:pt idx="20">
                  <c:v>-3.8298806175589561E-3</c:v>
                </c:pt>
                <c:pt idx="21">
                  <c:v>2.9203635640442371E-3</c:v>
                </c:pt>
                <c:pt idx="22">
                  <c:v>-4.4115744531154633E-3</c:v>
                </c:pt>
                <c:pt idx="23">
                  <c:v>-1.0909619741141796E-3</c:v>
                </c:pt>
                <c:pt idx="24">
                  <c:v>-1.0680390521883965E-2</c:v>
                </c:pt>
                <c:pt idx="25">
                  <c:v>-7.0770583115518093E-3</c:v>
                </c:pt>
                <c:pt idx="26">
                  <c:v>-2.1463485900312662E-3</c:v>
                </c:pt>
                <c:pt idx="27">
                  <c:v>2.0096808671951294E-2</c:v>
                </c:pt>
                <c:pt idx="28">
                  <c:v>1.2906843796372414E-2</c:v>
                </c:pt>
                <c:pt idx="29">
                  <c:v>3.2857496291399002E-2</c:v>
                </c:pt>
                <c:pt idx="30">
                  <c:v>2.6705460622906685E-3</c:v>
                </c:pt>
                <c:pt idx="31">
                  <c:v>-3.7316284142434597E-3</c:v>
                </c:pt>
                <c:pt idx="32">
                  <c:v>-1.200549490749836E-2</c:v>
                </c:pt>
                <c:pt idx="33">
                  <c:v>-1.5790805220603943E-2</c:v>
                </c:pt>
              </c:numCache>
            </c:numRef>
          </c:val>
          <c:smooth val="0"/>
          <c:extLst>
            <c:ext xmlns:c16="http://schemas.microsoft.com/office/drawing/2014/chart" uri="{C3380CC4-5D6E-409C-BE32-E72D297353CC}">
              <c16:uniqueId val="{00000000-DE71-4C1E-88FD-3A139AACF913}"/>
            </c:ext>
          </c:extLst>
        </c:ser>
        <c:ser>
          <c:idx val="16"/>
          <c:order val="1"/>
          <c:tx>
            <c:strRef>
              <c:f>'Figure 20'!$R$6</c:f>
              <c:strCache>
                <c:ptCount val="1"/>
                <c:pt idx="0">
                  <c:v>AL</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DE71-4C1E-88FD-3A139AACF913}"/>
            </c:ext>
          </c:extLst>
        </c:ser>
        <c:ser>
          <c:idx val="17"/>
          <c:order val="2"/>
          <c:tx>
            <c:strRef>
              <c:f>'Figure 20'!$S$6</c:f>
              <c:strCache>
                <c:ptCount val="1"/>
                <c:pt idx="0">
                  <c:v>AK</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DE71-4C1E-88FD-3A139AACF913}"/>
            </c:ext>
          </c:extLst>
        </c:ser>
        <c:ser>
          <c:idx val="18"/>
          <c:order val="3"/>
          <c:tx>
            <c:strRef>
              <c:f>'Figure 20'!$T$6</c:f>
              <c:strCache>
                <c:ptCount val="1"/>
                <c:pt idx="0">
                  <c:v>AZ</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20'!$T$7:$T$40</c:f>
              <c:numCache>
                <c:formatCode>_(* #,##0.00_);_(* \(#,##0.00\);_(* "-"??_);_(@_)</c:formatCode>
                <c:ptCount val="34"/>
                <c:pt idx="0">
                  <c:v>6.0126479715108871E-2</c:v>
                </c:pt>
                <c:pt idx="1">
                  <c:v>3.6394562572240829E-2</c:v>
                </c:pt>
                <c:pt idx="2">
                  <c:v>5.7436715811491013E-2</c:v>
                </c:pt>
                <c:pt idx="3">
                  <c:v>1.2045362964272499E-2</c:v>
                </c:pt>
                <c:pt idx="4">
                  <c:v>9.0011148131452501E-5</c:v>
                </c:pt>
                <c:pt idx="5">
                  <c:v>-3.8998931646347046E-2</c:v>
                </c:pt>
                <c:pt idx="6">
                  <c:v>-6.9607151672244072E-3</c:v>
                </c:pt>
                <c:pt idx="7">
                  <c:v>4.7391057014465332E-2</c:v>
                </c:pt>
                <c:pt idx="8">
                  <c:v>6.8861329928040504E-3</c:v>
                </c:pt>
                <c:pt idx="9">
                  <c:v>2.8542408253997564E-3</c:v>
                </c:pt>
                <c:pt idx="10">
                  <c:v>2.2869247943162918E-2</c:v>
                </c:pt>
                <c:pt idx="11">
                  <c:v>-1.8411068245768547E-2</c:v>
                </c:pt>
                <c:pt idx="12">
                  <c:v>1.0323790833353996E-2</c:v>
                </c:pt>
                <c:pt idx="13">
                  <c:v>1.6699057072401047E-2</c:v>
                </c:pt>
                <c:pt idx="14">
                  <c:v>-6.4331716857850552E-3</c:v>
                </c:pt>
                <c:pt idx="15">
                  <c:v>-3.8914944976568222E-2</c:v>
                </c:pt>
                <c:pt idx="16">
                  <c:v>1.3304551132023335E-2</c:v>
                </c:pt>
                <c:pt idx="17">
                  <c:v>4.7878053039312363E-2</c:v>
                </c:pt>
                <c:pt idx="18">
                  <c:v>-1.6353229060769081E-2</c:v>
                </c:pt>
                <c:pt idx="19">
                  <c:v>2.1181389689445496E-2</c:v>
                </c:pt>
                <c:pt idx="20">
                  <c:v>1.3081689365208149E-2</c:v>
                </c:pt>
                <c:pt idx="21">
                  <c:v>1.3894227333366871E-2</c:v>
                </c:pt>
                <c:pt idx="22">
                  <c:v>3.3268719911575317E-2</c:v>
                </c:pt>
                <c:pt idx="23">
                  <c:v>-1.8337881192564964E-2</c:v>
                </c:pt>
                <c:pt idx="24">
                  <c:v>4.4730506837368011E-2</c:v>
                </c:pt>
                <c:pt idx="25">
                  <c:v>-7.5296629220247269E-3</c:v>
                </c:pt>
                <c:pt idx="26">
                  <c:v>2.9686525464057922E-2</c:v>
                </c:pt>
                <c:pt idx="27">
                  <c:v>5.4271113127470016E-2</c:v>
                </c:pt>
                <c:pt idx="28">
                  <c:v>1.6610005870461464E-2</c:v>
                </c:pt>
                <c:pt idx="29">
                  <c:v>8.8839689269661903E-3</c:v>
                </c:pt>
                <c:pt idx="30">
                  <c:v>1.5093344263732433E-2</c:v>
                </c:pt>
                <c:pt idx="31">
                  <c:v>2.0225964486598969E-2</c:v>
                </c:pt>
                <c:pt idx="32">
                  <c:v>4.1333772242069244E-2</c:v>
                </c:pt>
                <c:pt idx="33">
                  <c:v>-2.380891889333725E-2</c:v>
                </c:pt>
              </c:numCache>
            </c:numRef>
          </c:val>
          <c:smooth val="0"/>
          <c:extLst>
            <c:ext xmlns:c16="http://schemas.microsoft.com/office/drawing/2014/chart" uri="{C3380CC4-5D6E-409C-BE32-E72D297353CC}">
              <c16:uniqueId val="{00000003-DE71-4C1E-88FD-3A139AACF913}"/>
            </c:ext>
          </c:extLst>
        </c:ser>
        <c:ser>
          <c:idx val="19"/>
          <c:order val="4"/>
          <c:tx>
            <c:strRef>
              <c:f>'Figure 20'!$U$6</c:f>
              <c:strCache>
                <c:ptCount val="1"/>
                <c:pt idx="0">
                  <c:v>AR</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20'!$U$7:$U$40</c:f>
              <c:numCache>
                <c:formatCode>_(* #,##0.00_);_(* \(#,##0.00\);_(* "-"??_);_(@_)</c:formatCode>
                <c:ptCount val="34"/>
                <c:pt idx="0">
                  <c:v>-3.4352488815784454E-2</c:v>
                </c:pt>
                <c:pt idx="1">
                  <c:v>-2.7535103261470795E-2</c:v>
                </c:pt>
                <c:pt idx="2">
                  <c:v>-6.4074300229549408E-2</c:v>
                </c:pt>
                <c:pt idx="3">
                  <c:v>-4.6346466988325119E-2</c:v>
                </c:pt>
                <c:pt idx="4">
                  <c:v>-8.4712252020835876E-2</c:v>
                </c:pt>
                <c:pt idx="5">
                  <c:v>-6.7779272794723511E-2</c:v>
                </c:pt>
                <c:pt idx="6">
                  <c:v>-0.12699392437934875</c:v>
                </c:pt>
                <c:pt idx="7">
                  <c:v>-0.11863244324922562</c:v>
                </c:pt>
                <c:pt idx="8">
                  <c:v>-7.443709671497345E-2</c:v>
                </c:pt>
                <c:pt idx="9">
                  <c:v>-6.3661694526672363E-2</c:v>
                </c:pt>
                <c:pt idx="10">
                  <c:v>1.5829684212803841E-2</c:v>
                </c:pt>
                <c:pt idx="11">
                  <c:v>1.0774591937661171E-3</c:v>
                </c:pt>
                <c:pt idx="12">
                  <c:v>7.2966732084751129E-2</c:v>
                </c:pt>
                <c:pt idx="13">
                  <c:v>9.196539968252182E-2</c:v>
                </c:pt>
                <c:pt idx="14">
                  <c:v>3.5838112235069275E-2</c:v>
                </c:pt>
                <c:pt idx="15">
                  <c:v>4.8916570842266083E-2</c:v>
                </c:pt>
                <c:pt idx="16">
                  <c:v>4.6026129275560379E-2</c:v>
                </c:pt>
                <c:pt idx="17">
                  <c:v>4.4704660773277283E-2</c:v>
                </c:pt>
                <c:pt idx="18">
                  <c:v>6.6077053546905518E-2</c:v>
                </c:pt>
                <c:pt idx="19">
                  <c:v>0.11219903081655502</c:v>
                </c:pt>
                <c:pt idx="20">
                  <c:v>5.4114598780870438E-2</c:v>
                </c:pt>
                <c:pt idx="21">
                  <c:v>3.2998379319906235E-2</c:v>
                </c:pt>
                <c:pt idx="22">
                  <c:v>2.4201401975005865E-3</c:v>
                </c:pt>
                <c:pt idx="23">
                  <c:v>4.8186521977186203E-2</c:v>
                </c:pt>
                <c:pt idx="24">
                  <c:v>2.9681988060474396E-2</c:v>
                </c:pt>
                <c:pt idx="25">
                  <c:v>2.534541068598628E-3</c:v>
                </c:pt>
                <c:pt idx="26">
                  <c:v>3.6495354026556015E-2</c:v>
                </c:pt>
                <c:pt idx="27">
                  <c:v>4.9974426627159119E-2</c:v>
                </c:pt>
                <c:pt idx="28">
                  <c:v>-5.413905531167984E-2</c:v>
                </c:pt>
                <c:pt idx="29">
                  <c:v>-9.5599796622991562E-3</c:v>
                </c:pt>
                <c:pt idx="30">
                  <c:v>2.0609486848115921E-2</c:v>
                </c:pt>
                <c:pt idx="31">
                  <c:v>3.4886136651039124E-2</c:v>
                </c:pt>
                <c:pt idx="32">
                  <c:v>-2.1007589530199766E-3</c:v>
                </c:pt>
                <c:pt idx="33">
                  <c:v>3.5300169140100479E-2</c:v>
                </c:pt>
              </c:numCache>
            </c:numRef>
          </c:val>
          <c:smooth val="0"/>
          <c:extLst>
            <c:ext xmlns:c16="http://schemas.microsoft.com/office/drawing/2014/chart" uri="{C3380CC4-5D6E-409C-BE32-E72D297353CC}">
              <c16:uniqueId val="{00000004-DE71-4C1E-88FD-3A139AACF913}"/>
            </c:ext>
          </c:extLst>
        </c:ser>
        <c:ser>
          <c:idx val="20"/>
          <c:order val="5"/>
          <c:tx>
            <c:strRef>
              <c:f>'Figure 20'!$V$6</c:f>
              <c:strCache>
                <c:ptCount val="1"/>
                <c:pt idx="0">
                  <c:v>CA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DE71-4C1E-88FD-3A139AACF913}"/>
            </c:ext>
          </c:extLst>
        </c:ser>
        <c:ser>
          <c:idx val="21"/>
          <c:order val="6"/>
          <c:tx>
            <c:strRef>
              <c:f>'Figure 20'!$W$6</c:f>
              <c:strCache>
                <c:ptCount val="1"/>
                <c:pt idx="0">
                  <c:v>CO</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20'!$W$7:$W$40</c:f>
              <c:numCache>
                <c:formatCode>_(* #,##0.00_);_(* \(#,##0.00\);_(* "-"??_);_(@_)</c:formatCode>
                <c:ptCount val="34"/>
                <c:pt idx="0">
                  <c:v>-6.2676710076630116E-3</c:v>
                </c:pt>
                <c:pt idx="1">
                  <c:v>-1.6523022204637527E-2</c:v>
                </c:pt>
                <c:pt idx="2">
                  <c:v>-6.1298245564103127E-3</c:v>
                </c:pt>
                <c:pt idx="3">
                  <c:v>1.0996450437232852E-3</c:v>
                </c:pt>
                <c:pt idx="4">
                  <c:v>-1.4847145415842533E-2</c:v>
                </c:pt>
                <c:pt idx="5">
                  <c:v>5.0678707659244537E-2</c:v>
                </c:pt>
                <c:pt idx="6">
                  <c:v>6.904873251914978E-2</c:v>
                </c:pt>
                <c:pt idx="7">
                  <c:v>3.3718675374984741E-2</c:v>
                </c:pt>
                <c:pt idx="8">
                  <c:v>6.059221550822258E-2</c:v>
                </c:pt>
                <c:pt idx="9">
                  <c:v>-1.2892293743789196E-2</c:v>
                </c:pt>
                <c:pt idx="10">
                  <c:v>-4.6931121498346329E-2</c:v>
                </c:pt>
                <c:pt idx="11">
                  <c:v>-3.7080496549606323E-2</c:v>
                </c:pt>
                <c:pt idx="12">
                  <c:v>-8.6613722145557404E-2</c:v>
                </c:pt>
                <c:pt idx="13">
                  <c:v>-5.8427195996046066E-2</c:v>
                </c:pt>
                <c:pt idx="14">
                  <c:v>-1.6017826274037361E-2</c:v>
                </c:pt>
                <c:pt idx="15">
                  <c:v>1.4882090501487255E-2</c:v>
                </c:pt>
                <c:pt idx="16">
                  <c:v>-1.8090009689331055E-2</c:v>
                </c:pt>
                <c:pt idx="17">
                  <c:v>8.6348559707403183E-3</c:v>
                </c:pt>
                <c:pt idx="18">
                  <c:v>3.6520939320325851E-2</c:v>
                </c:pt>
                <c:pt idx="19">
                  <c:v>1.5887666493654251E-2</c:v>
                </c:pt>
                <c:pt idx="20">
                  <c:v>2.027013897895813E-2</c:v>
                </c:pt>
                <c:pt idx="21">
                  <c:v>2.1050484851002693E-2</c:v>
                </c:pt>
                <c:pt idx="22">
                  <c:v>4.768935963511467E-2</c:v>
                </c:pt>
                <c:pt idx="23">
                  <c:v>-2.7193771675229073E-2</c:v>
                </c:pt>
                <c:pt idx="24">
                  <c:v>-1.2234811671078205E-2</c:v>
                </c:pt>
                <c:pt idx="25">
                  <c:v>2.9791805893182755E-2</c:v>
                </c:pt>
                <c:pt idx="26">
                  <c:v>-6.2367774080485106E-4</c:v>
                </c:pt>
                <c:pt idx="27">
                  <c:v>-1.6082789748907089E-2</c:v>
                </c:pt>
                <c:pt idx="28">
                  <c:v>7.3663301765918732E-2</c:v>
                </c:pt>
                <c:pt idx="29">
                  <c:v>-4.1328955441713333E-2</c:v>
                </c:pt>
                <c:pt idx="30">
                  <c:v>3.9334278553724289E-2</c:v>
                </c:pt>
                <c:pt idx="31">
                  <c:v>2.2743904963135719E-2</c:v>
                </c:pt>
                <c:pt idx="32">
                  <c:v>1.925225555896759E-2</c:v>
                </c:pt>
                <c:pt idx="33">
                  <c:v>1.9980693235993385E-2</c:v>
                </c:pt>
              </c:numCache>
            </c:numRef>
          </c:val>
          <c:smooth val="0"/>
          <c:extLst>
            <c:ext xmlns:c16="http://schemas.microsoft.com/office/drawing/2014/chart" uri="{C3380CC4-5D6E-409C-BE32-E72D297353CC}">
              <c16:uniqueId val="{00000006-DE71-4C1E-88FD-3A139AACF913}"/>
            </c:ext>
          </c:extLst>
        </c:ser>
        <c:ser>
          <c:idx val="22"/>
          <c:order val="7"/>
          <c:tx>
            <c:strRef>
              <c:f>'Figure 20'!$X$6</c:f>
              <c:strCache>
                <c:ptCount val="1"/>
                <c:pt idx="0">
                  <c:v>CT</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DE71-4C1E-88FD-3A139AACF913}"/>
            </c:ext>
          </c:extLst>
        </c:ser>
        <c:ser>
          <c:idx val="23"/>
          <c:order val="8"/>
          <c:tx>
            <c:strRef>
              <c:f>'Figure 20'!$Y$6</c:f>
              <c:strCache>
                <c:ptCount val="1"/>
                <c:pt idx="0">
                  <c:v>DE</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DE71-4C1E-88FD-3A139AACF913}"/>
            </c:ext>
          </c:extLst>
        </c:ser>
        <c:ser>
          <c:idx val="24"/>
          <c:order val="9"/>
          <c:tx>
            <c:strRef>
              <c:f>'Figure 20'!$Z$6</c:f>
              <c:strCache>
                <c:ptCount val="1"/>
                <c:pt idx="0">
                  <c:v>DC</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DE71-4C1E-88FD-3A139AACF913}"/>
            </c:ext>
          </c:extLst>
        </c:ser>
        <c:ser>
          <c:idx val="25"/>
          <c:order val="10"/>
          <c:tx>
            <c:strRef>
              <c:f>'Figure 20'!$AA$6</c:f>
              <c:strCache>
                <c:ptCount val="1"/>
                <c:pt idx="0">
                  <c:v>FL</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DE71-4C1E-88FD-3A139AACF913}"/>
            </c:ext>
          </c:extLst>
        </c:ser>
        <c:ser>
          <c:idx val="26"/>
          <c:order val="11"/>
          <c:tx>
            <c:strRef>
              <c:f>'Figure 20'!$AB$6</c:f>
              <c:strCache>
                <c:ptCount val="1"/>
                <c:pt idx="0">
                  <c:v>GA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20'!$AB$7:$AB$40</c:f>
              <c:numCache>
                <c:formatCode>_(* #,##0.00_);_(* \(#,##0.00\);_(* "-"??_);_(@_)</c:formatCode>
                <c:ptCount val="34"/>
                <c:pt idx="0">
                  <c:v>-4.3340913951396942E-2</c:v>
                </c:pt>
                <c:pt idx="1">
                  <c:v>1.580771803855896E-2</c:v>
                </c:pt>
                <c:pt idx="2">
                  <c:v>5.3006368689239025E-3</c:v>
                </c:pt>
                <c:pt idx="3">
                  <c:v>-7.4813934043049812E-3</c:v>
                </c:pt>
                <c:pt idx="4">
                  <c:v>1.4257490634918213E-2</c:v>
                </c:pt>
                <c:pt idx="5">
                  <c:v>-2.2605754435062408E-2</c:v>
                </c:pt>
                <c:pt idx="6">
                  <c:v>1.5762809664011002E-2</c:v>
                </c:pt>
                <c:pt idx="7">
                  <c:v>-3.0310846865177155E-2</c:v>
                </c:pt>
                <c:pt idx="8">
                  <c:v>2.4833832867443562E-3</c:v>
                </c:pt>
                <c:pt idx="9">
                  <c:v>3.7007397040724754E-3</c:v>
                </c:pt>
                <c:pt idx="10">
                  <c:v>-2.9204855673015118E-3</c:v>
                </c:pt>
                <c:pt idx="11">
                  <c:v>-9.6388049423694611E-3</c:v>
                </c:pt>
                <c:pt idx="12">
                  <c:v>-2.3498982191085815E-3</c:v>
                </c:pt>
                <c:pt idx="13">
                  <c:v>1.6899324953556061E-2</c:v>
                </c:pt>
                <c:pt idx="14">
                  <c:v>-1.9160717725753784E-2</c:v>
                </c:pt>
                <c:pt idx="15">
                  <c:v>1.8850188702344894E-2</c:v>
                </c:pt>
                <c:pt idx="16">
                  <c:v>5.8622315526008606E-2</c:v>
                </c:pt>
                <c:pt idx="17">
                  <c:v>2.7632368728518486E-2</c:v>
                </c:pt>
                <c:pt idx="18">
                  <c:v>-1.2882933020591736E-2</c:v>
                </c:pt>
                <c:pt idx="19">
                  <c:v>3.4943763166666031E-2</c:v>
                </c:pt>
                <c:pt idx="20">
                  <c:v>2.284238301217556E-2</c:v>
                </c:pt>
                <c:pt idx="21">
                  <c:v>3.4012190997600555E-2</c:v>
                </c:pt>
                <c:pt idx="22">
                  <c:v>3.0371250584721565E-2</c:v>
                </c:pt>
                <c:pt idx="23">
                  <c:v>3.020111471414566E-2</c:v>
                </c:pt>
                <c:pt idx="24">
                  <c:v>3.3333674073219299E-2</c:v>
                </c:pt>
                <c:pt idx="25">
                  <c:v>6.1744130216538906E-3</c:v>
                </c:pt>
                <c:pt idx="26">
                  <c:v>-1.209111069329083E-3</c:v>
                </c:pt>
                <c:pt idx="27">
                  <c:v>5.9712782502174377E-2</c:v>
                </c:pt>
                <c:pt idx="28">
                  <c:v>3.9184194058179855E-2</c:v>
                </c:pt>
                <c:pt idx="29">
                  <c:v>7.6716065406799316E-2</c:v>
                </c:pt>
                <c:pt idx="30">
                  <c:v>5.6591331958770752E-2</c:v>
                </c:pt>
                <c:pt idx="31">
                  <c:v>4.4954203069210052E-2</c:v>
                </c:pt>
                <c:pt idx="32">
                  <c:v>2.7221443597227335E-3</c:v>
                </c:pt>
                <c:pt idx="33">
                  <c:v>-1.0306453332304955E-2</c:v>
                </c:pt>
              </c:numCache>
            </c:numRef>
          </c:val>
          <c:smooth val="0"/>
          <c:extLst>
            <c:ext xmlns:c16="http://schemas.microsoft.com/office/drawing/2014/chart" uri="{C3380CC4-5D6E-409C-BE32-E72D297353CC}">
              <c16:uniqueId val="{0000000B-DE71-4C1E-88FD-3A139AACF913}"/>
            </c:ext>
          </c:extLst>
        </c:ser>
        <c:ser>
          <c:idx val="27"/>
          <c:order val="12"/>
          <c:tx>
            <c:strRef>
              <c:f>'Figure 20'!$AC$6</c:f>
              <c:strCache>
                <c:ptCount val="1"/>
                <c:pt idx="0">
                  <c:v>HI</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DE71-4C1E-88FD-3A139AACF913}"/>
            </c:ext>
          </c:extLst>
        </c:ser>
        <c:ser>
          <c:idx val="8"/>
          <c:order val="13"/>
          <c:tx>
            <c:strRef>
              <c:f>'Figure 20'!$AD$6</c:f>
              <c:strCache>
                <c:ptCount val="1"/>
                <c:pt idx="0">
                  <c:v>ID</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20'!$AD$7:$AD$40</c:f>
              <c:numCache>
                <c:formatCode>_(* #,##0.00_);_(* \(#,##0.00\);_(* "-"??_);_(@_)</c:formatCode>
                <c:ptCount val="34"/>
                <c:pt idx="0">
                  <c:v>4.510931670665741E-2</c:v>
                </c:pt>
                <c:pt idx="1">
                  <c:v>1.1486790142953396E-2</c:v>
                </c:pt>
                <c:pt idx="2">
                  <c:v>5.4065879434347153E-2</c:v>
                </c:pt>
                <c:pt idx="3">
                  <c:v>-2.0248603541404009E-3</c:v>
                </c:pt>
                <c:pt idx="4">
                  <c:v>-8.9340744307264686E-4</c:v>
                </c:pt>
                <c:pt idx="5">
                  <c:v>-3.3704351633787155E-2</c:v>
                </c:pt>
                <c:pt idx="6">
                  <c:v>2.8562208637595177E-2</c:v>
                </c:pt>
                <c:pt idx="7">
                  <c:v>-1.6455588862299919E-2</c:v>
                </c:pt>
                <c:pt idx="8">
                  <c:v>-4.0185272693634033E-2</c:v>
                </c:pt>
                <c:pt idx="9">
                  <c:v>1.8269232241436839E-3</c:v>
                </c:pt>
                <c:pt idx="10">
                  <c:v>-5.9069335460662842E-2</c:v>
                </c:pt>
                <c:pt idx="11">
                  <c:v>-7.5451970100402832E-2</c:v>
                </c:pt>
                <c:pt idx="12">
                  <c:v>-3.1475264579057693E-2</c:v>
                </c:pt>
                <c:pt idx="13">
                  <c:v>6.5627694129943848E-3</c:v>
                </c:pt>
                <c:pt idx="14">
                  <c:v>3.7860594689846039E-2</c:v>
                </c:pt>
                <c:pt idx="15">
                  <c:v>-2.8765478637069464E-3</c:v>
                </c:pt>
                <c:pt idx="16">
                  <c:v>-1.6814021393656731E-2</c:v>
                </c:pt>
                <c:pt idx="17">
                  <c:v>3.3751115202903748E-2</c:v>
                </c:pt>
                <c:pt idx="18">
                  <c:v>6.6906199790537357E-3</c:v>
                </c:pt>
                <c:pt idx="19">
                  <c:v>9.3246124684810638E-2</c:v>
                </c:pt>
                <c:pt idx="20">
                  <c:v>0.11357061564922333</c:v>
                </c:pt>
                <c:pt idx="21">
                  <c:v>7.3498181998729706E-2</c:v>
                </c:pt>
                <c:pt idx="22">
                  <c:v>5.7930618524551392E-2</c:v>
                </c:pt>
                <c:pt idx="23">
                  <c:v>7.6504521071910858E-2</c:v>
                </c:pt>
                <c:pt idx="24">
                  <c:v>9.8448768258094788E-3</c:v>
                </c:pt>
                <c:pt idx="25">
                  <c:v>5.8262143284082413E-2</c:v>
                </c:pt>
                <c:pt idx="26">
                  <c:v>-2.6604158338159323E-3</c:v>
                </c:pt>
                <c:pt idx="27">
                  <c:v>6.7389734089374542E-2</c:v>
                </c:pt>
                <c:pt idx="28">
                  <c:v>6.8710907362401485E-3</c:v>
                </c:pt>
                <c:pt idx="29">
                  <c:v>2.5398310273885727E-2</c:v>
                </c:pt>
                <c:pt idx="30">
                  <c:v>5.8768197894096375E-2</c:v>
                </c:pt>
                <c:pt idx="31">
                  <c:v>4.3368715792894363E-2</c:v>
                </c:pt>
                <c:pt idx="32">
                  <c:v>3.7244562059640884E-2</c:v>
                </c:pt>
                <c:pt idx="33">
                  <c:v>-1.2806158512830734E-2</c:v>
                </c:pt>
              </c:numCache>
            </c:numRef>
          </c:val>
          <c:smooth val="0"/>
          <c:extLst>
            <c:ext xmlns:c16="http://schemas.microsoft.com/office/drawing/2014/chart" uri="{C3380CC4-5D6E-409C-BE32-E72D297353CC}">
              <c16:uniqueId val="{0000000D-DE71-4C1E-88FD-3A139AACF913}"/>
            </c:ext>
          </c:extLst>
        </c:ser>
        <c:ser>
          <c:idx val="9"/>
          <c:order val="14"/>
          <c:tx>
            <c:strRef>
              <c:f>'Figure 20'!$AE$6</c:f>
              <c:strCache>
                <c:ptCount val="1"/>
                <c:pt idx="0">
                  <c:v>IN</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20'!$AE$7:$AE$40</c:f>
              <c:numCache>
                <c:formatCode>_(* #,##0.00_);_(* \(#,##0.00\);_(* "-"??_);_(@_)</c:formatCode>
                <c:ptCount val="34"/>
                <c:pt idx="0">
                  <c:v>3.9195101708173752E-2</c:v>
                </c:pt>
                <c:pt idx="1">
                  <c:v>1.6592184081673622E-2</c:v>
                </c:pt>
                <c:pt idx="2">
                  <c:v>-2.358018234372139E-2</c:v>
                </c:pt>
                <c:pt idx="3">
                  <c:v>3.1871460378170013E-2</c:v>
                </c:pt>
                <c:pt idx="4">
                  <c:v>-1.0000402107834816E-2</c:v>
                </c:pt>
                <c:pt idx="5">
                  <c:v>3.3527974039316177E-2</c:v>
                </c:pt>
                <c:pt idx="6">
                  <c:v>7.4492150451987982E-4</c:v>
                </c:pt>
                <c:pt idx="7">
                  <c:v>2.3016210645437241E-2</c:v>
                </c:pt>
                <c:pt idx="8">
                  <c:v>-6.5108169801533222E-3</c:v>
                </c:pt>
                <c:pt idx="9">
                  <c:v>-2.0164497196674347E-2</c:v>
                </c:pt>
                <c:pt idx="10">
                  <c:v>1.9355865195393562E-2</c:v>
                </c:pt>
                <c:pt idx="11">
                  <c:v>1.6511417925357819E-2</c:v>
                </c:pt>
                <c:pt idx="12">
                  <c:v>2.1010376513004303E-2</c:v>
                </c:pt>
                <c:pt idx="13">
                  <c:v>1.3468284159898758E-2</c:v>
                </c:pt>
                <c:pt idx="14">
                  <c:v>3.6737397313117981E-2</c:v>
                </c:pt>
                <c:pt idx="15">
                  <c:v>-1.967073418200016E-3</c:v>
                </c:pt>
                <c:pt idx="16">
                  <c:v>-5.5316764861345291E-2</c:v>
                </c:pt>
                <c:pt idx="17">
                  <c:v>-1.3343600556254387E-2</c:v>
                </c:pt>
                <c:pt idx="18">
                  <c:v>2.9079291969537735E-2</c:v>
                </c:pt>
                <c:pt idx="19">
                  <c:v>6.3818169292062521E-4</c:v>
                </c:pt>
                <c:pt idx="20">
                  <c:v>1.1169643141329288E-2</c:v>
                </c:pt>
                <c:pt idx="21">
                  <c:v>1.2565184384584427E-2</c:v>
                </c:pt>
                <c:pt idx="22">
                  <c:v>1.4628150500357151E-2</c:v>
                </c:pt>
                <c:pt idx="23">
                  <c:v>-3.6120318691246212E-4</c:v>
                </c:pt>
                <c:pt idx="24">
                  <c:v>-1.0308318771421909E-2</c:v>
                </c:pt>
                <c:pt idx="25">
                  <c:v>2.3065570741891861E-2</c:v>
                </c:pt>
                <c:pt idx="26">
                  <c:v>1.3014580123126507E-2</c:v>
                </c:pt>
                <c:pt idx="27">
                  <c:v>-4.355219379067421E-2</c:v>
                </c:pt>
                <c:pt idx="28">
                  <c:v>-9.7590293735265732E-3</c:v>
                </c:pt>
                <c:pt idx="29">
                  <c:v>-4.2051997035741806E-2</c:v>
                </c:pt>
                <c:pt idx="30">
                  <c:v>-2.7119286358356476E-2</c:v>
                </c:pt>
                <c:pt idx="31">
                  <c:v>-2.3828970734030008E-3</c:v>
                </c:pt>
                <c:pt idx="32">
                  <c:v>3.8406230509281158E-2</c:v>
                </c:pt>
                <c:pt idx="33">
                  <c:v>4.9115210771560669E-2</c:v>
                </c:pt>
              </c:numCache>
            </c:numRef>
          </c:val>
          <c:smooth val="0"/>
          <c:extLst>
            <c:ext xmlns:c16="http://schemas.microsoft.com/office/drawing/2014/chart" uri="{C3380CC4-5D6E-409C-BE32-E72D297353CC}">
              <c16:uniqueId val="{0000000E-DE71-4C1E-88FD-3A139AACF913}"/>
            </c:ext>
          </c:extLst>
        </c:ser>
        <c:ser>
          <c:idx val="10"/>
          <c:order val="15"/>
          <c:tx>
            <c:strRef>
              <c:f>'Figure 20'!$AF$6</c:f>
              <c:strCache>
                <c:ptCount val="1"/>
                <c:pt idx="0">
                  <c:v>IA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DE71-4C1E-88FD-3A139AACF913}"/>
            </c:ext>
          </c:extLst>
        </c:ser>
        <c:ser>
          <c:idx val="11"/>
          <c:order val="16"/>
          <c:tx>
            <c:strRef>
              <c:f>'Figure 20'!$AG$6</c:f>
              <c:strCache>
                <c:ptCount val="1"/>
                <c:pt idx="0">
                  <c:v>KS</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20'!$AG$7:$AG$40</c:f>
              <c:numCache>
                <c:formatCode>_(* #,##0.00_);_(* \(#,##0.00\);_(* "-"??_);_(@_)</c:formatCode>
                <c:ptCount val="34"/>
                <c:pt idx="0">
                  <c:v>3.8439661264419556E-2</c:v>
                </c:pt>
                <c:pt idx="1">
                  <c:v>6.9374088197946548E-3</c:v>
                </c:pt>
                <c:pt idx="2">
                  <c:v>5.8435462415218353E-2</c:v>
                </c:pt>
                <c:pt idx="3">
                  <c:v>3.3561505377292633E-2</c:v>
                </c:pt>
                <c:pt idx="4">
                  <c:v>7.3788785375654697E-3</c:v>
                </c:pt>
                <c:pt idx="5">
                  <c:v>-2.8004369232803583E-3</c:v>
                </c:pt>
                <c:pt idx="6">
                  <c:v>1.3684489764273167E-2</c:v>
                </c:pt>
                <c:pt idx="7">
                  <c:v>5.5269181728363037E-2</c:v>
                </c:pt>
                <c:pt idx="8">
                  <c:v>-2.173682302236557E-2</c:v>
                </c:pt>
                <c:pt idx="9">
                  <c:v>-2.1592607721686363E-2</c:v>
                </c:pt>
                <c:pt idx="10">
                  <c:v>-1.3025138527154922E-2</c:v>
                </c:pt>
                <c:pt idx="11">
                  <c:v>4.1392005980014801E-2</c:v>
                </c:pt>
                <c:pt idx="12">
                  <c:v>-1.8751341849565506E-2</c:v>
                </c:pt>
                <c:pt idx="13">
                  <c:v>-5.6143328547477722E-2</c:v>
                </c:pt>
                <c:pt idx="14">
                  <c:v>-1.1694599874317646E-2</c:v>
                </c:pt>
                <c:pt idx="15">
                  <c:v>3.07118259370327E-2</c:v>
                </c:pt>
                <c:pt idx="16">
                  <c:v>2.5462934747338295E-2</c:v>
                </c:pt>
                <c:pt idx="17">
                  <c:v>-4.2400532402098179E-3</c:v>
                </c:pt>
                <c:pt idx="18">
                  <c:v>3.7730298936367035E-2</c:v>
                </c:pt>
                <c:pt idx="19">
                  <c:v>3.4334412775933743E-3</c:v>
                </c:pt>
                <c:pt idx="20">
                  <c:v>-4.1876237839460373E-2</c:v>
                </c:pt>
                <c:pt idx="21">
                  <c:v>-1.0255733504891396E-2</c:v>
                </c:pt>
                <c:pt idx="22">
                  <c:v>7.1351185441017151E-2</c:v>
                </c:pt>
                <c:pt idx="23">
                  <c:v>6.954270601272583E-2</c:v>
                </c:pt>
                <c:pt idx="24">
                  <c:v>4.8387296497821808E-2</c:v>
                </c:pt>
                <c:pt idx="25">
                  <c:v>6.2834925949573517E-2</c:v>
                </c:pt>
                <c:pt idx="26">
                  <c:v>-3.532877191901207E-2</c:v>
                </c:pt>
                <c:pt idx="27">
                  <c:v>1.3314408250153065E-2</c:v>
                </c:pt>
                <c:pt idx="28">
                  <c:v>6.8703033030033112E-3</c:v>
                </c:pt>
                <c:pt idx="29">
                  <c:v>3.5806853324174881E-2</c:v>
                </c:pt>
                <c:pt idx="30">
                  <c:v>4.6610046178102493E-2</c:v>
                </c:pt>
                <c:pt idx="31">
                  <c:v>-4.4306069612503052E-3</c:v>
                </c:pt>
                <c:pt idx="32">
                  <c:v>3.1137151643633842E-2</c:v>
                </c:pt>
                <c:pt idx="33">
                  <c:v>1.893281564116478E-2</c:v>
                </c:pt>
              </c:numCache>
            </c:numRef>
          </c:val>
          <c:smooth val="0"/>
          <c:extLst>
            <c:ext xmlns:c16="http://schemas.microsoft.com/office/drawing/2014/chart" uri="{C3380CC4-5D6E-409C-BE32-E72D297353CC}">
              <c16:uniqueId val="{00000010-DE71-4C1E-88FD-3A139AACF913}"/>
            </c:ext>
          </c:extLst>
        </c:ser>
        <c:ser>
          <c:idx val="12"/>
          <c:order val="17"/>
          <c:tx>
            <c:strRef>
              <c:f>'Figure 20'!$AH$6</c:f>
              <c:strCache>
                <c:ptCount val="1"/>
                <c:pt idx="0">
                  <c:v>KY</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20'!$AH$7:$AH$40</c:f>
              <c:numCache>
                <c:formatCode>_(* #,##0.00_);_(* \(#,##0.00\);_(* "-"??_);_(@_)</c:formatCode>
                <c:ptCount val="34"/>
                <c:pt idx="0">
                  <c:v>1.3213573954999447E-2</c:v>
                </c:pt>
                <c:pt idx="1">
                  <c:v>-1.7156101763248444E-2</c:v>
                </c:pt>
                <c:pt idx="2">
                  <c:v>3.0180390924215317E-2</c:v>
                </c:pt>
                <c:pt idx="3">
                  <c:v>8.1719663285184652E-5</c:v>
                </c:pt>
                <c:pt idx="4">
                  <c:v>3.9200294762849808E-2</c:v>
                </c:pt>
                <c:pt idx="5">
                  <c:v>-5.124673480167985E-4</c:v>
                </c:pt>
                <c:pt idx="6">
                  <c:v>5.1261167973279953E-3</c:v>
                </c:pt>
                <c:pt idx="7">
                  <c:v>2.0762359723448753E-2</c:v>
                </c:pt>
                <c:pt idx="8">
                  <c:v>2.9649322852492332E-2</c:v>
                </c:pt>
                <c:pt idx="9">
                  <c:v>1.4264163328334689E-3</c:v>
                </c:pt>
                <c:pt idx="10">
                  <c:v>-1.669209823012352E-2</c:v>
                </c:pt>
                <c:pt idx="11">
                  <c:v>-2.7025131508708E-2</c:v>
                </c:pt>
                <c:pt idx="12">
                  <c:v>-2.7678288519382477E-2</c:v>
                </c:pt>
                <c:pt idx="13">
                  <c:v>-7.0626074448227882E-3</c:v>
                </c:pt>
                <c:pt idx="14">
                  <c:v>-3.8660954684019089E-2</c:v>
                </c:pt>
                <c:pt idx="15">
                  <c:v>1.7960136756300926E-4</c:v>
                </c:pt>
                <c:pt idx="16">
                  <c:v>1.2249535880982876E-2</c:v>
                </c:pt>
                <c:pt idx="17">
                  <c:v>-2.3516258224844933E-2</c:v>
                </c:pt>
                <c:pt idx="18">
                  <c:v>-1.4352629892528057E-2</c:v>
                </c:pt>
                <c:pt idx="19">
                  <c:v>3.9533790200948715E-2</c:v>
                </c:pt>
                <c:pt idx="20">
                  <c:v>1.5475758351385593E-2</c:v>
                </c:pt>
                <c:pt idx="21">
                  <c:v>2.2193346172571182E-2</c:v>
                </c:pt>
                <c:pt idx="22">
                  <c:v>3.0346840620040894E-2</c:v>
                </c:pt>
                <c:pt idx="23">
                  <c:v>1.0220413096249104E-2</c:v>
                </c:pt>
                <c:pt idx="24">
                  <c:v>5.1390569657087326E-2</c:v>
                </c:pt>
                <c:pt idx="25">
                  <c:v>1.7991779372096062E-2</c:v>
                </c:pt>
                <c:pt idx="26">
                  <c:v>2.5037750601768494E-2</c:v>
                </c:pt>
                <c:pt idx="27">
                  <c:v>5.2837222814559937E-2</c:v>
                </c:pt>
                <c:pt idx="28">
                  <c:v>5.3747747093439102E-2</c:v>
                </c:pt>
                <c:pt idx="29">
                  <c:v>5.2432511001825333E-2</c:v>
                </c:pt>
                <c:pt idx="30">
                  <c:v>6.4848728477954865E-2</c:v>
                </c:pt>
                <c:pt idx="31">
                  <c:v>6.9711488322354853E-5</c:v>
                </c:pt>
                <c:pt idx="32">
                  <c:v>-3.6023878492414951E-3</c:v>
                </c:pt>
                <c:pt idx="33">
                  <c:v>-1.9893940538167953E-2</c:v>
                </c:pt>
              </c:numCache>
            </c:numRef>
          </c:val>
          <c:smooth val="0"/>
          <c:extLst>
            <c:ext xmlns:c16="http://schemas.microsoft.com/office/drawing/2014/chart" uri="{C3380CC4-5D6E-409C-BE32-E72D297353CC}">
              <c16:uniqueId val="{00000011-DE71-4C1E-88FD-3A139AACF913}"/>
            </c:ext>
          </c:extLst>
        </c:ser>
        <c:ser>
          <c:idx val="13"/>
          <c:order val="18"/>
          <c:tx>
            <c:strRef>
              <c:f>'Figure 20'!$AI$6</c:f>
              <c:strCache>
                <c:ptCount val="1"/>
                <c:pt idx="0">
                  <c:v>LA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20'!$AI$7:$AI$40</c:f>
              <c:numCache>
                <c:formatCode>_(* #,##0.00_);_(* \(#,##0.00\);_(* "-"??_);_(@_)</c:formatCode>
                <c:ptCount val="34"/>
                <c:pt idx="0">
                  <c:v>3.0759461224079132E-2</c:v>
                </c:pt>
                <c:pt idx="1">
                  <c:v>1.8827673047780991E-2</c:v>
                </c:pt>
                <c:pt idx="2">
                  <c:v>-6.3965551555156708E-2</c:v>
                </c:pt>
                <c:pt idx="3">
                  <c:v>2.8215240687131882E-2</c:v>
                </c:pt>
                <c:pt idx="4">
                  <c:v>3.204069659113884E-2</c:v>
                </c:pt>
                <c:pt idx="5">
                  <c:v>1.1222890578210354E-2</c:v>
                </c:pt>
                <c:pt idx="6">
                  <c:v>-8.8516073301434517E-3</c:v>
                </c:pt>
                <c:pt idx="7">
                  <c:v>-1.5338459052145481E-2</c:v>
                </c:pt>
                <c:pt idx="8">
                  <c:v>-1.3618120923638344E-2</c:v>
                </c:pt>
                <c:pt idx="9">
                  <c:v>-1.3060853816568851E-2</c:v>
                </c:pt>
                <c:pt idx="10">
                  <c:v>-4.3944615870714188E-2</c:v>
                </c:pt>
                <c:pt idx="11">
                  <c:v>-3.1823918223381042E-2</c:v>
                </c:pt>
                <c:pt idx="12">
                  <c:v>-2.750420942902565E-2</c:v>
                </c:pt>
                <c:pt idx="13">
                  <c:v>-4.7533437609672546E-2</c:v>
                </c:pt>
                <c:pt idx="14">
                  <c:v>2.0132087171077728E-2</c:v>
                </c:pt>
                <c:pt idx="15">
                  <c:v>-1.0966802015900612E-2</c:v>
                </c:pt>
                <c:pt idx="16">
                  <c:v>2.5216891663148999E-4</c:v>
                </c:pt>
                <c:pt idx="17">
                  <c:v>-3.3105656504631042E-2</c:v>
                </c:pt>
                <c:pt idx="18">
                  <c:v>-3.5587925463914871E-2</c:v>
                </c:pt>
                <c:pt idx="19">
                  <c:v>-8.532034233212471E-3</c:v>
                </c:pt>
                <c:pt idx="20">
                  <c:v>-2.6512723416090012E-2</c:v>
                </c:pt>
                <c:pt idx="21">
                  <c:v>-5.1024768501520157E-2</c:v>
                </c:pt>
                <c:pt idx="22">
                  <c:v>-4.868592694401741E-2</c:v>
                </c:pt>
                <c:pt idx="23">
                  <c:v>-2.6967292651534081E-2</c:v>
                </c:pt>
                <c:pt idx="24">
                  <c:v>-4.5264314860105515E-2</c:v>
                </c:pt>
                <c:pt idx="25">
                  <c:v>-1.1068100109696388E-2</c:v>
                </c:pt>
                <c:pt idx="26">
                  <c:v>-2.2025004029273987E-2</c:v>
                </c:pt>
                <c:pt idx="27">
                  <c:v>-1.1687432415783405E-2</c:v>
                </c:pt>
                <c:pt idx="28">
                  <c:v>1.9564829766750336E-2</c:v>
                </c:pt>
                <c:pt idx="29">
                  <c:v>9.9616581574082375E-3</c:v>
                </c:pt>
                <c:pt idx="30">
                  <c:v>3.4815795719623566E-2</c:v>
                </c:pt>
                <c:pt idx="31">
                  <c:v>1.4602461596950889E-3</c:v>
                </c:pt>
                <c:pt idx="32">
                  <c:v>-3.0228124931454659E-2</c:v>
                </c:pt>
                <c:pt idx="33">
                  <c:v>-3.5618405789136887E-2</c:v>
                </c:pt>
              </c:numCache>
            </c:numRef>
          </c:val>
          <c:smooth val="0"/>
          <c:extLst>
            <c:ext xmlns:c16="http://schemas.microsoft.com/office/drawing/2014/chart" uri="{C3380CC4-5D6E-409C-BE32-E72D297353CC}">
              <c16:uniqueId val="{00000012-DE71-4C1E-88FD-3A139AACF913}"/>
            </c:ext>
          </c:extLst>
        </c:ser>
        <c:ser>
          <c:idx val="0"/>
          <c:order val="19"/>
          <c:tx>
            <c:strRef>
              <c:f>'Figure 20'!$AJ$6</c:f>
              <c:strCache>
                <c:ptCount val="1"/>
                <c:pt idx="0">
                  <c:v>ME</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DE71-4C1E-88FD-3A139AACF913}"/>
            </c:ext>
          </c:extLst>
        </c:ser>
        <c:ser>
          <c:idx val="4"/>
          <c:order val="20"/>
          <c:tx>
            <c:strRef>
              <c:f>'Figure 20'!$AK$6</c:f>
              <c:strCache>
                <c:ptCount val="1"/>
                <c:pt idx="0">
                  <c:v>MD</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20'!$AK$7:$AK$40</c:f>
              <c:numCache>
                <c:formatCode>_(* #,##0.00_);_(* \(#,##0.00\);_(* "-"??_);_(@_)</c:formatCode>
                <c:ptCount val="34"/>
                <c:pt idx="0">
                  <c:v>-3.1856328248977661E-2</c:v>
                </c:pt>
                <c:pt idx="1">
                  <c:v>-1.1430750600993633E-2</c:v>
                </c:pt>
                <c:pt idx="2">
                  <c:v>-1.4579234644770622E-2</c:v>
                </c:pt>
                <c:pt idx="3">
                  <c:v>-2.1423446014523506E-2</c:v>
                </c:pt>
                <c:pt idx="4">
                  <c:v>-6.7383693531155586E-3</c:v>
                </c:pt>
                <c:pt idx="5">
                  <c:v>5.8855898678302765E-3</c:v>
                </c:pt>
                <c:pt idx="6">
                  <c:v>7.0501759648323059E-2</c:v>
                </c:pt>
                <c:pt idx="7">
                  <c:v>6.4080804586410522E-2</c:v>
                </c:pt>
                <c:pt idx="8">
                  <c:v>2.9069755226373672E-2</c:v>
                </c:pt>
                <c:pt idx="9">
                  <c:v>8.2928180694580078E-2</c:v>
                </c:pt>
                <c:pt idx="10">
                  <c:v>2.4476746097207069E-2</c:v>
                </c:pt>
                <c:pt idx="11">
                  <c:v>7.0358574390411377E-2</c:v>
                </c:pt>
                <c:pt idx="12">
                  <c:v>8.5113190114498138E-2</c:v>
                </c:pt>
                <c:pt idx="13">
                  <c:v>4.0903016924858093E-2</c:v>
                </c:pt>
                <c:pt idx="14">
                  <c:v>6.6943414509296417E-2</c:v>
                </c:pt>
                <c:pt idx="15">
                  <c:v>6.8433899432420731E-3</c:v>
                </c:pt>
                <c:pt idx="16">
                  <c:v>6.4626835286617279E-2</c:v>
                </c:pt>
                <c:pt idx="17">
                  <c:v>7.3064856231212616E-2</c:v>
                </c:pt>
                <c:pt idx="18">
                  <c:v>3.8206946104764938E-2</c:v>
                </c:pt>
                <c:pt idx="19">
                  <c:v>1.8568336963653564E-2</c:v>
                </c:pt>
                <c:pt idx="20">
                  <c:v>2.4673603475093842E-2</c:v>
                </c:pt>
                <c:pt idx="21">
                  <c:v>4.9683261662721634E-2</c:v>
                </c:pt>
                <c:pt idx="22">
                  <c:v>-3.0785907059907913E-2</c:v>
                </c:pt>
                <c:pt idx="23">
                  <c:v>2.8215566650032997E-2</c:v>
                </c:pt>
                <c:pt idx="24">
                  <c:v>7.950659841299057E-3</c:v>
                </c:pt>
                <c:pt idx="25">
                  <c:v>3.4034121781587601E-2</c:v>
                </c:pt>
                <c:pt idx="26">
                  <c:v>3.401942178606987E-2</c:v>
                </c:pt>
                <c:pt idx="27">
                  <c:v>7.8475335612893105E-3</c:v>
                </c:pt>
                <c:pt idx="28">
                  <c:v>-1.5959976240992546E-2</c:v>
                </c:pt>
                <c:pt idx="29">
                  <c:v>-2.9126379638910294E-2</c:v>
                </c:pt>
                <c:pt idx="30">
                  <c:v>4.4702146202325821E-2</c:v>
                </c:pt>
                <c:pt idx="31">
                  <c:v>1.5386401675641537E-2</c:v>
                </c:pt>
                <c:pt idx="32">
                  <c:v>2.7763664722442627E-2</c:v>
                </c:pt>
                <c:pt idx="33">
                  <c:v>-7.5323241762816906E-3</c:v>
                </c:pt>
              </c:numCache>
            </c:numRef>
          </c:val>
          <c:smooth val="0"/>
          <c:extLst>
            <c:ext xmlns:c16="http://schemas.microsoft.com/office/drawing/2014/chart" uri="{C3380CC4-5D6E-409C-BE32-E72D297353CC}">
              <c16:uniqueId val="{00000014-DE71-4C1E-88FD-3A139AACF913}"/>
            </c:ext>
          </c:extLst>
        </c:ser>
        <c:ser>
          <c:idx val="6"/>
          <c:order val="21"/>
          <c:tx>
            <c:strRef>
              <c:f>'Figure 20'!$AL$6</c:f>
              <c:strCache>
                <c:ptCount val="1"/>
                <c:pt idx="0">
                  <c:v>MA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20'!$AL$7:$AL$40</c:f>
              <c:numCache>
                <c:formatCode>_(* #,##0.00_);_(* \(#,##0.00\);_(* "-"??_);_(@_)</c:formatCode>
                <c:ptCount val="34"/>
                <c:pt idx="0">
                  <c:v>-1.7446734709665179E-3</c:v>
                </c:pt>
                <c:pt idx="1">
                  <c:v>-4.0629482828080654E-3</c:v>
                </c:pt>
                <c:pt idx="2">
                  <c:v>-1.3825136236846447E-2</c:v>
                </c:pt>
                <c:pt idx="3">
                  <c:v>7.5447377748787403E-3</c:v>
                </c:pt>
                <c:pt idx="4">
                  <c:v>4.8889491707086563E-2</c:v>
                </c:pt>
                <c:pt idx="5">
                  <c:v>5.3019239567220211E-3</c:v>
                </c:pt>
                <c:pt idx="6">
                  <c:v>-1.5888566849753261E-3</c:v>
                </c:pt>
                <c:pt idx="7">
                  <c:v>-2.7250073850154877E-2</c:v>
                </c:pt>
                <c:pt idx="8">
                  <c:v>-6.1855990439653397E-2</c:v>
                </c:pt>
                <c:pt idx="9">
                  <c:v>6.9993371143937111E-3</c:v>
                </c:pt>
                <c:pt idx="10">
                  <c:v>-1.8311180174350739E-2</c:v>
                </c:pt>
                <c:pt idx="11">
                  <c:v>3.1792491674423218E-2</c:v>
                </c:pt>
                <c:pt idx="12">
                  <c:v>-4.0358244441449642E-3</c:v>
                </c:pt>
                <c:pt idx="13">
                  <c:v>4.2180575430393219E-2</c:v>
                </c:pt>
                <c:pt idx="14">
                  <c:v>3.7330891937017441E-2</c:v>
                </c:pt>
                <c:pt idx="15">
                  <c:v>-2.1143641788512468E-3</c:v>
                </c:pt>
                <c:pt idx="16">
                  <c:v>3.4760430455207825E-2</c:v>
                </c:pt>
                <c:pt idx="17">
                  <c:v>-6.1901998706161976E-3</c:v>
                </c:pt>
                <c:pt idx="18">
                  <c:v>5.7915365323424339E-3</c:v>
                </c:pt>
                <c:pt idx="19">
                  <c:v>-6.191963329911232E-3</c:v>
                </c:pt>
                <c:pt idx="20">
                  <c:v>-4.0388379245996475E-2</c:v>
                </c:pt>
                <c:pt idx="21">
                  <c:v>4.1366466321051121E-3</c:v>
                </c:pt>
                <c:pt idx="22">
                  <c:v>-1.7370011657476425E-2</c:v>
                </c:pt>
                <c:pt idx="23">
                  <c:v>1.4324110001325607E-2</c:v>
                </c:pt>
                <c:pt idx="24">
                  <c:v>4.493066668510437E-2</c:v>
                </c:pt>
                <c:pt idx="25">
                  <c:v>4.2082030326128006E-2</c:v>
                </c:pt>
                <c:pt idx="26">
                  <c:v>-6.0943211428821087E-3</c:v>
                </c:pt>
                <c:pt idx="27">
                  <c:v>2.4465866386890411E-2</c:v>
                </c:pt>
                <c:pt idx="28">
                  <c:v>7.7758305706083775E-3</c:v>
                </c:pt>
                <c:pt idx="29">
                  <c:v>7.5003504753112793E-3</c:v>
                </c:pt>
                <c:pt idx="30">
                  <c:v>7.3008410632610321E-2</c:v>
                </c:pt>
                <c:pt idx="31">
                  <c:v>-3.3513609319925308E-2</c:v>
                </c:pt>
                <c:pt idx="32">
                  <c:v>-8.7843149900436401E-2</c:v>
                </c:pt>
                <c:pt idx="33">
                  <c:v>2.8598375618457794E-2</c:v>
                </c:pt>
              </c:numCache>
            </c:numRef>
          </c:val>
          <c:smooth val="0"/>
          <c:extLst>
            <c:ext xmlns:c16="http://schemas.microsoft.com/office/drawing/2014/chart" uri="{C3380CC4-5D6E-409C-BE32-E72D297353CC}">
              <c16:uniqueId val="{00000015-DE71-4C1E-88FD-3A139AACF913}"/>
            </c:ext>
          </c:extLst>
        </c:ser>
        <c:ser>
          <c:idx val="7"/>
          <c:order val="22"/>
          <c:tx>
            <c:strRef>
              <c:f>'Figure 20'!$AM$6</c:f>
              <c:strCache>
                <c:ptCount val="1"/>
                <c:pt idx="0">
                  <c:v>MI</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DE71-4C1E-88FD-3A139AACF913}"/>
            </c:ext>
          </c:extLst>
        </c:ser>
        <c:ser>
          <c:idx val="3"/>
          <c:order val="23"/>
          <c:tx>
            <c:strRef>
              <c:f>'Figure 20'!$AN$6</c:f>
              <c:strCache>
                <c:ptCount val="1"/>
                <c:pt idx="0">
                  <c:v>MN</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20'!$AN$7:$AN$40</c:f>
              <c:numCache>
                <c:formatCode>_(* #,##0.00_);_(* \(#,##0.00\);_(* "-"??_);_(@_)</c:formatCode>
                <c:ptCount val="34"/>
                <c:pt idx="0">
                  <c:v>-2.4251697584986687E-2</c:v>
                </c:pt>
                <c:pt idx="1">
                  <c:v>-1.5543249435722828E-2</c:v>
                </c:pt>
                <c:pt idx="2">
                  <c:v>-6.1130255460739136E-2</c:v>
                </c:pt>
                <c:pt idx="3">
                  <c:v>1.72461848706007E-2</c:v>
                </c:pt>
                <c:pt idx="4">
                  <c:v>2.688676817342639E-3</c:v>
                </c:pt>
                <c:pt idx="5">
                  <c:v>-3.497932106256485E-3</c:v>
                </c:pt>
                <c:pt idx="6">
                  <c:v>1.1734139174222946E-2</c:v>
                </c:pt>
                <c:pt idx="7">
                  <c:v>-6.11678846180439E-2</c:v>
                </c:pt>
                <c:pt idx="8">
                  <c:v>1.622563973069191E-2</c:v>
                </c:pt>
                <c:pt idx="9">
                  <c:v>-2.035428915405646E-4</c:v>
                </c:pt>
                <c:pt idx="10">
                  <c:v>-4.0894538164138794E-2</c:v>
                </c:pt>
                <c:pt idx="11">
                  <c:v>-6.2506943941116333E-2</c:v>
                </c:pt>
                <c:pt idx="12">
                  <c:v>-3.7344597280025482E-2</c:v>
                </c:pt>
                <c:pt idx="13">
                  <c:v>-4.6455014497041702E-2</c:v>
                </c:pt>
                <c:pt idx="14">
                  <c:v>-2.3972261697053909E-2</c:v>
                </c:pt>
                <c:pt idx="15">
                  <c:v>1.5638865297660232E-3</c:v>
                </c:pt>
                <c:pt idx="16">
                  <c:v>-5.5862061679363251E-2</c:v>
                </c:pt>
                <c:pt idx="17">
                  <c:v>9.499172680079937E-3</c:v>
                </c:pt>
                <c:pt idx="18">
                  <c:v>-6.3005007803440094E-2</c:v>
                </c:pt>
                <c:pt idx="19">
                  <c:v>-1.1758239706978202E-3</c:v>
                </c:pt>
                <c:pt idx="20">
                  <c:v>1.2135792523622513E-2</c:v>
                </c:pt>
                <c:pt idx="21">
                  <c:v>-3.0065732076764107E-2</c:v>
                </c:pt>
                <c:pt idx="22">
                  <c:v>1.2860316201113164E-4</c:v>
                </c:pt>
                <c:pt idx="23">
                  <c:v>-3.2137509435415268E-2</c:v>
                </c:pt>
                <c:pt idx="24">
                  <c:v>-2.9268816113471985E-2</c:v>
                </c:pt>
                <c:pt idx="25">
                  <c:v>-5.060124397277832E-2</c:v>
                </c:pt>
                <c:pt idx="26">
                  <c:v>1.4247358776628971E-3</c:v>
                </c:pt>
                <c:pt idx="27">
                  <c:v>3.031218983232975E-2</c:v>
                </c:pt>
                <c:pt idx="28">
                  <c:v>-5.9041758067905903E-3</c:v>
                </c:pt>
                <c:pt idx="29">
                  <c:v>-1.3680466450750828E-2</c:v>
                </c:pt>
                <c:pt idx="30">
                  <c:v>-3.1304586678743362E-2</c:v>
                </c:pt>
                <c:pt idx="31">
                  <c:v>4.4735830277204514E-2</c:v>
                </c:pt>
                <c:pt idx="32">
                  <c:v>4.6731946058571339E-3</c:v>
                </c:pt>
                <c:pt idx="33">
                  <c:v>-1.0031249839812517E-3</c:v>
                </c:pt>
              </c:numCache>
            </c:numRef>
          </c:val>
          <c:smooth val="0"/>
          <c:extLst>
            <c:ext xmlns:c16="http://schemas.microsoft.com/office/drawing/2014/chart" uri="{C3380CC4-5D6E-409C-BE32-E72D297353CC}">
              <c16:uniqueId val="{00000017-DE71-4C1E-88FD-3A139AACF913}"/>
            </c:ext>
          </c:extLst>
        </c:ser>
        <c:ser>
          <c:idx val="5"/>
          <c:order val="24"/>
          <c:tx>
            <c:strRef>
              <c:f>'Figure 20'!$AO$6</c:f>
              <c:strCache>
                <c:ptCount val="1"/>
                <c:pt idx="0">
                  <c:v>MS</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DE71-4C1E-88FD-3A139AACF913}"/>
            </c:ext>
          </c:extLst>
        </c:ser>
        <c:ser>
          <c:idx val="1"/>
          <c:order val="25"/>
          <c:tx>
            <c:strRef>
              <c:f>'Figure 20'!$AP$6</c:f>
              <c:strCache>
                <c:ptCount val="1"/>
                <c:pt idx="0">
                  <c:v>MO</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20'!$AP$7:$AP$40</c:f>
              <c:numCache>
                <c:formatCode>_(* #,##0.00_);_(* \(#,##0.00\);_(* "-"??_);_(@_)</c:formatCode>
                <c:ptCount val="34"/>
                <c:pt idx="0">
                  <c:v>1.7959816381335258E-2</c:v>
                </c:pt>
                <c:pt idx="1">
                  <c:v>6.3688321970403194E-3</c:v>
                </c:pt>
                <c:pt idx="2">
                  <c:v>5.7146161794662476E-2</c:v>
                </c:pt>
                <c:pt idx="3">
                  <c:v>1.3482069596648216E-2</c:v>
                </c:pt>
                <c:pt idx="4">
                  <c:v>-7.0730680599808693E-3</c:v>
                </c:pt>
                <c:pt idx="5">
                  <c:v>-2.0187724381685257E-2</c:v>
                </c:pt>
                <c:pt idx="6">
                  <c:v>-4.0500394999980927E-2</c:v>
                </c:pt>
                <c:pt idx="7">
                  <c:v>-4.1948087513446808E-2</c:v>
                </c:pt>
                <c:pt idx="8">
                  <c:v>-2.1680885925889015E-2</c:v>
                </c:pt>
                <c:pt idx="9">
                  <c:v>-2.5373892858624458E-2</c:v>
                </c:pt>
                <c:pt idx="10">
                  <c:v>-5.6506751570850611E-4</c:v>
                </c:pt>
                <c:pt idx="11">
                  <c:v>-3.5579804331064224E-2</c:v>
                </c:pt>
                <c:pt idx="12">
                  <c:v>-7.3857434093952179E-2</c:v>
                </c:pt>
                <c:pt idx="13">
                  <c:v>-3.8070023059844971E-2</c:v>
                </c:pt>
                <c:pt idx="14">
                  <c:v>-6.1974108219146729E-2</c:v>
                </c:pt>
                <c:pt idx="15">
                  <c:v>-9.989163838326931E-3</c:v>
                </c:pt>
                <c:pt idx="16">
                  <c:v>6.5315901301801205E-3</c:v>
                </c:pt>
                <c:pt idx="17">
                  <c:v>2.0836412906646729E-2</c:v>
                </c:pt>
                <c:pt idx="18">
                  <c:v>-1.0501251555979252E-2</c:v>
                </c:pt>
                <c:pt idx="19">
                  <c:v>-1.1366662569344044E-2</c:v>
                </c:pt>
                <c:pt idx="20">
                  <c:v>1.2525731697678566E-2</c:v>
                </c:pt>
                <c:pt idx="21">
                  <c:v>6.6179502755403519E-3</c:v>
                </c:pt>
                <c:pt idx="22">
                  <c:v>-1.2540713883936405E-2</c:v>
                </c:pt>
                <c:pt idx="23">
                  <c:v>-2.2155260667204857E-2</c:v>
                </c:pt>
                <c:pt idx="24">
                  <c:v>-2.8887400403618813E-2</c:v>
                </c:pt>
                <c:pt idx="25">
                  <c:v>-1.2167016044259071E-2</c:v>
                </c:pt>
                <c:pt idx="26">
                  <c:v>-7.9906992614269257E-3</c:v>
                </c:pt>
                <c:pt idx="27">
                  <c:v>-3.2852496951818466E-2</c:v>
                </c:pt>
                <c:pt idx="28">
                  <c:v>-1.3277127407491207E-2</c:v>
                </c:pt>
                <c:pt idx="29">
                  <c:v>-5.4432086646556854E-2</c:v>
                </c:pt>
                <c:pt idx="30">
                  <c:v>-6.578238308429718E-2</c:v>
                </c:pt>
                <c:pt idx="31">
                  <c:v>-3.262772411108017E-2</c:v>
                </c:pt>
                <c:pt idx="32">
                  <c:v>1.2326457537710667E-2</c:v>
                </c:pt>
                <c:pt idx="33">
                  <c:v>1.6134383156895638E-2</c:v>
                </c:pt>
              </c:numCache>
            </c:numRef>
          </c:val>
          <c:smooth val="0"/>
          <c:extLst>
            <c:ext xmlns:c16="http://schemas.microsoft.com/office/drawing/2014/chart" uri="{C3380CC4-5D6E-409C-BE32-E72D297353CC}">
              <c16:uniqueId val="{00000019-DE71-4C1E-88FD-3A139AACF913}"/>
            </c:ext>
          </c:extLst>
        </c:ser>
        <c:ser>
          <c:idx val="2"/>
          <c:order val="26"/>
          <c:tx>
            <c:strRef>
              <c:f>'Figure 20'!$AQ$6</c:f>
              <c:strCache>
                <c:ptCount val="1"/>
                <c:pt idx="0">
                  <c:v>MT</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DE71-4C1E-88FD-3A139AACF913}"/>
            </c:ext>
          </c:extLst>
        </c:ser>
        <c:ser>
          <c:idx val="28"/>
          <c:order val="27"/>
          <c:tx>
            <c:strRef>
              <c:f>'Figure 20'!$AR$6</c:f>
              <c:strCache>
                <c:ptCount val="1"/>
                <c:pt idx="0">
                  <c:v>NE</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20'!$AR$7:$AR$40</c:f>
              <c:numCache>
                <c:formatCode>_(* #,##0.00_);_(* \(#,##0.00\);_(* "-"??_);_(@_)</c:formatCode>
                <c:ptCount val="34"/>
                <c:pt idx="0">
                  <c:v>4.2597565799951553E-2</c:v>
                </c:pt>
                <c:pt idx="1">
                  <c:v>2.6039803400635719E-2</c:v>
                </c:pt>
                <c:pt idx="2">
                  <c:v>7.1640923619270325E-2</c:v>
                </c:pt>
                <c:pt idx="3">
                  <c:v>1.5250329859554768E-2</c:v>
                </c:pt>
                <c:pt idx="4">
                  <c:v>2.532515674829483E-2</c:v>
                </c:pt>
                <c:pt idx="5">
                  <c:v>2.6749949902296066E-2</c:v>
                </c:pt>
                <c:pt idx="6">
                  <c:v>-4.6342652291059494E-2</c:v>
                </c:pt>
                <c:pt idx="7">
                  <c:v>-8.4332441911101341E-3</c:v>
                </c:pt>
                <c:pt idx="8">
                  <c:v>2.5257037952542305E-2</c:v>
                </c:pt>
                <c:pt idx="9">
                  <c:v>1.2930585071444511E-2</c:v>
                </c:pt>
                <c:pt idx="10">
                  <c:v>2.81781405210495E-2</c:v>
                </c:pt>
                <c:pt idx="11">
                  <c:v>-1.3669313862919807E-2</c:v>
                </c:pt>
                <c:pt idx="12">
                  <c:v>-5.2159819751977921E-2</c:v>
                </c:pt>
                <c:pt idx="13">
                  <c:v>-7.9829581081867218E-3</c:v>
                </c:pt>
                <c:pt idx="14">
                  <c:v>-5.7516880333423615E-3</c:v>
                </c:pt>
                <c:pt idx="15">
                  <c:v>2.6647669728845358E-3</c:v>
                </c:pt>
                <c:pt idx="16">
                  <c:v>-2.0406302064657211E-2</c:v>
                </c:pt>
                <c:pt idx="17">
                  <c:v>-5.6932788342237473E-2</c:v>
                </c:pt>
                <c:pt idx="18">
                  <c:v>-1.3810090720653534E-2</c:v>
                </c:pt>
                <c:pt idx="19">
                  <c:v>-1.9836422055959702E-2</c:v>
                </c:pt>
                <c:pt idx="20">
                  <c:v>-1.3987592421472073E-2</c:v>
                </c:pt>
                <c:pt idx="21">
                  <c:v>-5.9453524649143219E-2</c:v>
                </c:pt>
                <c:pt idx="22">
                  <c:v>-1.38024827465415E-2</c:v>
                </c:pt>
                <c:pt idx="23">
                  <c:v>-1.6483286395668983E-2</c:v>
                </c:pt>
                <c:pt idx="24">
                  <c:v>-5.2106417715549469E-3</c:v>
                </c:pt>
                <c:pt idx="25">
                  <c:v>-3.692111000418663E-2</c:v>
                </c:pt>
                <c:pt idx="26">
                  <c:v>-6.6191162914037704E-3</c:v>
                </c:pt>
                <c:pt idx="27">
                  <c:v>2.7342212852090597E-3</c:v>
                </c:pt>
                <c:pt idx="28">
                  <c:v>1.5019392594695091E-2</c:v>
                </c:pt>
                <c:pt idx="29">
                  <c:v>2.9688537120819092E-2</c:v>
                </c:pt>
                <c:pt idx="30">
                  <c:v>-7.202448695898056E-2</c:v>
                </c:pt>
                <c:pt idx="31">
                  <c:v>-2.0772961899638176E-2</c:v>
                </c:pt>
                <c:pt idx="32">
                  <c:v>-5.5777192115783691E-2</c:v>
                </c:pt>
                <c:pt idx="33">
                  <c:v>-3.2507173717021942E-2</c:v>
                </c:pt>
              </c:numCache>
            </c:numRef>
          </c:val>
          <c:smooth val="0"/>
          <c:extLst>
            <c:ext xmlns:c16="http://schemas.microsoft.com/office/drawing/2014/chart" uri="{C3380CC4-5D6E-409C-BE32-E72D297353CC}">
              <c16:uniqueId val="{0000001B-DE71-4C1E-88FD-3A139AACF913}"/>
            </c:ext>
          </c:extLst>
        </c:ser>
        <c:ser>
          <c:idx val="29"/>
          <c:order val="28"/>
          <c:tx>
            <c:strRef>
              <c:f>'Figure 20'!$AS$6</c:f>
              <c:strCache>
                <c:ptCount val="1"/>
                <c:pt idx="0">
                  <c:v>NV</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DE71-4C1E-88FD-3A139AACF913}"/>
            </c:ext>
          </c:extLst>
        </c:ser>
        <c:ser>
          <c:idx val="30"/>
          <c:order val="29"/>
          <c:tx>
            <c:strRef>
              <c:f>'Figure 20'!$AT$6</c:f>
              <c:strCache>
                <c:ptCount val="1"/>
                <c:pt idx="0">
                  <c:v>NH</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DE71-4C1E-88FD-3A139AACF913}"/>
            </c:ext>
          </c:extLst>
        </c:ser>
        <c:ser>
          <c:idx val="31"/>
          <c:order val="30"/>
          <c:tx>
            <c:strRef>
              <c:f>'Figure 20'!$AU$6</c:f>
              <c:strCache>
                <c:ptCount val="1"/>
                <c:pt idx="0">
                  <c:v>NJ</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DE71-4C1E-88FD-3A139AACF913}"/>
            </c:ext>
          </c:extLst>
        </c:ser>
        <c:ser>
          <c:idx val="32"/>
          <c:order val="31"/>
          <c:tx>
            <c:strRef>
              <c:f>'Figure 20'!$AV$6</c:f>
              <c:strCache>
                <c:ptCount val="1"/>
                <c:pt idx="0">
                  <c:v>NM</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DE71-4C1E-88FD-3A139AACF913}"/>
            </c:ext>
          </c:extLst>
        </c:ser>
        <c:ser>
          <c:idx val="33"/>
          <c:order val="32"/>
          <c:tx>
            <c:strRef>
              <c:f>'Figure 20'!$AW$6</c:f>
              <c:strCache>
                <c:ptCount val="1"/>
                <c:pt idx="0">
                  <c:v>NY</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DE71-4C1E-88FD-3A139AACF913}"/>
            </c:ext>
          </c:extLst>
        </c:ser>
        <c:ser>
          <c:idx val="34"/>
          <c:order val="33"/>
          <c:tx>
            <c:strRef>
              <c:f>'Figure 20'!$AX$6</c:f>
              <c:strCache>
                <c:ptCount val="1"/>
                <c:pt idx="0">
                  <c:v>NC</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DE71-4C1E-88FD-3A139AACF913}"/>
            </c:ext>
          </c:extLst>
        </c:ser>
        <c:ser>
          <c:idx val="35"/>
          <c:order val="34"/>
          <c:tx>
            <c:strRef>
              <c:f>'Figure 20'!$AY$6</c:f>
              <c:strCache>
                <c:ptCount val="1"/>
                <c:pt idx="0">
                  <c:v>ND</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20'!$AY$7:$AY$40</c:f>
              <c:numCache>
                <c:formatCode>_(* #,##0.00_);_(* \(#,##0.00\);_(* "-"??_);_(@_)</c:formatCode>
                <c:ptCount val="34"/>
                <c:pt idx="0">
                  <c:v>-4.6598762273788452E-2</c:v>
                </c:pt>
                <c:pt idx="1">
                  <c:v>-1.7568688839673996E-2</c:v>
                </c:pt>
                <c:pt idx="2">
                  <c:v>3.1288959085941315E-2</c:v>
                </c:pt>
                <c:pt idx="3">
                  <c:v>-8.2597596338018775E-4</c:v>
                </c:pt>
                <c:pt idx="4">
                  <c:v>2.8298934921622276E-2</c:v>
                </c:pt>
                <c:pt idx="5">
                  <c:v>-3.3328138291835785E-2</c:v>
                </c:pt>
                <c:pt idx="6">
                  <c:v>2.6456791907548904E-2</c:v>
                </c:pt>
                <c:pt idx="7">
                  <c:v>9.0518541634082794E-2</c:v>
                </c:pt>
                <c:pt idx="8">
                  <c:v>-2.9306123033165932E-2</c:v>
                </c:pt>
                <c:pt idx="9">
                  <c:v>-7.1179750375449657E-4</c:v>
                </c:pt>
                <c:pt idx="10">
                  <c:v>9.218115359544754E-3</c:v>
                </c:pt>
                <c:pt idx="11">
                  <c:v>-3.3304616808891296E-2</c:v>
                </c:pt>
                <c:pt idx="12">
                  <c:v>-7.2594821453094482E-2</c:v>
                </c:pt>
                <c:pt idx="13">
                  <c:v>-5.1790449768304825E-2</c:v>
                </c:pt>
                <c:pt idx="14">
                  <c:v>-0.1329008936882019</c:v>
                </c:pt>
                <c:pt idx="15">
                  <c:v>-7.2230756282806396E-2</c:v>
                </c:pt>
                <c:pt idx="16">
                  <c:v>-6.7349985241889954E-2</c:v>
                </c:pt>
                <c:pt idx="17">
                  <c:v>-0.10643838346004486</c:v>
                </c:pt>
                <c:pt idx="18">
                  <c:v>-7.1805089712142944E-2</c:v>
                </c:pt>
                <c:pt idx="19">
                  <c:v>-4.3070558458566666E-2</c:v>
                </c:pt>
                <c:pt idx="20">
                  <c:v>-5.4279547184705734E-2</c:v>
                </c:pt>
                <c:pt idx="21">
                  <c:v>-8.4489025175571442E-2</c:v>
                </c:pt>
                <c:pt idx="22">
                  <c:v>-1.7097786068916321E-2</c:v>
                </c:pt>
                <c:pt idx="23">
                  <c:v>-6.8001061677932739E-2</c:v>
                </c:pt>
                <c:pt idx="24">
                  <c:v>-1.1750699020922184E-2</c:v>
                </c:pt>
                <c:pt idx="25">
                  <c:v>-0.11926640570163727</c:v>
                </c:pt>
                <c:pt idx="26">
                  <c:v>-8.3525456488132477E-2</c:v>
                </c:pt>
                <c:pt idx="27">
                  <c:v>-8.7873497977852821E-3</c:v>
                </c:pt>
                <c:pt idx="28">
                  <c:v>-2.7056356891989708E-2</c:v>
                </c:pt>
                <c:pt idx="29">
                  <c:v>-2.5439586490392685E-2</c:v>
                </c:pt>
                <c:pt idx="30">
                  <c:v>-7.780107855796814E-2</c:v>
                </c:pt>
                <c:pt idx="31">
                  <c:v>-5.4090343415737152E-2</c:v>
                </c:pt>
                <c:pt idx="32">
                  <c:v>-3.4840673208236694E-2</c:v>
                </c:pt>
                <c:pt idx="33">
                  <c:v>-6.6470734775066376E-2</c:v>
                </c:pt>
              </c:numCache>
            </c:numRef>
          </c:val>
          <c:smooth val="0"/>
          <c:extLst>
            <c:ext xmlns:c16="http://schemas.microsoft.com/office/drawing/2014/chart" uri="{C3380CC4-5D6E-409C-BE32-E72D297353CC}">
              <c16:uniqueId val="{00000022-DE71-4C1E-88FD-3A139AACF913}"/>
            </c:ext>
          </c:extLst>
        </c:ser>
        <c:ser>
          <c:idx val="36"/>
          <c:order val="35"/>
          <c:tx>
            <c:strRef>
              <c:f>'Figure 20'!$AZ$6</c:f>
              <c:strCache>
                <c:ptCount val="1"/>
                <c:pt idx="0">
                  <c:v>OH</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DE71-4C1E-88FD-3A139AACF913}"/>
            </c:ext>
          </c:extLst>
        </c:ser>
        <c:ser>
          <c:idx val="37"/>
          <c:order val="36"/>
          <c:tx>
            <c:strRef>
              <c:f>'Figure 20'!$BA$6</c:f>
              <c:strCache>
                <c:ptCount val="1"/>
                <c:pt idx="0">
                  <c:v>OK</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DE71-4C1E-88FD-3A139AACF913}"/>
            </c:ext>
          </c:extLst>
        </c:ser>
        <c:ser>
          <c:idx val="38"/>
          <c:order val="37"/>
          <c:tx>
            <c:strRef>
              <c:f>'Figure 20'!$BB$6</c:f>
              <c:strCache>
                <c:ptCount val="1"/>
                <c:pt idx="0">
                  <c:v>OR</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DE71-4C1E-88FD-3A139AACF913}"/>
            </c:ext>
          </c:extLst>
        </c:ser>
        <c:ser>
          <c:idx val="39"/>
          <c:order val="38"/>
          <c:tx>
            <c:strRef>
              <c:f>'Figure 20'!$BC$6</c:f>
              <c:strCache>
                <c:ptCount val="1"/>
                <c:pt idx="0">
                  <c:v>PA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DE71-4C1E-88FD-3A139AACF913}"/>
            </c:ext>
          </c:extLst>
        </c:ser>
        <c:ser>
          <c:idx val="40"/>
          <c:order val="39"/>
          <c:tx>
            <c:strRef>
              <c:f>'Figure 20'!$BD$6</c:f>
              <c:strCache>
                <c:ptCount val="1"/>
                <c:pt idx="0">
                  <c:v>RI</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DE71-4C1E-88FD-3A139AACF913}"/>
            </c:ext>
          </c:extLst>
        </c:ser>
        <c:ser>
          <c:idx val="41"/>
          <c:order val="40"/>
          <c:tx>
            <c:strRef>
              <c:f>'Figure 20'!$BE$6</c:f>
              <c:strCache>
                <c:ptCount val="1"/>
                <c:pt idx="0">
                  <c:v>SC</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20'!$BE$7:$BE$40</c:f>
              <c:numCache>
                <c:formatCode>_(* #,##0.00_);_(* \(#,##0.00\);_(* "-"??_);_(@_)</c:formatCode>
                <c:ptCount val="34"/>
                <c:pt idx="0">
                  <c:v>-2.6188582181930542E-2</c:v>
                </c:pt>
                <c:pt idx="1">
                  <c:v>-3.6048833280801773E-3</c:v>
                </c:pt>
                <c:pt idx="2">
                  <c:v>-3.0439069494605064E-2</c:v>
                </c:pt>
                <c:pt idx="3">
                  <c:v>-1.9898682832717896E-2</c:v>
                </c:pt>
                <c:pt idx="4">
                  <c:v>-2.7936458587646484E-2</c:v>
                </c:pt>
                <c:pt idx="5">
                  <c:v>1.8226604908704758E-2</c:v>
                </c:pt>
                <c:pt idx="6">
                  <c:v>-2.2637445479631424E-2</c:v>
                </c:pt>
                <c:pt idx="7">
                  <c:v>1.0946838185191154E-2</c:v>
                </c:pt>
                <c:pt idx="8">
                  <c:v>3.606550395488739E-2</c:v>
                </c:pt>
                <c:pt idx="9">
                  <c:v>2.1905705332756042E-2</c:v>
                </c:pt>
                <c:pt idx="10">
                  <c:v>8.0800510942935944E-2</c:v>
                </c:pt>
                <c:pt idx="11">
                  <c:v>0.11632637679576874</c:v>
                </c:pt>
                <c:pt idx="12">
                  <c:v>0.12178134173154831</c:v>
                </c:pt>
                <c:pt idx="13">
                  <c:v>5.8378864079713821E-2</c:v>
                </c:pt>
                <c:pt idx="14">
                  <c:v>-6.3236658461391926E-3</c:v>
                </c:pt>
                <c:pt idx="15">
                  <c:v>2.7286415919661522E-2</c:v>
                </c:pt>
                <c:pt idx="16">
                  <c:v>5.6974548846483231E-2</c:v>
                </c:pt>
                <c:pt idx="17">
                  <c:v>2.3950399830937386E-2</c:v>
                </c:pt>
                <c:pt idx="18">
                  <c:v>-3.7155451718717813E-3</c:v>
                </c:pt>
                <c:pt idx="19">
                  <c:v>-0.13138632476329803</c:v>
                </c:pt>
                <c:pt idx="20">
                  <c:v>-0.12772098183631897</c:v>
                </c:pt>
                <c:pt idx="21">
                  <c:v>-7.4890173971652985E-2</c:v>
                </c:pt>
                <c:pt idx="22">
                  <c:v>-8.1925444304943085E-2</c:v>
                </c:pt>
                <c:pt idx="23">
                  <c:v>-8.75844806432724E-2</c:v>
                </c:pt>
                <c:pt idx="24">
                  <c:v>-3.3205479383468628E-2</c:v>
                </c:pt>
                <c:pt idx="25">
                  <c:v>-7.5777418911457062E-2</c:v>
                </c:pt>
                <c:pt idx="26">
                  <c:v>-4.3397229164838791E-2</c:v>
                </c:pt>
                <c:pt idx="27">
                  <c:v>-8.8472314178943634E-2</c:v>
                </c:pt>
                <c:pt idx="28">
                  <c:v>-6.6170886158943176E-2</c:v>
                </c:pt>
                <c:pt idx="29">
                  <c:v>-4.2830944061279297E-2</c:v>
                </c:pt>
                <c:pt idx="30">
                  <c:v>-7.5432062149047852E-2</c:v>
                </c:pt>
                <c:pt idx="31">
                  <c:v>-8.3664119243621826E-2</c:v>
                </c:pt>
                <c:pt idx="32">
                  <c:v>-6.7717656493186951E-2</c:v>
                </c:pt>
                <c:pt idx="33">
                  <c:v>1.6207899898290634E-2</c:v>
                </c:pt>
              </c:numCache>
            </c:numRef>
          </c:val>
          <c:smooth val="0"/>
          <c:extLst>
            <c:ext xmlns:c16="http://schemas.microsoft.com/office/drawing/2014/chart" uri="{C3380CC4-5D6E-409C-BE32-E72D297353CC}">
              <c16:uniqueId val="{00000028-DE71-4C1E-88FD-3A139AACF913}"/>
            </c:ext>
          </c:extLst>
        </c:ser>
        <c:ser>
          <c:idx val="42"/>
          <c:order val="41"/>
          <c:tx>
            <c:strRef>
              <c:f>'Figure 20'!$BF$6</c:f>
              <c:strCache>
                <c:ptCount val="1"/>
                <c:pt idx="0">
                  <c:v>SD</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20'!$BF$7:$BF$40</c:f>
              <c:numCache>
                <c:formatCode>_(* #,##0.00_);_(* \(#,##0.00\);_(* "-"??_);_(@_)</c:formatCode>
                <c:ptCount val="34"/>
                <c:pt idx="0">
                  <c:v>-6.6675320267677307E-3</c:v>
                </c:pt>
                <c:pt idx="1">
                  <c:v>4.9794450402259827E-2</c:v>
                </c:pt>
                <c:pt idx="2">
                  <c:v>7.2739883325994015E-3</c:v>
                </c:pt>
                <c:pt idx="3">
                  <c:v>-6.1631515622138977E-2</c:v>
                </c:pt>
                <c:pt idx="4">
                  <c:v>5.1457151770591736E-2</c:v>
                </c:pt>
                <c:pt idx="5">
                  <c:v>3.3216375857591629E-2</c:v>
                </c:pt>
                <c:pt idx="6">
                  <c:v>4.5214228332042694E-2</c:v>
                </c:pt>
                <c:pt idx="7">
                  <c:v>-4.9203816801309586E-2</c:v>
                </c:pt>
                <c:pt idx="8">
                  <c:v>2.5745287537574768E-2</c:v>
                </c:pt>
                <c:pt idx="9">
                  <c:v>-6.8882093764841557E-3</c:v>
                </c:pt>
                <c:pt idx="10">
                  <c:v>-2.4300586432218552E-2</c:v>
                </c:pt>
                <c:pt idx="11">
                  <c:v>4.0536314249038696E-2</c:v>
                </c:pt>
                <c:pt idx="12">
                  <c:v>-5.9843681752681732E-2</c:v>
                </c:pt>
                <c:pt idx="13">
                  <c:v>-6.235029548406601E-2</c:v>
                </c:pt>
                <c:pt idx="14">
                  <c:v>2.921270951628685E-2</c:v>
                </c:pt>
                <c:pt idx="15">
                  <c:v>-6.4816791564226151E-3</c:v>
                </c:pt>
                <c:pt idx="16">
                  <c:v>-2.5343297049403191E-2</c:v>
                </c:pt>
                <c:pt idx="17">
                  <c:v>-4.1628941893577576E-2</c:v>
                </c:pt>
                <c:pt idx="18">
                  <c:v>-2.7768179774284363E-2</c:v>
                </c:pt>
                <c:pt idx="19">
                  <c:v>-6.2993094325065613E-2</c:v>
                </c:pt>
                <c:pt idx="20">
                  <c:v>-7.0114932954311371E-2</c:v>
                </c:pt>
                <c:pt idx="21">
                  <c:v>-5.1073670387268066E-2</c:v>
                </c:pt>
                <c:pt idx="22">
                  <c:v>-2.4552462622523308E-2</c:v>
                </c:pt>
                <c:pt idx="23">
                  <c:v>-3.8885656744241714E-2</c:v>
                </c:pt>
                <c:pt idx="24">
                  <c:v>-6.5473996102809906E-2</c:v>
                </c:pt>
                <c:pt idx="25">
                  <c:v>3.8422845304012299E-2</c:v>
                </c:pt>
                <c:pt idx="26">
                  <c:v>-4.5203976333141327E-3</c:v>
                </c:pt>
                <c:pt idx="27">
                  <c:v>-7.944595068693161E-2</c:v>
                </c:pt>
                <c:pt idx="28">
                  <c:v>6.926378607749939E-2</c:v>
                </c:pt>
                <c:pt idx="29">
                  <c:v>3.3821027725934982E-2</c:v>
                </c:pt>
                <c:pt idx="30">
                  <c:v>-1.6555337235331535E-2</c:v>
                </c:pt>
                <c:pt idx="31">
                  <c:v>9.5759415999054909E-3</c:v>
                </c:pt>
                <c:pt idx="32">
                  <c:v>-3.9742030203342438E-2</c:v>
                </c:pt>
                <c:pt idx="33">
                  <c:v>-3.8204986602067947E-2</c:v>
                </c:pt>
              </c:numCache>
            </c:numRef>
          </c:val>
          <c:smooth val="0"/>
          <c:extLst>
            <c:ext xmlns:c16="http://schemas.microsoft.com/office/drawing/2014/chart" uri="{C3380CC4-5D6E-409C-BE32-E72D297353CC}">
              <c16:uniqueId val="{00000029-DE71-4C1E-88FD-3A139AACF913}"/>
            </c:ext>
          </c:extLst>
        </c:ser>
        <c:ser>
          <c:idx val="43"/>
          <c:order val="42"/>
          <c:tx>
            <c:strRef>
              <c:f>'Figure 20'!$BG$6</c:f>
              <c:strCache>
                <c:ptCount val="1"/>
                <c:pt idx="0">
                  <c:v>TN</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20'!$BG$7:$BG$40</c:f>
              <c:numCache>
                <c:formatCode>_(* #,##0.00_);_(* \(#,##0.00\);_(* "-"??_);_(@_)</c:formatCode>
                <c:ptCount val="34"/>
                <c:pt idx="0">
                  <c:v>-3.7386462092399597E-2</c:v>
                </c:pt>
                <c:pt idx="1">
                  <c:v>-1.7975015565752983E-2</c:v>
                </c:pt>
                <c:pt idx="2">
                  <c:v>-4.4331762939691544E-2</c:v>
                </c:pt>
                <c:pt idx="3">
                  <c:v>9.3967299908399582E-3</c:v>
                </c:pt>
                <c:pt idx="4">
                  <c:v>-1.0523921810090542E-2</c:v>
                </c:pt>
                <c:pt idx="5">
                  <c:v>1.5195993706583977E-2</c:v>
                </c:pt>
                <c:pt idx="6">
                  <c:v>1.0640501976013184E-2</c:v>
                </c:pt>
                <c:pt idx="7">
                  <c:v>-2.9082592576742172E-2</c:v>
                </c:pt>
                <c:pt idx="8">
                  <c:v>4.7049806453287601E-3</c:v>
                </c:pt>
                <c:pt idx="9">
                  <c:v>-7.017502561211586E-3</c:v>
                </c:pt>
                <c:pt idx="10">
                  <c:v>-3.087899275124073E-2</c:v>
                </c:pt>
                <c:pt idx="11">
                  <c:v>-1.0690421797335148E-2</c:v>
                </c:pt>
                <c:pt idx="12">
                  <c:v>3.4496396780014038E-2</c:v>
                </c:pt>
                <c:pt idx="13">
                  <c:v>-2.9416062170639634E-4</c:v>
                </c:pt>
                <c:pt idx="14">
                  <c:v>1.6181979328393936E-2</c:v>
                </c:pt>
                <c:pt idx="15">
                  <c:v>-1.8119579181075096E-4</c:v>
                </c:pt>
                <c:pt idx="16">
                  <c:v>-1.7074866220355034E-2</c:v>
                </c:pt>
                <c:pt idx="17">
                  <c:v>-2.3203995078802109E-2</c:v>
                </c:pt>
                <c:pt idx="18">
                  <c:v>7.4435030110180378E-3</c:v>
                </c:pt>
                <c:pt idx="19">
                  <c:v>-3.8375698029994965E-2</c:v>
                </c:pt>
                <c:pt idx="20">
                  <c:v>6.9456184282898903E-3</c:v>
                </c:pt>
                <c:pt idx="21">
                  <c:v>-9.8148360848426819E-4</c:v>
                </c:pt>
                <c:pt idx="22">
                  <c:v>-2.1380674093961716E-2</c:v>
                </c:pt>
                <c:pt idx="23">
                  <c:v>2.8182001784443855E-2</c:v>
                </c:pt>
                <c:pt idx="24">
                  <c:v>-1.4680231921374798E-2</c:v>
                </c:pt>
                <c:pt idx="25">
                  <c:v>-2.8211092576384544E-3</c:v>
                </c:pt>
                <c:pt idx="26">
                  <c:v>8.434860035777092E-3</c:v>
                </c:pt>
                <c:pt idx="27">
                  <c:v>3.9124856702983379E-3</c:v>
                </c:pt>
                <c:pt idx="28">
                  <c:v>4.9758981913328171E-3</c:v>
                </c:pt>
                <c:pt idx="29">
                  <c:v>4.2798910290002823E-2</c:v>
                </c:pt>
                <c:pt idx="30">
                  <c:v>1.2654904276132584E-2</c:v>
                </c:pt>
                <c:pt idx="31">
                  <c:v>2.941623330116272E-2</c:v>
                </c:pt>
                <c:pt idx="32">
                  <c:v>1.6816394403576851E-2</c:v>
                </c:pt>
                <c:pt idx="33">
                  <c:v>1.8271705135703087E-2</c:v>
                </c:pt>
              </c:numCache>
            </c:numRef>
          </c:val>
          <c:smooth val="0"/>
          <c:extLst>
            <c:ext xmlns:c16="http://schemas.microsoft.com/office/drawing/2014/chart" uri="{C3380CC4-5D6E-409C-BE32-E72D297353CC}">
              <c16:uniqueId val="{0000002A-DE71-4C1E-88FD-3A139AACF913}"/>
            </c:ext>
          </c:extLst>
        </c:ser>
        <c:ser>
          <c:idx val="44"/>
          <c:order val="43"/>
          <c:tx>
            <c:strRef>
              <c:f>'Figure 20'!$BH$6</c:f>
              <c:strCache>
                <c:ptCount val="1"/>
                <c:pt idx="0">
                  <c:v>TX</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20'!$BH$7:$BH$40</c:f>
              <c:numCache>
                <c:formatCode>_(* #,##0.00_);_(* \(#,##0.00\);_(* "-"??_);_(@_)</c:formatCode>
                <c:ptCount val="34"/>
                <c:pt idx="0">
                  <c:v>-7.526962086558342E-3</c:v>
                </c:pt>
                <c:pt idx="1">
                  <c:v>-3.4154832363128662E-2</c:v>
                </c:pt>
                <c:pt idx="2">
                  <c:v>-3.9299815893173218E-2</c:v>
                </c:pt>
                <c:pt idx="3">
                  <c:v>-7.4247266165912151E-3</c:v>
                </c:pt>
                <c:pt idx="4">
                  <c:v>-1.2676884653046727E-3</c:v>
                </c:pt>
                <c:pt idx="5">
                  <c:v>1.7802409827709198E-2</c:v>
                </c:pt>
                <c:pt idx="6">
                  <c:v>4.114306066185236E-3</c:v>
                </c:pt>
                <c:pt idx="7">
                  <c:v>-5.0787385553121567E-2</c:v>
                </c:pt>
                <c:pt idx="8">
                  <c:v>-3.2813381403684616E-2</c:v>
                </c:pt>
                <c:pt idx="9">
                  <c:v>-2.9122905805706978E-2</c:v>
                </c:pt>
                <c:pt idx="10">
                  <c:v>-5.3475596010684967E-2</c:v>
                </c:pt>
                <c:pt idx="11">
                  <c:v>-4.6197395771741867E-2</c:v>
                </c:pt>
                <c:pt idx="12">
                  <c:v>-4.6830795705318451E-2</c:v>
                </c:pt>
                <c:pt idx="13">
                  <c:v>-4.9670752137899399E-2</c:v>
                </c:pt>
                <c:pt idx="14">
                  <c:v>-2.908327616751194E-3</c:v>
                </c:pt>
                <c:pt idx="15">
                  <c:v>-5.8777513913810253E-3</c:v>
                </c:pt>
                <c:pt idx="16">
                  <c:v>-2.5398781523108482E-2</c:v>
                </c:pt>
                <c:pt idx="17">
                  <c:v>1.5605757012963295E-2</c:v>
                </c:pt>
                <c:pt idx="18">
                  <c:v>-1.481151208281517E-2</c:v>
                </c:pt>
                <c:pt idx="19">
                  <c:v>1.0096978396177292E-2</c:v>
                </c:pt>
                <c:pt idx="20">
                  <c:v>1.6625581309199333E-2</c:v>
                </c:pt>
                <c:pt idx="21">
                  <c:v>4.3892446905374527E-2</c:v>
                </c:pt>
                <c:pt idx="22">
                  <c:v>1.1945066042244434E-2</c:v>
                </c:pt>
                <c:pt idx="23">
                  <c:v>3.1063446775078773E-2</c:v>
                </c:pt>
                <c:pt idx="24">
                  <c:v>1.9741950556635857E-2</c:v>
                </c:pt>
                <c:pt idx="25">
                  <c:v>5.4846715182065964E-2</c:v>
                </c:pt>
                <c:pt idx="26">
                  <c:v>1.1560250073671341E-2</c:v>
                </c:pt>
                <c:pt idx="27">
                  <c:v>-1.2119154445827007E-2</c:v>
                </c:pt>
                <c:pt idx="28">
                  <c:v>-1.9208967685699463E-2</c:v>
                </c:pt>
                <c:pt idx="29">
                  <c:v>-3.4610051661729813E-2</c:v>
                </c:pt>
                <c:pt idx="30">
                  <c:v>1.3387270271778107E-2</c:v>
                </c:pt>
                <c:pt idx="31">
                  <c:v>-1.2804937548935413E-2</c:v>
                </c:pt>
                <c:pt idx="32">
                  <c:v>-1.1353596113622189E-2</c:v>
                </c:pt>
                <c:pt idx="33">
                  <c:v>-2.8138109482824802E-3</c:v>
                </c:pt>
              </c:numCache>
            </c:numRef>
          </c:val>
          <c:smooth val="0"/>
          <c:extLst>
            <c:ext xmlns:c16="http://schemas.microsoft.com/office/drawing/2014/chart" uri="{C3380CC4-5D6E-409C-BE32-E72D297353CC}">
              <c16:uniqueId val="{0000002B-DE71-4C1E-88FD-3A139AACF913}"/>
            </c:ext>
          </c:extLst>
        </c:ser>
        <c:ser>
          <c:idx val="45"/>
          <c:order val="44"/>
          <c:tx>
            <c:strRef>
              <c:f>'Figure 20'!$BI$6</c:f>
              <c:strCache>
                <c:ptCount val="1"/>
                <c:pt idx="0">
                  <c:v>UT</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DE71-4C1E-88FD-3A139AACF913}"/>
            </c:ext>
          </c:extLst>
        </c:ser>
        <c:ser>
          <c:idx val="46"/>
          <c:order val="45"/>
          <c:tx>
            <c:strRef>
              <c:f>'Figure 20'!$BJ$6</c:f>
              <c:strCache>
                <c:ptCount val="1"/>
                <c:pt idx="0">
                  <c:v>VT</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DE71-4C1E-88FD-3A139AACF913}"/>
            </c:ext>
          </c:extLst>
        </c:ser>
        <c:ser>
          <c:idx val="47"/>
          <c:order val="46"/>
          <c:tx>
            <c:strRef>
              <c:f>'Figure 20'!$BK$6</c:f>
              <c:strCache>
                <c:ptCount val="1"/>
                <c:pt idx="0">
                  <c:v>VA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DE71-4C1E-88FD-3A139AACF913}"/>
            </c:ext>
          </c:extLst>
        </c:ser>
        <c:ser>
          <c:idx val="48"/>
          <c:order val="47"/>
          <c:tx>
            <c:strRef>
              <c:f>'Figure 20'!$BL$6</c:f>
              <c:strCache>
                <c:ptCount val="1"/>
                <c:pt idx="0">
                  <c:v>WA</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DE71-4C1E-88FD-3A139AACF913}"/>
            </c:ext>
          </c:extLst>
        </c:ser>
        <c:ser>
          <c:idx val="49"/>
          <c:order val="48"/>
          <c:tx>
            <c:strRef>
              <c:f>'Figure 20'!$BM$6</c:f>
              <c:strCache>
                <c:ptCount val="1"/>
                <c:pt idx="0">
                  <c:v>WV</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DE71-4C1E-88FD-3A139AACF913}"/>
            </c:ext>
          </c:extLst>
        </c:ser>
        <c:ser>
          <c:idx val="50"/>
          <c:order val="49"/>
          <c:tx>
            <c:strRef>
              <c:f>'Figure 20'!$BN$6</c:f>
              <c:strCache>
                <c:ptCount val="1"/>
                <c:pt idx="0">
                  <c:v>WI</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20'!$BN$7:$BN$40</c:f>
              <c:numCache>
                <c:formatCode>_(* #,##0.00_);_(* \(#,##0.00\);_(* "-"??_);_(@_)</c:formatCode>
                <c:ptCount val="34"/>
                <c:pt idx="0">
                  <c:v>-1.8129967153072357E-2</c:v>
                </c:pt>
                <c:pt idx="1">
                  <c:v>-1.4985070563852787E-2</c:v>
                </c:pt>
                <c:pt idx="2">
                  <c:v>-2.2463824599981308E-2</c:v>
                </c:pt>
                <c:pt idx="3">
                  <c:v>-2.2214539349079132E-2</c:v>
                </c:pt>
                <c:pt idx="4">
                  <c:v>-4.9821007996797562E-2</c:v>
                </c:pt>
                <c:pt idx="5">
                  <c:v>-3.5896122455596924E-2</c:v>
                </c:pt>
                <c:pt idx="6">
                  <c:v>-4.9514122307300568E-2</c:v>
                </c:pt>
                <c:pt idx="7">
                  <c:v>1.1238132603466511E-2</c:v>
                </c:pt>
                <c:pt idx="8">
                  <c:v>4.2598750442266464E-2</c:v>
                </c:pt>
                <c:pt idx="9">
                  <c:v>1.4079266227781773E-2</c:v>
                </c:pt>
                <c:pt idx="10">
                  <c:v>5.3956108167767525E-3</c:v>
                </c:pt>
                <c:pt idx="11">
                  <c:v>-1.3398945331573486E-2</c:v>
                </c:pt>
                <c:pt idx="12">
                  <c:v>1.6723191365599632E-2</c:v>
                </c:pt>
                <c:pt idx="13">
                  <c:v>1.0053054429590702E-2</c:v>
                </c:pt>
                <c:pt idx="14">
                  <c:v>1.3669651001691818E-2</c:v>
                </c:pt>
                <c:pt idx="15">
                  <c:v>-1.3087384402751923E-2</c:v>
                </c:pt>
                <c:pt idx="16">
                  <c:v>1.1701014824211597E-2</c:v>
                </c:pt>
                <c:pt idx="17">
                  <c:v>-1.2084890156984329E-2</c:v>
                </c:pt>
                <c:pt idx="18">
                  <c:v>6.2983864918351173E-3</c:v>
                </c:pt>
                <c:pt idx="19">
                  <c:v>-3.9050165563821793E-2</c:v>
                </c:pt>
                <c:pt idx="20">
                  <c:v>-1.096731424331665E-2</c:v>
                </c:pt>
                <c:pt idx="21">
                  <c:v>-3.5501740872859955E-2</c:v>
                </c:pt>
                <c:pt idx="22">
                  <c:v>-2.6137404143810272E-2</c:v>
                </c:pt>
                <c:pt idx="23">
                  <c:v>-4.7340750694274902E-2</c:v>
                </c:pt>
                <c:pt idx="24">
                  <c:v>-7.8481957316398621E-2</c:v>
                </c:pt>
                <c:pt idx="25">
                  <c:v>-4.6573098748922348E-2</c:v>
                </c:pt>
                <c:pt idx="26">
                  <c:v>1.1363317258656025E-2</c:v>
                </c:pt>
                <c:pt idx="27">
                  <c:v>-2.6969520375132561E-2</c:v>
                </c:pt>
                <c:pt idx="28">
                  <c:v>4.1947062127292156E-3</c:v>
                </c:pt>
                <c:pt idx="29">
                  <c:v>2.4520697072148323E-2</c:v>
                </c:pt>
                <c:pt idx="30">
                  <c:v>-1.5540587482973933E-3</c:v>
                </c:pt>
                <c:pt idx="31">
                  <c:v>2.1329604089260101E-2</c:v>
                </c:pt>
                <c:pt idx="32">
                  <c:v>2.8384068980813026E-2</c:v>
                </c:pt>
                <c:pt idx="33">
                  <c:v>9.6142303664237261E-4</c:v>
                </c:pt>
              </c:numCache>
            </c:numRef>
          </c:val>
          <c:smooth val="0"/>
          <c:extLst>
            <c:ext xmlns:c16="http://schemas.microsoft.com/office/drawing/2014/chart" uri="{C3380CC4-5D6E-409C-BE32-E72D297353CC}">
              <c16:uniqueId val="{00000031-DE71-4C1E-88FD-3A139AACF913}"/>
            </c:ext>
          </c:extLst>
        </c:ser>
        <c:ser>
          <c:idx val="14"/>
          <c:order val="50"/>
          <c:tx>
            <c:strRef>
              <c:f>'Figure 20'!$BO$6</c:f>
              <c:strCache>
                <c:ptCount val="1"/>
                <c:pt idx="0">
                  <c:v>WY</c:v>
                </c:pt>
              </c:strCache>
            </c:strRef>
          </c:tx>
          <c:spPr>
            <a:ln w="25400">
              <a:solidFill>
                <a:schemeClr val="accent5">
                  <a:lumMod val="75000"/>
                  <a:alpha val="50000"/>
                </a:schemeClr>
              </a:solidFill>
            </a:ln>
          </c:spPr>
          <c:marker>
            <c:symbol val="none"/>
          </c:marker>
          <c:cat>
            <c:numRef>
              <c:f>'Figure 20'!$P$7:$P$40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20'!$BO$7:$BO$40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DE71-4C1E-88FD-3A139AACF913}"/>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a:pPr>
                <a:r>
                  <a:rPr lang="en-US"/>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21'!$B$1</c:f>
              <c:strCache>
                <c:ptCount val="1"/>
                <c:pt idx="0">
                  <c:v>Chosen lags</c:v>
                </c:pt>
              </c:strCache>
            </c:strRef>
          </c:tx>
          <c:spPr>
            <a:ln w="38100" cap="rnd">
              <a:solidFill>
                <a:schemeClr val="tx1"/>
              </a:solidFill>
              <a:round/>
            </a:ln>
            <a:effectLst/>
          </c:spPr>
          <c:marker>
            <c:symbol val="none"/>
          </c:marker>
          <c:cat>
            <c:numRef>
              <c:f>'Figure 21'!$A$2:$A$35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21'!$B$2:$B$35</c:f>
              <c:numCache>
                <c:formatCode>0%</c:formatCode>
                <c:ptCount val="34"/>
                <c:pt idx="0">
                  <c:v>-1.5337875661827064E-3</c:v>
                </c:pt>
                <c:pt idx="1">
                  <c:v>4.5211814188438157E-4</c:v>
                </c:pt>
                <c:pt idx="2">
                  <c:v>-6.9957753804008593E-2</c:v>
                </c:pt>
                <c:pt idx="3">
                  <c:v>1.4569368679691634E-3</c:v>
                </c:pt>
                <c:pt idx="4">
                  <c:v>7.9543592370949393E-2</c:v>
                </c:pt>
                <c:pt idx="5">
                  <c:v>3.5465739150439678E-2</c:v>
                </c:pt>
                <c:pt idx="6">
                  <c:v>1.3739149878195758E-2</c:v>
                </c:pt>
                <c:pt idx="7">
                  <c:v>9.9206848998550558E-3</c:v>
                </c:pt>
                <c:pt idx="8">
                  <c:v>6.4823335903316905E-3</c:v>
                </c:pt>
                <c:pt idx="9">
                  <c:v>2.579120563284121E-3</c:v>
                </c:pt>
                <c:pt idx="10">
                  <c:v>-1.549958238881792E-2</c:v>
                </c:pt>
                <c:pt idx="11">
                  <c:v>-9.8155355701631873E-4</c:v>
                </c:pt>
                <c:pt idx="12">
                  <c:v>-3.7698381946645182E-3</c:v>
                </c:pt>
                <c:pt idx="13">
                  <c:v>2.458968076496806E-2</c:v>
                </c:pt>
                <c:pt idx="14">
                  <c:v>-1.9765307995360363E-2</c:v>
                </c:pt>
                <c:pt idx="15">
                  <c:v>-5.4641528116318387E-2</c:v>
                </c:pt>
                <c:pt idx="16">
                  <c:v>-0.1381056234128327</c:v>
                </c:pt>
                <c:pt idx="17">
                  <c:v>-0.1284817742147929</c:v>
                </c:pt>
                <c:pt idx="18">
                  <c:v>-4.3711492264795156E-2</c:v>
                </c:pt>
                <c:pt idx="19">
                  <c:v>6.0225751123744127E-2</c:v>
                </c:pt>
                <c:pt idx="20">
                  <c:v>-1.3313745145254673E-2</c:v>
                </c:pt>
                <c:pt idx="21">
                  <c:v>2.8043894921459867E-3</c:v>
                </c:pt>
                <c:pt idx="22">
                  <c:v>-6.4286083968927668E-2</c:v>
                </c:pt>
                <c:pt idx="23">
                  <c:v>-2.3083729124598745E-2</c:v>
                </c:pt>
                <c:pt idx="24">
                  <c:v>-5.391153319564073E-2</c:v>
                </c:pt>
                <c:pt idx="25">
                  <c:v>-4.5746553791677969E-2</c:v>
                </c:pt>
                <c:pt idx="26">
                  <c:v>-5.9954965892156627E-3</c:v>
                </c:pt>
                <c:pt idx="27">
                  <c:v>3.462192298430191E-2</c:v>
                </c:pt>
                <c:pt idx="28">
                  <c:v>3.1151431332686157E-2</c:v>
                </c:pt>
                <c:pt idx="29">
                  <c:v>8.8628917022955681E-2</c:v>
                </c:pt>
                <c:pt idx="30">
                  <c:v>-2.662125463825547E-2</c:v>
                </c:pt>
                <c:pt idx="31">
                  <c:v>-4.9329803782723891E-2</c:v>
                </c:pt>
                <c:pt idx="32">
                  <c:v>-5.3929980193003178E-2</c:v>
                </c:pt>
                <c:pt idx="33">
                  <c:v>-0.1061129276730534</c:v>
                </c:pt>
              </c:numCache>
            </c:numRef>
          </c:val>
          <c:smooth val="0"/>
          <c:extLst>
            <c:ext xmlns:c16="http://schemas.microsoft.com/office/drawing/2014/chart" uri="{C3380CC4-5D6E-409C-BE32-E72D297353CC}">
              <c16:uniqueId val="{00000000-C110-4089-9C7E-0229AE4E5BCD}"/>
            </c:ext>
          </c:extLst>
        </c:ser>
        <c:ser>
          <c:idx val="2"/>
          <c:order val="1"/>
          <c:tx>
            <c:strRef>
              <c:f>'Figure 21'!$C$1</c:f>
              <c:strCache>
                <c:ptCount val="1"/>
                <c:pt idx="0">
                  <c:v>Lags offset by 1</c:v>
                </c:pt>
              </c:strCache>
            </c:strRef>
          </c:tx>
          <c:spPr>
            <a:ln w="28575" cap="rnd">
              <a:solidFill>
                <a:schemeClr val="accent1">
                  <a:lumMod val="20000"/>
                  <a:lumOff val="80000"/>
                </a:schemeClr>
              </a:solidFill>
              <a:round/>
            </a:ln>
            <a:effectLst/>
          </c:spPr>
          <c:marker>
            <c:symbol val="none"/>
          </c:marker>
          <c:cat>
            <c:numRef>
              <c:f>'Figure 21'!$A$2:$A$35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21'!$C$2:$C$35</c:f>
              <c:numCache>
                <c:formatCode>0%</c:formatCode>
                <c:ptCount val="34"/>
                <c:pt idx="0">
                  <c:v>1.2687125967182983E-2</c:v>
                </c:pt>
                <c:pt idx="1">
                  <c:v>1.2214928833953939E-2</c:v>
                </c:pt>
                <c:pt idx="2">
                  <c:v>-6.4472401414147739E-3</c:v>
                </c:pt>
                <c:pt idx="3">
                  <c:v>-2.2191788641494851E-2</c:v>
                </c:pt>
                <c:pt idx="4">
                  <c:v>6.1864879187852162E-2</c:v>
                </c:pt>
                <c:pt idx="5">
                  <c:v>3.5314039156023228E-2</c:v>
                </c:pt>
                <c:pt idx="6">
                  <c:v>4.8276210701585281E-3</c:v>
                </c:pt>
                <c:pt idx="7">
                  <c:v>4.4820563899592533E-2</c:v>
                </c:pt>
                <c:pt idx="8">
                  <c:v>3.7072537539692722E-3</c:v>
                </c:pt>
                <c:pt idx="9">
                  <c:v>2.9369046536136911E-3</c:v>
                </c:pt>
                <c:pt idx="10">
                  <c:v>2.1034447045577075E-2</c:v>
                </c:pt>
                <c:pt idx="11">
                  <c:v>4.3957516871358057E-2</c:v>
                </c:pt>
                <c:pt idx="12">
                  <c:v>2.4872416876059681E-2</c:v>
                </c:pt>
                <c:pt idx="13">
                  <c:v>5.9671827975082935E-2</c:v>
                </c:pt>
                <c:pt idx="14">
                  <c:v>-6.1298092910334646E-3</c:v>
                </c:pt>
                <c:pt idx="15">
                  <c:v>-5.5039958493663221E-2</c:v>
                </c:pt>
                <c:pt idx="16">
                  <c:v>-6.9807223306138186E-2</c:v>
                </c:pt>
                <c:pt idx="17">
                  <c:v>-0.10812101853009949</c:v>
                </c:pt>
                <c:pt idx="18">
                  <c:v>2.3069945959135061E-2</c:v>
                </c:pt>
                <c:pt idx="19">
                  <c:v>5.415730881187391E-2</c:v>
                </c:pt>
                <c:pt idx="20">
                  <c:v>-5.5349938106517499E-3</c:v>
                </c:pt>
                <c:pt idx="21">
                  <c:v>3.9315472591063522E-2</c:v>
                </c:pt>
                <c:pt idx="22">
                  <c:v>-7.5317841739426641E-2</c:v>
                </c:pt>
                <c:pt idx="23">
                  <c:v>-3.2835855919989202E-4</c:v>
                </c:pt>
                <c:pt idx="24">
                  <c:v>-4.8611288450076132E-2</c:v>
                </c:pt>
                <c:pt idx="25">
                  <c:v>-6.8471306966557503E-3</c:v>
                </c:pt>
                <c:pt idx="26">
                  <c:v>-7.5857860767535113E-3</c:v>
                </c:pt>
                <c:pt idx="27">
                  <c:v>-1.1145441316941201E-2</c:v>
                </c:pt>
                <c:pt idx="28">
                  <c:v>2.8936482506023705E-2</c:v>
                </c:pt>
                <c:pt idx="29">
                  <c:v>7.9438031437991483E-2</c:v>
                </c:pt>
                <c:pt idx="30">
                  <c:v>-3.1470734813140562E-2</c:v>
                </c:pt>
                <c:pt idx="31">
                  <c:v>-9.9560332278159872E-2</c:v>
                </c:pt>
                <c:pt idx="32">
                  <c:v>-4.1948274798054082E-2</c:v>
                </c:pt>
                <c:pt idx="33">
                  <c:v>-0.10850564012866906</c:v>
                </c:pt>
              </c:numCache>
            </c:numRef>
          </c:val>
          <c:smooth val="0"/>
          <c:extLst>
            <c:ext xmlns:c16="http://schemas.microsoft.com/office/drawing/2014/chart" uri="{C3380CC4-5D6E-409C-BE32-E72D297353CC}">
              <c16:uniqueId val="{00000001-C110-4089-9C7E-0229AE4E5BCD}"/>
            </c:ext>
          </c:extLst>
        </c:ser>
        <c:ser>
          <c:idx val="3"/>
          <c:order val="2"/>
          <c:tx>
            <c:strRef>
              <c:f>'Figure 21'!$D$1</c:f>
              <c:strCache>
                <c:ptCount val="1"/>
                <c:pt idx="0">
                  <c:v>Lags offset by 2</c:v>
                </c:pt>
              </c:strCache>
            </c:strRef>
          </c:tx>
          <c:spPr>
            <a:ln w="28575" cap="rnd">
              <a:solidFill>
                <a:schemeClr val="accent1">
                  <a:lumMod val="60000"/>
                  <a:lumOff val="40000"/>
                </a:schemeClr>
              </a:solidFill>
              <a:round/>
            </a:ln>
            <a:effectLst/>
          </c:spPr>
          <c:marker>
            <c:symbol val="none"/>
          </c:marker>
          <c:cat>
            <c:numRef>
              <c:f>'Figure 21'!$A$2:$A$35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21'!$D$2:$D$35</c:f>
              <c:numCache>
                <c:formatCode>0%</c:formatCode>
                <c:ptCount val="34"/>
                <c:pt idx="0">
                  <c:v>6.877711039790616E-3</c:v>
                </c:pt>
                <c:pt idx="1">
                  <c:v>4.2915249327602194E-3</c:v>
                </c:pt>
                <c:pt idx="2">
                  <c:v>-8.2891664629040879E-2</c:v>
                </c:pt>
                <c:pt idx="3">
                  <c:v>2.472464982610801E-2</c:v>
                </c:pt>
                <c:pt idx="4">
                  <c:v>8.9794203090756891E-2</c:v>
                </c:pt>
                <c:pt idx="5">
                  <c:v>5.3470655573630108E-2</c:v>
                </c:pt>
                <c:pt idx="6">
                  <c:v>4.0662448803454973E-2</c:v>
                </c:pt>
                <c:pt idx="7">
                  <c:v>-1.6411114348105928E-5</c:v>
                </c:pt>
                <c:pt idx="8">
                  <c:v>1.5551228959779151E-2</c:v>
                </c:pt>
                <c:pt idx="9">
                  <c:v>-9.1271131358231575E-3</c:v>
                </c:pt>
                <c:pt idx="10">
                  <c:v>-3.9875989415228602E-2</c:v>
                </c:pt>
                <c:pt idx="11">
                  <c:v>-4.9374816960448221E-3</c:v>
                </c:pt>
                <c:pt idx="12">
                  <c:v>-2.0944263907837851E-2</c:v>
                </c:pt>
                <c:pt idx="13">
                  <c:v>2.2601894685566871E-3</c:v>
                </c:pt>
                <c:pt idx="14">
                  <c:v>-1.0223364505792934E-2</c:v>
                </c:pt>
                <c:pt idx="15">
                  <c:v>-1.483513987571221E-2</c:v>
                </c:pt>
                <c:pt idx="16">
                  <c:v>-0.15919598616617503</c:v>
                </c:pt>
                <c:pt idx="17">
                  <c:v>-0.11109356447616148</c:v>
                </c:pt>
                <c:pt idx="18">
                  <c:v>-3.2545606678761614E-2</c:v>
                </c:pt>
                <c:pt idx="19">
                  <c:v>9.6714666235806546E-2</c:v>
                </c:pt>
                <c:pt idx="20">
                  <c:v>1.0354137581609008E-3</c:v>
                </c:pt>
                <c:pt idx="21">
                  <c:v>1.4383847462429008E-2</c:v>
                </c:pt>
                <c:pt idx="22">
                  <c:v>-2.8911726893605795E-3</c:v>
                </c:pt>
                <c:pt idx="23">
                  <c:v>1.000715565791689E-2</c:v>
                </c:pt>
                <c:pt idx="24">
                  <c:v>-1.6291039943426372E-2</c:v>
                </c:pt>
                <c:pt idx="25">
                  <c:v>-9.2138466405689047E-3</c:v>
                </c:pt>
                <c:pt idx="26">
                  <c:v>2.554505598621823E-3</c:v>
                </c:pt>
                <c:pt idx="27">
                  <c:v>7.5276032889019129E-2</c:v>
                </c:pt>
                <c:pt idx="28">
                  <c:v>6.6111900372220853E-2</c:v>
                </c:pt>
                <c:pt idx="29">
                  <c:v>0.10453167069511417</c:v>
                </c:pt>
                <c:pt idx="30">
                  <c:v>1.494935813187635E-2</c:v>
                </c:pt>
                <c:pt idx="31">
                  <c:v>-1.0543118509131805E-3</c:v>
                </c:pt>
                <c:pt idx="32">
                  <c:v>-2.8829776497058378E-2</c:v>
                </c:pt>
                <c:pt idx="33">
                  <c:v>-6.6746686557687923E-2</c:v>
                </c:pt>
              </c:numCache>
            </c:numRef>
          </c:val>
          <c:smooth val="0"/>
          <c:extLst>
            <c:ext xmlns:c16="http://schemas.microsoft.com/office/drawing/2014/chart" uri="{C3380CC4-5D6E-409C-BE32-E72D297353CC}">
              <c16:uniqueId val="{00000002-C110-4089-9C7E-0229AE4E5BCD}"/>
            </c:ext>
          </c:extLst>
        </c:ser>
        <c:ser>
          <c:idx val="4"/>
          <c:order val="3"/>
          <c:tx>
            <c:strRef>
              <c:f>'Figure 21'!$E$1</c:f>
              <c:strCache>
                <c:ptCount val="1"/>
                <c:pt idx="0">
                  <c:v>Smoothed lags</c:v>
                </c:pt>
              </c:strCache>
            </c:strRef>
          </c:tx>
          <c:spPr>
            <a:ln w="28575" cap="rnd">
              <a:solidFill>
                <a:schemeClr val="accent4">
                  <a:lumMod val="60000"/>
                  <a:lumOff val="40000"/>
                </a:schemeClr>
              </a:solidFill>
              <a:round/>
            </a:ln>
            <a:effectLst/>
          </c:spPr>
          <c:marker>
            <c:symbol val="none"/>
          </c:marker>
          <c:cat>
            <c:numRef>
              <c:f>'Figure 21'!$A$2:$A$35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21'!$E$2:$E$35</c:f>
              <c:numCache>
                <c:formatCode>0%</c:formatCode>
                <c:ptCount val="34"/>
                <c:pt idx="0">
                  <c:v>7.3617710435634033E-3</c:v>
                </c:pt>
                <c:pt idx="1">
                  <c:v>7.3018840498552014E-3</c:v>
                </c:pt>
                <c:pt idx="2">
                  <c:v>-3.3791776913597658E-2</c:v>
                </c:pt>
                <c:pt idx="3">
                  <c:v>3.8051788019667306E-3</c:v>
                </c:pt>
                <c:pt idx="4">
                  <c:v>4.4603580855070421E-2</c:v>
                </c:pt>
                <c:pt idx="5">
                  <c:v>3.5393094522832805E-2</c:v>
                </c:pt>
                <c:pt idx="6">
                  <c:v>3.3514569755155932E-2</c:v>
                </c:pt>
                <c:pt idx="7">
                  <c:v>3.395347352504781E-3</c:v>
                </c:pt>
                <c:pt idx="8">
                  <c:v>4.3089402937553478E-2</c:v>
                </c:pt>
                <c:pt idx="9">
                  <c:v>-2.1830701646198533E-2</c:v>
                </c:pt>
                <c:pt idx="10">
                  <c:v>-1.6095591442021304E-2</c:v>
                </c:pt>
                <c:pt idx="11">
                  <c:v>-9.6834601412273888E-3</c:v>
                </c:pt>
                <c:pt idx="12">
                  <c:v>2.0705129836134329E-3</c:v>
                </c:pt>
                <c:pt idx="13">
                  <c:v>-7.3287422311895901E-3</c:v>
                </c:pt>
                <c:pt idx="14">
                  <c:v>-4.9126562950460889E-2</c:v>
                </c:pt>
                <c:pt idx="15">
                  <c:v>-9.8009323049219003E-3</c:v>
                </c:pt>
                <c:pt idx="16">
                  <c:v>-0.13670755103172361</c:v>
                </c:pt>
                <c:pt idx="17">
                  <c:v>-4.787042111642658E-2</c:v>
                </c:pt>
                <c:pt idx="18">
                  <c:v>-5.0782397409058037E-3</c:v>
                </c:pt>
                <c:pt idx="19">
                  <c:v>8.9105143006389942E-2</c:v>
                </c:pt>
                <c:pt idx="20">
                  <c:v>4.047731817132498E-2</c:v>
                </c:pt>
                <c:pt idx="21">
                  <c:v>4.8212613144321424E-2</c:v>
                </c:pt>
                <c:pt idx="22">
                  <c:v>3.9244983267123197E-3</c:v>
                </c:pt>
                <c:pt idx="23">
                  <c:v>1.132478319954755E-2</c:v>
                </c:pt>
                <c:pt idx="24">
                  <c:v>-4.9531967310805405E-2</c:v>
                </c:pt>
                <c:pt idx="25">
                  <c:v>-1.9450278659656983E-2</c:v>
                </c:pt>
                <c:pt idx="26">
                  <c:v>1.2496227172028154E-2</c:v>
                </c:pt>
                <c:pt idx="27">
                  <c:v>3.9259406941198456E-2</c:v>
                </c:pt>
                <c:pt idx="28">
                  <c:v>4.7236633709054517E-2</c:v>
                </c:pt>
                <c:pt idx="29">
                  <c:v>8.0748632477796387E-2</c:v>
                </c:pt>
                <c:pt idx="30">
                  <c:v>-5.2851376117276777E-2</c:v>
                </c:pt>
                <c:pt idx="31">
                  <c:v>4.2692745588701663E-3</c:v>
                </c:pt>
                <c:pt idx="32">
                  <c:v>6.2205156851997394E-2</c:v>
                </c:pt>
                <c:pt idx="33">
                  <c:v>-6.858127909803502E-2</c:v>
                </c:pt>
              </c:numCache>
            </c:numRef>
          </c:val>
          <c:smooth val="0"/>
          <c:extLst>
            <c:ext xmlns:c16="http://schemas.microsoft.com/office/drawing/2014/chart" uri="{C3380CC4-5D6E-409C-BE32-E72D297353CC}">
              <c16:uniqueId val="{00000003-C110-4089-9C7E-0229AE4E5BCD}"/>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22'!$B$1</c:f>
              <c:strCache>
                <c:ptCount val="1"/>
                <c:pt idx="0">
                  <c:v>Synthetic 1982–2008</c:v>
                </c:pt>
              </c:strCache>
            </c:strRef>
          </c:tx>
          <c:spPr>
            <a:ln w="38100" cap="rnd">
              <a:solidFill>
                <a:schemeClr val="tx1"/>
              </a:solidFill>
              <a:round/>
            </a:ln>
            <a:effectLst/>
          </c:spPr>
          <c:marker>
            <c:symbol val="none"/>
          </c:marker>
          <c:cat>
            <c:numRef>
              <c:f>'Figure 22'!$A$2:$A$35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22'!$B$2:$B$35</c:f>
              <c:numCache>
                <c:formatCode>0%</c:formatCode>
                <c:ptCount val="34"/>
                <c:pt idx="0">
                  <c:v>-1.5337875661827064E-3</c:v>
                </c:pt>
                <c:pt idx="1">
                  <c:v>4.5211814188438157E-4</c:v>
                </c:pt>
                <c:pt idx="2">
                  <c:v>-6.9957753804008593E-2</c:v>
                </c:pt>
                <c:pt idx="3">
                  <c:v>1.4569368679691634E-3</c:v>
                </c:pt>
                <c:pt idx="4">
                  <c:v>7.9543592370949393E-2</c:v>
                </c:pt>
                <c:pt idx="5">
                  <c:v>3.5465739150439678E-2</c:v>
                </c:pt>
                <c:pt idx="6">
                  <c:v>1.3739149878195758E-2</c:v>
                </c:pt>
                <c:pt idx="7">
                  <c:v>9.9206848998550558E-3</c:v>
                </c:pt>
                <c:pt idx="8">
                  <c:v>6.4823335903316905E-3</c:v>
                </c:pt>
                <c:pt idx="9">
                  <c:v>2.579120563284121E-3</c:v>
                </c:pt>
                <c:pt idx="10">
                  <c:v>-1.549958238881792E-2</c:v>
                </c:pt>
                <c:pt idx="11">
                  <c:v>-9.8155355701631873E-4</c:v>
                </c:pt>
                <c:pt idx="12">
                  <c:v>-3.7698381946645182E-3</c:v>
                </c:pt>
                <c:pt idx="13">
                  <c:v>2.458968076496806E-2</c:v>
                </c:pt>
                <c:pt idx="14">
                  <c:v>-1.9765307995360363E-2</c:v>
                </c:pt>
                <c:pt idx="15">
                  <c:v>-5.4641528116318387E-2</c:v>
                </c:pt>
                <c:pt idx="16">
                  <c:v>-0.1381056234128327</c:v>
                </c:pt>
                <c:pt idx="17">
                  <c:v>-0.1284817742147929</c:v>
                </c:pt>
                <c:pt idx="18">
                  <c:v>-4.3711492264795156E-2</c:v>
                </c:pt>
                <c:pt idx="19">
                  <c:v>6.0225751123744127E-2</c:v>
                </c:pt>
                <c:pt idx="20">
                  <c:v>-1.3313745145254673E-2</c:v>
                </c:pt>
                <c:pt idx="21">
                  <c:v>2.8043894921459867E-3</c:v>
                </c:pt>
                <c:pt idx="22">
                  <c:v>-6.4286083968927668E-2</c:v>
                </c:pt>
                <c:pt idx="23">
                  <c:v>-2.3083729124598745E-2</c:v>
                </c:pt>
                <c:pt idx="24">
                  <c:v>-5.391153319564073E-2</c:v>
                </c:pt>
                <c:pt idx="25">
                  <c:v>-4.5746553791677969E-2</c:v>
                </c:pt>
                <c:pt idx="26">
                  <c:v>-5.9954965892156627E-3</c:v>
                </c:pt>
                <c:pt idx="27">
                  <c:v>3.462192298430191E-2</c:v>
                </c:pt>
                <c:pt idx="28">
                  <c:v>3.1151431332686157E-2</c:v>
                </c:pt>
                <c:pt idx="29">
                  <c:v>8.8628917022955681E-2</c:v>
                </c:pt>
                <c:pt idx="30">
                  <c:v>-2.662125463825547E-2</c:v>
                </c:pt>
                <c:pt idx="31">
                  <c:v>-4.9329803782723891E-2</c:v>
                </c:pt>
                <c:pt idx="32">
                  <c:v>-5.3929980193003178E-2</c:v>
                </c:pt>
                <c:pt idx="33">
                  <c:v>-0.1061129276730534</c:v>
                </c:pt>
              </c:numCache>
            </c:numRef>
          </c:val>
          <c:smooth val="0"/>
          <c:extLst>
            <c:ext xmlns:c16="http://schemas.microsoft.com/office/drawing/2014/chart" uri="{C3380CC4-5D6E-409C-BE32-E72D297353CC}">
              <c16:uniqueId val="{00000000-D411-4FE8-9390-93D6F98CB87B}"/>
            </c:ext>
          </c:extLst>
        </c:ser>
        <c:ser>
          <c:idx val="2"/>
          <c:order val="1"/>
          <c:tx>
            <c:strRef>
              <c:f>'Figure 22'!$C$1</c:f>
              <c:strCache>
                <c:ptCount val="1"/>
                <c:pt idx="0">
                  <c:v>1985–2008</c:v>
                </c:pt>
              </c:strCache>
            </c:strRef>
          </c:tx>
          <c:spPr>
            <a:ln w="28575" cap="rnd">
              <a:solidFill>
                <a:schemeClr val="accent1">
                  <a:lumMod val="20000"/>
                  <a:lumOff val="80000"/>
                </a:schemeClr>
              </a:solidFill>
              <a:round/>
            </a:ln>
            <a:effectLst/>
          </c:spPr>
          <c:marker>
            <c:symbol val="none"/>
          </c:marker>
          <c:cat>
            <c:numRef>
              <c:f>'Figure 22'!$A$2:$A$35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22'!$C$2:$C$35</c:f>
              <c:numCache>
                <c:formatCode>0%</c:formatCode>
                <c:ptCount val="34"/>
                <c:pt idx="0">
                  <c:v>1.8240765463596355E-2</c:v>
                </c:pt>
                <c:pt idx="1">
                  <c:v>1.7848802065421443E-2</c:v>
                </c:pt>
                <c:pt idx="2">
                  <c:v>-2.3941892705847064E-2</c:v>
                </c:pt>
                <c:pt idx="3">
                  <c:v>7.5911248116424411E-3</c:v>
                </c:pt>
                <c:pt idx="4">
                  <c:v>5.443425861472459E-2</c:v>
                </c:pt>
                <c:pt idx="5">
                  <c:v>4.0617615837064622E-2</c:v>
                </c:pt>
                <c:pt idx="6">
                  <c:v>2.7254644099972369E-2</c:v>
                </c:pt>
                <c:pt idx="7">
                  <c:v>1.3234530872069019E-2</c:v>
                </c:pt>
                <c:pt idx="8">
                  <c:v>4.4287536838911477E-2</c:v>
                </c:pt>
                <c:pt idx="9">
                  <c:v>4.8462006872610646E-4</c:v>
                </c:pt>
                <c:pt idx="10">
                  <c:v>1.5051664432457684E-2</c:v>
                </c:pt>
                <c:pt idx="11">
                  <c:v>2.3657460664221846E-2</c:v>
                </c:pt>
                <c:pt idx="12">
                  <c:v>4.1939588856537237E-2</c:v>
                </c:pt>
                <c:pt idx="13">
                  <c:v>3.0939915327931861E-2</c:v>
                </c:pt>
                <c:pt idx="14">
                  <c:v>-2.5660983927226943E-2</c:v>
                </c:pt>
                <c:pt idx="15">
                  <c:v>-2.639357618952347E-3</c:v>
                </c:pt>
                <c:pt idx="16">
                  <c:v>-0.12560072953285381</c:v>
                </c:pt>
                <c:pt idx="17">
                  <c:v>-5.4829032238321432E-2</c:v>
                </c:pt>
                <c:pt idx="18">
                  <c:v>-1.6441983808344739E-2</c:v>
                </c:pt>
                <c:pt idx="19">
                  <c:v>6.7544476538543785E-2</c:v>
                </c:pt>
                <c:pt idx="20">
                  <c:v>1.6587045130849909E-2</c:v>
                </c:pt>
                <c:pt idx="21">
                  <c:v>2.5533609439060714E-2</c:v>
                </c:pt>
                <c:pt idx="22">
                  <c:v>-1.4747137064017934E-2</c:v>
                </c:pt>
                <c:pt idx="23">
                  <c:v>2.0487003519189346E-3</c:v>
                </c:pt>
                <c:pt idx="24">
                  <c:v>-4.743915650915969E-2</c:v>
                </c:pt>
                <c:pt idx="25">
                  <c:v>-4.0686045759686623E-2</c:v>
                </c:pt>
                <c:pt idx="26">
                  <c:v>-4.5078291710613921E-3</c:v>
                </c:pt>
                <c:pt idx="27">
                  <c:v>3.5401894298791509E-2</c:v>
                </c:pt>
                <c:pt idx="28">
                  <c:v>2.2765990228104875E-2</c:v>
                </c:pt>
                <c:pt idx="29">
                  <c:v>9.2912834353325827E-2</c:v>
                </c:pt>
                <c:pt idx="30">
                  <c:v>-7.707615832420478E-2</c:v>
                </c:pt>
                <c:pt idx="31">
                  <c:v>-2.1727950241647545E-2</c:v>
                </c:pt>
                <c:pt idx="32">
                  <c:v>2.4750118847287551E-2</c:v>
                </c:pt>
                <c:pt idx="33">
                  <c:v>-7.6888417231612383E-2</c:v>
                </c:pt>
              </c:numCache>
            </c:numRef>
          </c:val>
          <c:smooth val="0"/>
          <c:extLst>
            <c:ext xmlns:c16="http://schemas.microsoft.com/office/drawing/2014/chart" uri="{C3380CC4-5D6E-409C-BE32-E72D297353CC}">
              <c16:uniqueId val="{00000001-D411-4FE8-9390-93D6F98CB87B}"/>
            </c:ext>
          </c:extLst>
        </c:ser>
        <c:ser>
          <c:idx val="3"/>
          <c:order val="2"/>
          <c:tx>
            <c:strRef>
              <c:f>'Figure 22'!$D$1</c:f>
              <c:strCache>
                <c:ptCount val="1"/>
                <c:pt idx="0">
                  <c:v>1990–2008</c:v>
                </c:pt>
              </c:strCache>
            </c:strRef>
          </c:tx>
          <c:spPr>
            <a:ln w="28575" cap="rnd">
              <a:solidFill>
                <a:schemeClr val="accent1">
                  <a:lumMod val="60000"/>
                  <a:lumOff val="40000"/>
                </a:schemeClr>
              </a:solidFill>
              <a:round/>
            </a:ln>
            <a:effectLst/>
          </c:spPr>
          <c:marker>
            <c:symbol val="none"/>
          </c:marker>
          <c:cat>
            <c:numRef>
              <c:f>'Figure 22'!$A$2:$A$35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22'!$D$2:$D$35</c:f>
              <c:numCache>
                <c:formatCode>0%</c:formatCode>
                <c:ptCount val="34"/>
                <c:pt idx="0">
                  <c:v>6.5229017161798658E-2</c:v>
                </c:pt>
                <c:pt idx="1">
                  <c:v>5.5830342684151685E-2</c:v>
                </c:pt>
                <c:pt idx="2">
                  <c:v>5.006918273564033E-2</c:v>
                </c:pt>
                <c:pt idx="3">
                  <c:v>3.4378083982524441E-2</c:v>
                </c:pt>
                <c:pt idx="4">
                  <c:v>4.2450821698686067E-2</c:v>
                </c:pt>
                <c:pt idx="5">
                  <c:v>5.0639330804949124E-2</c:v>
                </c:pt>
                <c:pt idx="6">
                  <c:v>2.8824415025127413E-2</c:v>
                </c:pt>
                <c:pt idx="7">
                  <c:v>4.9305632895724649E-2</c:v>
                </c:pt>
                <c:pt idx="8">
                  <c:v>7.8416757080499111E-2</c:v>
                </c:pt>
                <c:pt idx="9">
                  <c:v>-1.2939524030586866E-3</c:v>
                </c:pt>
                <c:pt idx="10">
                  <c:v>5.7162944550763539E-2</c:v>
                </c:pt>
                <c:pt idx="11">
                  <c:v>2.7622055510011852E-2</c:v>
                </c:pt>
                <c:pt idx="12">
                  <c:v>5.4941656978494888E-2</c:v>
                </c:pt>
                <c:pt idx="13">
                  <c:v>3.8678670212025494E-3</c:v>
                </c:pt>
                <c:pt idx="14">
                  <c:v>-5.6555382291686017E-2</c:v>
                </c:pt>
                <c:pt idx="15">
                  <c:v>-7.7741789073476684E-4</c:v>
                </c:pt>
                <c:pt idx="16">
                  <c:v>-0.12026771425512667</c:v>
                </c:pt>
                <c:pt idx="17">
                  <c:v>-2.7096514012684023E-2</c:v>
                </c:pt>
                <c:pt idx="18">
                  <c:v>2.2487031143870978E-3</c:v>
                </c:pt>
                <c:pt idx="19">
                  <c:v>6.4628264350684597E-2</c:v>
                </c:pt>
                <c:pt idx="20">
                  <c:v>6.1448238493652579E-2</c:v>
                </c:pt>
                <c:pt idx="21">
                  <c:v>3.3890571498213999E-2</c:v>
                </c:pt>
                <c:pt idx="22">
                  <c:v>-2.7520107996019571E-2</c:v>
                </c:pt>
                <c:pt idx="23">
                  <c:v>6.3544982537618927E-3</c:v>
                </c:pt>
                <c:pt idx="24">
                  <c:v>-8.6090012183818801E-2</c:v>
                </c:pt>
                <c:pt idx="25">
                  <c:v>-5.8439601851475613E-2</c:v>
                </c:pt>
                <c:pt idx="26">
                  <c:v>-6.7966023087659476E-4</c:v>
                </c:pt>
                <c:pt idx="27">
                  <c:v>-8.2003681596633047E-3</c:v>
                </c:pt>
                <c:pt idx="28">
                  <c:v>2.2449588380908388E-2</c:v>
                </c:pt>
                <c:pt idx="29">
                  <c:v>7.1521609749747514E-2</c:v>
                </c:pt>
                <c:pt idx="30">
                  <c:v>-0.20989488192099054</c:v>
                </c:pt>
                <c:pt idx="31">
                  <c:v>-2.5154043428491337E-2</c:v>
                </c:pt>
                <c:pt idx="32">
                  <c:v>0.11741302945958024</c:v>
                </c:pt>
                <c:pt idx="33">
                  <c:v>-0.10461553067837165</c:v>
                </c:pt>
              </c:numCache>
            </c:numRef>
          </c:val>
          <c:smooth val="0"/>
          <c:extLst>
            <c:ext xmlns:c16="http://schemas.microsoft.com/office/drawing/2014/chart" uri="{C3380CC4-5D6E-409C-BE32-E72D297353CC}">
              <c16:uniqueId val="{00000002-D411-4FE8-9390-93D6F98CB87B}"/>
            </c:ext>
          </c:extLst>
        </c:ser>
        <c:ser>
          <c:idx val="4"/>
          <c:order val="3"/>
          <c:tx>
            <c:strRef>
              <c:f>'Figure 22'!$E$1</c:f>
              <c:strCache>
                <c:ptCount val="1"/>
                <c:pt idx="0">
                  <c:v>1995–2008</c:v>
                </c:pt>
              </c:strCache>
            </c:strRef>
          </c:tx>
          <c:spPr>
            <a:ln w="28575" cap="rnd">
              <a:solidFill>
                <a:schemeClr val="accent4">
                  <a:lumMod val="60000"/>
                  <a:lumOff val="40000"/>
                </a:schemeClr>
              </a:solidFill>
              <a:round/>
            </a:ln>
            <a:effectLst/>
          </c:spPr>
          <c:marker>
            <c:symbol val="none"/>
          </c:marker>
          <c:cat>
            <c:numRef>
              <c:f>'Figure 22'!$A$2:$A$35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22'!$E$2:$E$35</c:f>
              <c:numCache>
                <c:formatCode>0%</c:formatCode>
                <c:ptCount val="34"/>
                <c:pt idx="0">
                  <c:v>6.0972666392508861E-2</c:v>
                </c:pt>
                <c:pt idx="1">
                  <c:v>4.5654452645594049E-2</c:v>
                </c:pt>
                <c:pt idx="2">
                  <c:v>5.570955559845843E-2</c:v>
                </c:pt>
                <c:pt idx="3">
                  <c:v>2.1706607512954709E-2</c:v>
                </c:pt>
                <c:pt idx="4">
                  <c:v>2.433490126640684E-2</c:v>
                </c:pt>
                <c:pt idx="5">
                  <c:v>4.7869556687238017E-2</c:v>
                </c:pt>
                <c:pt idx="6">
                  <c:v>2.1377918525759734E-2</c:v>
                </c:pt>
                <c:pt idx="7">
                  <c:v>3.6259876933616854E-2</c:v>
                </c:pt>
                <c:pt idx="8">
                  <c:v>8.1219941827289435E-2</c:v>
                </c:pt>
                <c:pt idx="9">
                  <c:v>-1.6431667594617245E-2</c:v>
                </c:pt>
                <c:pt idx="10">
                  <c:v>4.6855111068731935E-2</c:v>
                </c:pt>
                <c:pt idx="11">
                  <c:v>1.6248301523273865E-2</c:v>
                </c:pt>
                <c:pt idx="12">
                  <c:v>3.7812352416689343E-2</c:v>
                </c:pt>
                <c:pt idx="13">
                  <c:v>-1.3254959684577239E-2</c:v>
                </c:pt>
                <c:pt idx="14">
                  <c:v>-7.6871254659625243E-2</c:v>
                </c:pt>
                <c:pt idx="15">
                  <c:v>8.103380953642037E-4</c:v>
                </c:pt>
                <c:pt idx="16">
                  <c:v>-0.12730507443746458</c:v>
                </c:pt>
                <c:pt idx="17">
                  <c:v>-1.7501462518495155E-2</c:v>
                </c:pt>
                <c:pt idx="18">
                  <c:v>1.3847357777795569E-2</c:v>
                </c:pt>
                <c:pt idx="19">
                  <c:v>5.5249586293631747E-2</c:v>
                </c:pt>
                <c:pt idx="20">
                  <c:v>6.0378701091014945E-2</c:v>
                </c:pt>
                <c:pt idx="21">
                  <c:v>3.4560433664917088E-2</c:v>
                </c:pt>
                <c:pt idx="22">
                  <c:v>-2.3806622148684828E-2</c:v>
                </c:pt>
                <c:pt idx="23">
                  <c:v>-2.8407367872765594E-3</c:v>
                </c:pt>
                <c:pt idx="24">
                  <c:v>-9.7686163606634666E-2</c:v>
                </c:pt>
                <c:pt idx="25">
                  <c:v>-5.810362553725068E-2</c:v>
                </c:pt>
                <c:pt idx="26">
                  <c:v>1.0670524527212331E-3</c:v>
                </c:pt>
                <c:pt idx="27">
                  <c:v>-2.5674694502625498E-2</c:v>
                </c:pt>
                <c:pt idx="28">
                  <c:v>1.795401022901889E-2</c:v>
                </c:pt>
                <c:pt idx="29">
                  <c:v>4.7215793934605774E-2</c:v>
                </c:pt>
                <c:pt idx="30">
                  <c:v>-0.23405940495004063</c:v>
                </c:pt>
                <c:pt idx="31">
                  <c:v>-3.1711907248520181E-2</c:v>
                </c:pt>
                <c:pt idx="32">
                  <c:v>0.12189924042182511</c:v>
                </c:pt>
                <c:pt idx="33">
                  <c:v>-9.3852741391942843E-2</c:v>
                </c:pt>
              </c:numCache>
            </c:numRef>
          </c:val>
          <c:smooth val="0"/>
          <c:extLst>
            <c:ext xmlns:c16="http://schemas.microsoft.com/office/drawing/2014/chart" uri="{C3380CC4-5D6E-409C-BE32-E72D297353CC}">
              <c16:uniqueId val="{00000003-D411-4FE8-9390-93D6F98CB87B}"/>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23'!$B$1</c:f>
              <c:strCache>
                <c:ptCount val="1"/>
                <c:pt idx="0">
                  <c:v>Actual Illinois</c:v>
                </c:pt>
              </c:strCache>
            </c:strRef>
          </c:tx>
          <c:spPr>
            <a:ln w="38100" cap="rnd">
              <a:solidFill>
                <a:schemeClr val="tx1"/>
              </a:solidFill>
              <a:round/>
            </a:ln>
            <a:effectLst/>
          </c:spPr>
          <c:marker>
            <c:symbol val="none"/>
          </c:marker>
          <c:cat>
            <c:numRef>
              <c:f>'Figure 23'!$A$2:$A$35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23'!$B$2:$B$35</c:f>
              <c:numCache>
                <c:formatCode>General</c:formatCode>
                <c:ptCount val="34"/>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pt idx="27">
                  <c:v>0.29843562841415405</c:v>
                </c:pt>
                <c:pt idx="28">
                  <c:v>0.28271028399467468</c:v>
                </c:pt>
                <c:pt idx="29">
                  <c:v>0.27611044049263</c:v>
                </c:pt>
                <c:pt idx="30">
                  <c:v>0.31108596920967102</c:v>
                </c:pt>
                <c:pt idx="31">
                  <c:v>0.30536913871765137</c:v>
                </c:pt>
                <c:pt idx="32">
                  <c:v>0.28554502129554749</c:v>
                </c:pt>
                <c:pt idx="33">
                  <c:v>0.27521929144859314</c:v>
                </c:pt>
              </c:numCache>
            </c:numRef>
          </c:val>
          <c:smooth val="0"/>
          <c:extLst>
            <c:ext xmlns:c16="http://schemas.microsoft.com/office/drawing/2014/chart" uri="{C3380CC4-5D6E-409C-BE32-E72D297353CC}">
              <c16:uniqueId val="{00000001-F17F-4BD1-8392-B6BDEA271268}"/>
            </c:ext>
          </c:extLst>
        </c:ser>
        <c:ser>
          <c:idx val="1"/>
          <c:order val="1"/>
          <c:tx>
            <c:strRef>
              <c:f>'Figure 23'!$C$1</c:f>
              <c:strCache>
                <c:ptCount val="1"/>
                <c:pt idx="0">
                  <c:v>Synthetic Illinois</c:v>
                </c:pt>
              </c:strCache>
            </c:strRef>
          </c:tx>
          <c:spPr>
            <a:ln w="28575" cap="rnd">
              <a:solidFill>
                <a:schemeClr val="accent5"/>
              </a:solidFill>
              <a:round/>
            </a:ln>
            <a:effectLst/>
          </c:spPr>
          <c:marker>
            <c:symbol val="none"/>
          </c:marker>
          <c:cat>
            <c:numRef>
              <c:f>'Figure 23'!$A$2:$A$35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23'!$C$2:$C$35</c:f>
              <c:numCache>
                <c:formatCode>General</c:formatCode>
                <c:ptCount val="34"/>
                <c:pt idx="0">
                  <c:v>0.46809639003872872</c:v>
                </c:pt>
                <c:pt idx="1">
                  <c:v>0.45515149509906766</c:v>
                </c:pt>
                <c:pt idx="2">
                  <c:v>0.42284701779484751</c:v>
                </c:pt>
                <c:pt idx="3">
                  <c:v>0.38066359648108489</c:v>
                </c:pt>
                <c:pt idx="4">
                  <c:v>0.41332364809513089</c:v>
                </c:pt>
                <c:pt idx="5">
                  <c:v>0.39275098332762726</c:v>
                </c:pt>
                <c:pt idx="6">
                  <c:v>0.38203794807195668</c:v>
                </c:pt>
                <c:pt idx="7">
                  <c:v>0.3774362719804048</c:v>
                </c:pt>
                <c:pt idx="8">
                  <c:v>0.3975985294282437</c:v>
                </c:pt>
                <c:pt idx="9">
                  <c:v>0.37640344196557995</c:v>
                </c:pt>
                <c:pt idx="10">
                  <c:v>0.34734474146366118</c:v>
                </c:pt>
                <c:pt idx="11">
                  <c:v>0.34147711177170281</c:v>
                </c:pt>
                <c:pt idx="12">
                  <c:v>0.34900667335093022</c:v>
                </c:pt>
                <c:pt idx="13">
                  <c:v>0.32762632517516604</c:v>
                </c:pt>
                <c:pt idx="14">
                  <c:v>0.31656348879635332</c:v>
                </c:pt>
                <c:pt idx="15">
                  <c:v>0.29839305408298966</c:v>
                </c:pt>
                <c:pt idx="16">
                  <c:v>0.28871255876123908</c:v>
                </c:pt>
                <c:pt idx="17">
                  <c:v>0.28608290770649919</c:v>
                </c:pt>
                <c:pt idx="18">
                  <c:v>0.30427557082474227</c:v>
                </c:pt>
                <c:pt idx="19">
                  <c:v>0.30724952906370157</c:v>
                </c:pt>
                <c:pt idx="20">
                  <c:v>0.3215770786851645</c:v>
                </c:pt>
                <c:pt idx="21">
                  <c:v>0.28957742451131346</c:v>
                </c:pt>
                <c:pt idx="22">
                  <c:v>0.28410055582225324</c:v>
                </c:pt>
                <c:pt idx="23">
                  <c:v>0.28754388467967507</c:v>
                </c:pt>
                <c:pt idx="24">
                  <c:v>0.30430357080698012</c:v>
                </c:pt>
                <c:pt idx="25">
                  <c:v>0.27531870087981225</c:v>
                </c:pt>
                <c:pt idx="26">
                  <c:v>0.31164274141192438</c:v>
                </c:pt>
                <c:pt idx="27">
                  <c:v>0.30124506279826169</c:v>
                </c:pt>
                <c:pt idx="28">
                  <c:v>0.28864853271842</c:v>
                </c:pt>
                <c:pt idx="29">
                  <c:v>0.28334685119986541</c:v>
                </c:pt>
                <c:pt idx="30">
                  <c:v>0.27734578762948514</c:v>
                </c:pt>
                <c:pt idx="31">
                  <c:v>0.30513164506852625</c:v>
                </c:pt>
                <c:pt idx="32">
                  <c:v>0.27689091977477076</c:v>
                </c:pt>
                <c:pt idx="33">
                  <c:v>0.26226063162833446</c:v>
                </c:pt>
              </c:numCache>
            </c:numRef>
          </c:val>
          <c:smooth val="0"/>
          <c:extLst>
            <c:ext xmlns:c16="http://schemas.microsoft.com/office/drawing/2014/chart" uri="{C3380CC4-5D6E-409C-BE32-E72D297353CC}">
              <c16:uniqueId val="{00000002-F17F-4BD1-8392-B6BDEA271268}"/>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49950787401581E-2"/>
          <c:y val="6.3792650918635174E-2"/>
          <c:w val="0.88461149387576554"/>
          <c:h val="0.83948118985126852"/>
        </c:manualLayout>
      </c:layout>
      <c:lineChart>
        <c:grouping val="standard"/>
        <c:varyColors val="0"/>
        <c:ser>
          <c:idx val="17"/>
          <c:order val="0"/>
          <c:tx>
            <c:strRef>
              <c:f>'Figure 24'!$R$6</c:f>
              <c:strCache>
                <c:ptCount val="1"/>
                <c:pt idx="0">
                  <c:v>AL</c:v>
                </c:pt>
              </c:strCache>
            </c:strRef>
          </c:tx>
          <c:spPr>
            <a:ln>
              <a:solidFill>
                <a:schemeClr val="accent5">
                  <a:lumMod val="60000"/>
                  <a:lumOff val="4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24'!$R$7:$R$40</c:f>
              <c:numCache>
                <c:formatCode>_(* #,##0.00_);_(* \(#,##0.00\);_(* "-"??_);_(@_)</c:formatCode>
                <c:ptCount val="34"/>
                <c:pt idx="0">
                  <c:v>1.7615366727113724E-2</c:v>
                </c:pt>
                <c:pt idx="1">
                  <c:v>-1.3329065404832363E-2</c:v>
                </c:pt>
                <c:pt idx="2">
                  <c:v>-1.3152269646525383E-2</c:v>
                </c:pt>
                <c:pt idx="3">
                  <c:v>2.5719653815031052E-2</c:v>
                </c:pt>
                <c:pt idx="4">
                  <c:v>-1.5394419431686401E-2</c:v>
                </c:pt>
                <c:pt idx="5">
                  <c:v>-4.782421886920929E-2</c:v>
                </c:pt>
                <c:pt idx="6">
                  <c:v>9.4306040555238724E-3</c:v>
                </c:pt>
                <c:pt idx="7">
                  <c:v>-2.3700879886746407E-2</c:v>
                </c:pt>
                <c:pt idx="8">
                  <c:v>-1.845058798789978E-2</c:v>
                </c:pt>
                <c:pt idx="9">
                  <c:v>-3.2617959659546614E-3</c:v>
                </c:pt>
                <c:pt idx="10">
                  <c:v>-2.2085811942815781E-2</c:v>
                </c:pt>
                <c:pt idx="11">
                  <c:v>-3.34698217920959E-3</c:v>
                </c:pt>
                <c:pt idx="12">
                  <c:v>3.2703634351491928E-2</c:v>
                </c:pt>
                <c:pt idx="13">
                  <c:v>1.6992472112178802E-2</c:v>
                </c:pt>
                <c:pt idx="14">
                  <c:v>2.3975012823939323E-2</c:v>
                </c:pt>
                <c:pt idx="15">
                  <c:v>-6.7818369716405869E-3</c:v>
                </c:pt>
                <c:pt idx="16">
                  <c:v>-1.0556610301136971E-2</c:v>
                </c:pt>
                <c:pt idx="17">
                  <c:v>-1.1136564426124096E-2</c:v>
                </c:pt>
                <c:pt idx="18">
                  <c:v>-1.8257917836308479E-2</c:v>
                </c:pt>
                <c:pt idx="19">
                  <c:v>2.4498626589775085E-2</c:v>
                </c:pt>
                <c:pt idx="20">
                  <c:v>1.4855595072731376E-3</c:v>
                </c:pt>
                <c:pt idx="21">
                  <c:v>-6.9592408835887909E-3</c:v>
                </c:pt>
                <c:pt idx="22">
                  <c:v>-1.3061302015557885E-3</c:v>
                </c:pt>
                <c:pt idx="23">
                  <c:v>6.2640197575092316E-3</c:v>
                </c:pt>
                <c:pt idx="24">
                  <c:v>3.774552047252655E-2</c:v>
                </c:pt>
                <c:pt idx="25">
                  <c:v>1.6344800591468811E-2</c:v>
                </c:pt>
                <c:pt idx="26">
                  <c:v>4.2762830853462219E-3</c:v>
                </c:pt>
                <c:pt idx="27">
                  <c:v>2.3641657084226608E-2</c:v>
                </c:pt>
                <c:pt idx="28">
                  <c:v>2.7197079733014107E-2</c:v>
                </c:pt>
                <c:pt idx="29">
                  <c:v>3.3623334020376205E-2</c:v>
                </c:pt>
                <c:pt idx="30">
                  <c:v>6.4065605401992798E-2</c:v>
                </c:pt>
                <c:pt idx="31">
                  <c:v>2.8989881277084351E-2</c:v>
                </c:pt>
                <c:pt idx="32">
                  <c:v>-1.9219299778342247E-2</c:v>
                </c:pt>
                <c:pt idx="33">
                  <c:v>1.3622281141579151E-2</c:v>
                </c:pt>
              </c:numCache>
            </c:numRef>
          </c:val>
          <c:smooth val="0"/>
          <c:extLst>
            <c:ext xmlns:c16="http://schemas.microsoft.com/office/drawing/2014/chart" uri="{C3380CC4-5D6E-409C-BE32-E72D297353CC}">
              <c16:uniqueId val="{00000000-AC97-4FCF-A066-063198AF9A13}"/>
            </c:ext>
          </c:extLst>
        </c:ser>
        <c:ser>
          <c:idx val="18"/>
          <c:order val="1"/>
          <c:tx>
            <c:strRef>
              <c:f>'Figure 24'!$S$6</c:f>
              <c:strCache>
                <c:ptCount val="1"/>
                <c:pt idx="0">
                  <c:v>AK</c:v>
                </c:pt>
              </c:strCache>
            </c:strRef>
          </c:tx>
          <c:spPr>
            <a:ln w="31750">
              <a:solidFill>
                <a:srgbClr val="FF0000"/>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AC97-4FCF-A066-063198AF9A13}"/>
            </c:ext>
          </c:extLst>
        </c:ser>
        <c:ser>
          <c:idx val="19"/>
          <c:order val="2"/>
          <c:tx>
            <c:strRef>
              <c:f>'Figure 24'!$T$6</c:f>
              <c:strCache>
                <c:ptCount val="1"/>
                <c:pt idx="0">
                  <c:v>AZ</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24'!$T$7:$T$40</c:f>
              <c:numCache>
                <c:formatCode>_(* #,##0.00_);_(* \(#,##0.00\);_(* "-"??_);_(@_)</c:formatCode>
                <c:ptCount val="34"/>
                <c:pt idx="0">
                  <c:v>7.3654577136039734E-2</c:v>
                </c:pt>
                <c:pt idx="1">
                  <c:v>1.7851561307907104E-2</c:v>
                </c:pt>
                <c:pt idx="2">
                  <c:v>2.7419408783316612E-2</c:v>
                </c:pt>
                <c:pt idx="3">
                  <c:v>4.8533882945775986E-3</c:v>
                </c:pt>
                <c:pt idx="4">
                  <c:v>-7.5130988843739033E-3</c:v>
                </c:pt>
                <c:pt idx="5">
                  <c:v>-1.3325142674148083E-2</c:v>
                </c:pt>
                <c:pt idx="6">
                  <c:v>-4.7052479349076748E-3</c:v>
                </c:pt>
                <c:pt idx="7">
                  <c:v>-1.1446733260527253E-3</c:v>
                </c:pt>
                <c:pt idx="8">
                  <c:v>7.1809319779276848E-3</c:v>
                </c:pt>
                <c:pt idx="9">
                  <c:v>-1.2613693252205849E-2</c:v>
                </c:pt>
                <c:pt idx="10">
                  <c:v>3.03630530834198E-2</c:v>
                </c:pt>
                <c:pt idx="11">
                  <c:v>1.5869917348027229E-2</c:v>
                </c:pt>
                <c:pt idx="12">
                  <c:v>6.444297730922699E-2</c:v>
                </c:pt>
                <c:pt idx="13">
                  <c:v>3.7691697478294373E-2</c:v>
                </c:pt>
                <c:pt idx="14">
                  <c:v>1.3516108505427837E-2</c:v>
                </c:pt>
                <c:pt idx="15">
                  <c:v>-1.431964710354805E-2</c:v>
                </c:pt>
                <c:pt idx="16">
                  <c:v>2.2105902433395386E-2</c:v>
                </c:pt>
                <c:pt idx="17">
                  <c:v>5.2584178745746613E-2</c:v>
                </c:pt>
                <c:pt idx="18">
                  <c:v>2.0015118643641472E-2</c:v>
                </c:pt>
                <c:pt idx="19">
                  <c:v>1.9451125990599394E-4</c:v>
                </c:pt>
                <c:pt idx="20">
                  <c:v>1.9591713324189186E-2</c:v>
                </c:pt>
                <c:pt idx="21">
                  <c:v>1.5903271734714508E-2</c:v>
                </c:pt>
                <c:pt idx="22">
                  <c:v>2.8297571465373039E-2</c:v>
                </c:pt>
                <c:pt idx="23">
                  <c:v>5.1006469875574112E-2</c:v>
                </c:pt>
                <c:pt idx="24">
                  <c:v>5.1958054304122925E-2</c:v>
                </c:pt>
                <c:pt idx="25">
                  <c:v>1.5128258615732193E-2</c:v>
                </c:pt>
                <c:pt idx="26">
                  <c:v>1.2421452440321445E-2</c:v>
                </c:pt>
                <c:pt idx="27">
                  <c:v>7.8847087919712067E-2</c:v>
                </c:pt>
                <c:pt idx="28">
                  <c:v>2.8488826006650925E-2</c:v>
                </c:pt>
                <c:pt idx="29">
                  <c:v>7.5356073677539825E-2</c:v>
                </c:pt>
                <c:pt idx="30">
                  <c:v>5.2437331527471542E-2</c:v>
                </c:pt>
                <c:pt idx="31">
                  <c:v>6.4073361456394196E-2</c:v>
                </c:pt>
                <c:pt idx="32">
                  <c:v>2.0925082266330719E-2</c:v>
                </c:pt>
                <c:pt idx="33">
                  <c:v>-1.939779706299305E-2</c:v>
                </c:pt>
              </c:numCache>
            </c:numRef>
          </c:val>
          <c:smooth val="0"/>
          <c:extLst>
            <c:ext xmlns:c16="http://schemas.microsoft.com/office/drawing/2014/chart" uri="{C3380CC4-5D6E-409C-BE32-E72D297353CC}">
              <c16:uniqueId val="{00000002-AC97-4FCF-A066-063198AF9A13}"/>
            </c:ext>
          </c:extLst>
        </c:ser>
        <c:ser>
          <c:idx val="20"/>
          <c:order val="3"/>
          <c:tx>
            <c:strRef>
              <c:f>'Figure 24'!$U$6</c:f>
              <c:strCache>
                <c:ptCount val="1"/>
                <c:pt idx="0">
                  <c:v>AR</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24'!$U$7:$U$40</c:f>
              <c:numCache>
                <c:formatCode>_(* #,##0.00_);_(* \(#,##0.00\);_(* "-"??_);_(@_)</c:formatCode>
                <c:ptCount val="34"/>
                <c:pt idx="0">
                  <c:v>-1.963995024561882E-2</c:v>
                </c:pt>
                <c:pt idx="1">
                  <c:v>-1.9842237234115601E-2</c:v>
                </c:pt>
                <c:pt idx="2">
                  <c:v>-4.7272283583879471E-2</c:v>
                </c:pt>
                <c:pt idx="3">
                  <c:v>-3.2470375299453735E-2</c:v>
                </c:pt>
                <c:pt idx="4">
                  <c:v>-6.1642799526453018E-2</c:v>
                </c:pt>
                <c:pt idx="5">
                  <c:v>-6.0626201331615448E-2</c:v>
                </c:pt>
                <c:pt idx="6">
                  <c:v>-0.1266445517539978</c:v>
                </c:pt>
                <c:pt idx="7">
                  <c:v>-0.10795546323060989</c:v>
                </c:pt>
                <c:pt idx="8">
                  <c:v>-6.7658446729183197E-2</c:v>
                </c:pt>
                <c:pt idx="9">
                  <c:v>-5.3198408335447311E-2</c:v>
                </c:pt>
                <c:pt idx="10">
                  <c:v>3.0039044097065926E-2</c:v>
                </c:pt>
                <c:pt idx="11">
                  <c:v>8.0595361068844795E-3</c:v>
                </c:pt>
                <c:pt idx="12">
                  <c:v>8.8487818837165833E-2</c:v>
                </c:pt>
                <c:pt idx="13">
                  <c:v>0.10779645293951035</c:v>
                </c:pt>
                <c:pt idx="14">
                  <c:v>4.1698236018419266E-2</c:v>
                </c:pt>
                <c:pt idx="15">
                  <c:v>5.0297297537326813E-2</c:v>
                </c:pt>
                <c:pt idx="16">
                  <c:v>5.1945675164461136E-2</c:v>
                </c:pt>
                <c:pt idx="17">
                  <c:v>4.0364749729633331E-2</c:v>
                </c:pt>
                <c:pt idx="18">
                  <c:v>6.9176256656646729E-2</c:v>
                </c:pt>
                <c:pt idx="19">
                  <c:v>0.13388490676879883</c:v>
                </c:pt>
                <c:pt idx="20">
                  <c:v>6.9627545773983002E-2</c:v>
                </c:pt>
                <c:pt idx="21">
                  <c:v>4.8641268163919449E-2</c:v>
                </c:pt>
                <c:pt idx="22">
                  <c:v>8.0445036292076111E-3</c:v>
                </c:pt>
                <c:pt idx="23">
                  <c:v>7.3881067335605621E-2</c:v>
                </c:pt>
                <c:pt idx="24">
                  <c:v>5.393383651971817E-2</c:v>
                </c:pt>
                <c:pt idx="25">
                  <c:v>1.7273284494876862E-2</c:v>
                </c:pt>
                <c:pt idx="26">
                  <c:v>5.0740420818328857E-2</c:v>
                </c:pt>
                <c:pt idx="27">
                  <c:v>7.3137044906616211E-2</c:v>
                </c:pt>
                <c:pt idx="28">
                  <c:v>-4.5503541827201843E-2</c:v>
                </c:pt>
                <c:pt idx="29">
                  <c:v>1.9672665745019913E-2</c:v>
                </c:pt>
                <c:pt idx="30">
                  <c:v>3.5635571926832199E-2</c:v>
                </c:pt>
                <c:pt idx="31">
                  <c:v>4.1794825345277786E-2</c:v>
                </c:pt>
                <c:pt idx="32">
                  <c:v>4.3297465890645981E-3</c:v>
                </c:pt>
                <c:pt idx="33">
                  <c:v>3.6603651940822601E-2</c:v>
                </c:pt>
              </c:numCache>
            </c:numRef>
          </c:val>
          <c:smooth val="0"/>
          <c:extLst>
            <c:ext xmlns:c16="http://schemas.microsoft.com/office/drawing/2014/chart" uri="{C3380CC4-5D6E-409C-BE32-E72D297353CC}">
              <c16:uniqueId val="{00000003-AC97-4FCF-A066-063198AF9A13}"/>
            </c:ext>
          </c:extLst>
        </c:ser>
        <c:ser>
          <c:idx val="21"/>
          <c:order val="4"/>
          <c:tx>
            <c:strRef>
              <c:f>'Figure 24'!$V$6</c:f>
              <c:strCache>
                <c:ptCount val="1"/>
                <c:pt idx="0">
                  <c:v>CA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AC97-4FCF-A066-063198AF9A13}"/>
            </c:ext>
          </c:extLst>
        </c:ser>
        <c:ser>
          <c:idx val="22"/>
          <c:order val="5"/>
          <c:tx>
            <c:strRef>
              <c:f>'Figure 24'!$W$6</c:f>
              <c:strCache>
                <c:ptCount val="1"/>
                <c:pt idx="0">
                  <c:v>CO</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24'!$W$7:$W$40</c:f>
              <c:numCache>
                <c:formatCode>_(* #,##0.00_);_(* \(#,##0.00\);_(* "-"??_);_(@_)</c:formatCode>
                <c:ptCount val="34"/>
                <c:pt idx="0">
                  <c:v>-2.0829669665545225E-3</c:v>
                </c:pt>
                <c:pt idx="1">
                  <c:v>-9.7578288987278938E-3</c:v>
                </c:pt>
                <c:pt idx="2">
                  <c:v>4.2034875601530075E-2</c:v>
                </c:pt>
                <c:pt idx="3">
                  <c:v>-3.2796729356050491E-3</c:v>
                </c:pt>
                <c:pt idx="4">
                  <c:v>-1.8228717148303986E-2</c:v>
                </c:pt>
                <c:pt idx="5">
                  <c:v>7.2678305208683014E-2</c:v>
                </c:pt>
                <c:pt idx="6">
                  <c:v>7.3419384658336639E-2</c:v>
                </c:pt>
                <c:pt idx="7">
                  <c:v>3.467891737818718E-2</c:v>
                </c:pt>
                <c:pt idx="8">
                  <c:v>9.9599413573741913E-2</c:v>
                </c:pt>
                <c:pt idx="9">
                  <c:v>-2.0917740184813738E-3</c:v>
                </c:pt>
                <c:pt idx="10">
                  <c:v>3.9258424192667007E-2</c:v>
                </c:pt>
                <c:pt idx="11">
                  <c:v>4.3126445263624191E-2</c:v>
                </c:pt>
                <c:pt idx="12">
                  <c:v>4.3439947068691254E-2</c:v>
                </c:pt>
                <c:pt idx="13">
                  <c:v>1.2195602990686893E-2</c:v>
                </c:pt>
                <c:pt idx="14">
                  <c:v>-8.8897673413157463E-3</c:v>
                </c:pt>
                <c:pt idx="15">
                  <c:v>9.0096751227974892E-3</c:v>
                </c:pt>
                <c:pt idx="16">
                  <c:v>5.3246557712554932E-2</c:v>
                </c:pt>
                <c:pt idx="17">
                  <c:v>2.7046822011470795E-2</c:v>
                </c:pt>
                <c:pt idx="18">
                  <c:v>3.0623750761151314E-2</c:v>
                </c:pt>
                <c:pt idx="19">
                  <c:v>-7.0508061908185482E-3</c:v>
                </c:pt>
                <c:pt idx="20">
                  <c:v>1.006048172712326E-3</c:v>
                </c:pt>
                <c:pt idx="21">
                  <c:v>-1.3343398459255695E-2</c:v>
                </c:pt>
                <c:pt idx="22">
                  <c:v>3.8856320083141327E-2</c:v>
                </c:pt>
                <c:pt idx="23">
                  <c:v>-6.789080798625946E-3</c:v>
                </c:pt>
                <c:pt idx="24">
                  <c:v>-2.1167770028114319E-2</c:v>
                </c:pt>
                <c:pt idx="25">
                  <c:v>2.0423650741577148E-2</c:v>
                </c:pt>
                <c:pt idx="26">
                  <c:v>8.9067704975605011E-3</c:v>
                </c:pt>
                <c:pt idx="27">
                  <c:v>-2.0820738282054663E-3</c:v>
                </c:pt>
                <c:pt idx="28">
                  <c:v>7.6334796845912933E-2</c:v>
                </c:pt>
                <c:pt idx="29">
                  <c:v>-3.8341306149959564E-2</c:v>
                </c:pt>
                <c:pt idx="30">
                  <c:v>5.480588972568512E-2</c:v>
                </c:pt>
                <c:pt idx="31">
                  <c:v>-6.9311331026256084E-3</c:v>
                </c:pt>
                <c:pt idx="32">
                  <c:v>2.2512573748826981E-2</c:v>
                </c:pt>
                <c:pt idx="33">
                  <c:v>8.0461621284484863E-2</c:v>
                </c:pt>
              </c:numCache>
            </c:numRef>
          </c:val>
          <c:smooth val="0"/>
          <c:extLst>
            <c:ext xmlns:c16="http://schemas.microsoft.com/office/drawing/2014/chart" uri="{C3380CC4-5D6E-409C-BE32-E72D297353CC}">
              <c16:uniqueId val="{00000005-AC97-4FCF-A066-063198AF9A13}"/>
            </c:ext>
          </c:extLst>
        </c:ser>
        <c:ser>
          <c:idx val="23"/>
          <c:order val="6"/>
          <c:tx>
            <c:strRef>
              <c:f>'Figure 24'!$X$6</c:f>
              <c:strCache>
                <c:ptCount val="1"/>
                <c:pt idx="0">
                  <c:v>CT</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AC97-4FCF-A066-063198AF9A13}"/>
            </c:ext>
          </c:extLst>
        </c:ser>
        <c:ser>
          <c:idx val="24"/>
          <c:order val="7"/>
          <c:tx>
            <c:strRef>
              <c:f>'Figure 24'!$Y$6</c:f>
              <c:strCache>
                <c:ptCount val="1"/>
                <c:pt idx="0">
                  <c:v>DE</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C97-4FCF-A066-063198AF9A13}"/>
            </c:ext>
          </c:extLst>
        </c:ser>
        <c:ser>
          <c:idx val="25"/>
          <c:order val="8"/>
          <c:tx>
            <c:strRef>
              <c:f>'Figure 24'!$Z$6</c:f>
              <c:strCache>
                <c:ptCount val="1"/>
                <c:pt idx="0">
                  <c:v>DC</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C97-4FCF-A066-063198AF9A13}"/>
            </c:ext>
          </c:extLst>
        </c:ser>
        <c:ser>
          <c:idx val="26"/>
          <c:order val="9"/>
          <c:tx>
            <c:strRef>
              <c:f>'Figure 24'!$AA$6</c:f>
              <c:strCache>
                <c:ptCount val="1"/>
                <c:pt idx="0">
                  <c:v>FL</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C97-4FCF-A066-063198AF9A13}"/>
            </c:ext>
          </c:extLst>
        </c:ser>
        <c:ser>
          <c:idx val="27"/>
          <c:order val="10"/>
          <c:tx>
            <c:strRef>
              <c:f>'Figure 24'!$AB$6</c:f>
              <c:strCache>
                <c:ptCount val="1"/>
                <c:pt idx="0">
                  <c:v>GA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24'!$AB$7:$AB$40</c:f>
              <c:numCache>
                <c:formatCode>_(* #,##0.00_);_(* \(#,##0.00\);_(* "-"??_);_(@_)</c:formatCode>
                <c:ptCount val="34"/>
                <c:pt idx="0">
                  <c:v>-4.8037044703960419E-2</c:v>
                </c:pt>
                <c:pt idx="1">
                  <c:v>3.6357766948640347E-3</c:v>
                </c:pt>
                <c:pt idx="2">
                  <c:v>1.5900366008281708E-2</c:v>
                </c:pt>
                <c:pt idx="3">
                  <c:v>-2.1236916654743254E-4</c:v>
                </c:pt>
                <c:pt idx="4">
                  <c:v>-1.6479872865602374E-3</c:v>
                </c:pt>
                <c:pt idx="5">
                  <c:v>-1.1910104192793369E-2</c:v>
                </c:pt>
                <c:pt idx="6">
                  <c:v>1.3664052821695805E-2</c:v>
                </c:pt>
                <c:pt idx="7">
                  <c:v>-2.323484793305397E-2</c:v>
                </c:pt>
                <c:pt idx="8">
                  <c:v>-1.667877659201622E-2</c:v>
                </c:pt>
                <c:pt idx="9">
                  <c:v>-1.7190213548019528E-3</c:v>
                </c:pt>
                <c:pt idx="10">
                  <c:v>1.6371492296457291E-2</c:v>
                </c:pt>
                <c:pt idx="11">
                  <c:v>1.3255154713988304E-2</c:v>
                </c:pt>
                <c:pt idx="12">
                  <c:v>2.0588455721735954E-2</c:v>
                </c:pt>
                <c:pt idx="13">
                  <c:v>3.0126828700304031E-2</c:v>
                </c:pt>
                <c:pt idx="14">
                  <c:v>-3.0015502125024796E-3</c:v>
                </c:pt>
                <c:pt idx="15">
                  <c:v>-1.8522526079323143E-4</c:v>
                </c:pt>
                <c:pt idx="16">
                  <c:v>2.699616365134716E-2</c:v>
                </c:pt>
                <c:pt idx="17">
                  <c:v>1.1865208856761456E-2</c:v>
                </c:pt>
                <c:pt idx="18">
                  <c:v>-1.3736682012677193E-2</c:v>
                </c:pt>
                <c:pt idx="19">
                  <c:v>1.7954124137759209E-2</c:v>
                </c:pt>
                <c:pt idx="20">
                  <c:v>2.6461284607648849E-2</c:v>
                </c:pt>
                <c:pt idx="21">
                  <c:v>2.0755548030138016E-2</c:v>
                </c:pt>
                <c:pt idx="22">
                  <c:v>3.0116062611341476E-2</c:v>
                </c:pt>
                <c:pt idx="23">
                  <c:v>1.7823535948991776E-2</c:v>
                </c:pt>
                <c:pt idx="24">
                  <c:v>2.2474067285656929E-2</c:v>
                </c:pt>
                <c:pt idx="25">
                  <c:v>-6.0348240658640862E-3</c:v>
                </c:pt>
                <c:pt idx="26">
                  <c:v>-1.2848839105572551E-4</c:v>
                </c:pt>
                <c:pt idx="27">
                  <c:v>4.1330814361572266E-2</c:v>
                </c:pt>
                <c:pt idx="28">
                  <c:v>1.8651958554983139E-2</c:v>
                </c:pt>
                <c:pt idx="29">
                  <c:v>5.8380540460348129E-2</c:v>
                </c:pt>
                <c:pt idx="30">
                  <c:v>1.2235444039106369E-2</c:v>
                </c:pt>
                <c:pt idx="31">
                  <c:v>4.1983380913734436E-2</c:v>
                </c:pt>
                <c:pt idx="32">
                  <c:v>2.479095570743084E-2</c:v>
                </c:pt>
                <c:pt idx="33">
                  <c:v>-1.0262546129524708E-2</c:v>
                </c:pt>
              </c:numCache>
            </c:numRef>
          </c:val>
          <c:smooth val="0"/>
          <c:extLst>
            <c:ext xmlns:c16="http://schemas.microsoft.com/office/drawing/2014/chart" uri="{C3380CC4-5D6E-409C-BE32-E72D297353CC}">
              <c16:uniqueId val="{0000000A-AC97-4FCF-A066-063198AF9A13}"/>
            </c:ext>
          </c:extLst>
        </c:ser>
        <c:ser>
          <c:idx val="8"/>
          <c:order val="11"/>
          <c:tx>
            <c:strRef>
              <c:f>'Figure 24'!$AC$6</c:f>
              <c:strCache>
                <c:ptCount val="1"/>
                <c:pt idx="0">
                  <c:v>HI</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AC97-4FCF-A066-063198AF9A13}"/>
            </c:ext>
          </c:extLst>
        </c:ser>
        <c:ser>
          <c:idx val="9"/>
          <c:order val="12"/>
          <c:tx>
            <c:strRef>
              <c:f>'Figure 24'!$AD$6</c:f>
              <c:strCache>
                <c:ptCount val="1"/>
                <c:pt idx="0">
                  <c:v>ID</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24'!$AD$7:$AD$40</c:f>
              <c:numCache>
                <c:formatCode>_(* #,##0.00_);_(* \(#,##0.00\);_(* "-"??_);_(@_)</c:formatCode>
                <c:ptCount val="34"/>
                <c:pt idx="0">
                  <c:v>7.201647013425827E-2</c:v>
                </c:pt>
                <c:pt idx="1">
                  <c:v>2.3796693421900272E-3</c:v>
                </c:pt>
                <c:pt idx="2">
                  <c:v>5.6346375495195389E-2</c:v>
                </c:pt>
                <c:pt idx="3">
                  <c:v>-2.2867701482027769E-3</c:v>
                </c:pt>
                <c:pt idx="4">
                  <c:v>-2.3723572492599487E-2</c:v>
                </c:pt>
                <c:pt idx="5">
                  <c:v>-3.8399513810873032E-2</c:v>
                </c:pt>
                <c:pt idx="6">
                  <c:v>4.1311499662697315E-3</c:v>
                </c:pt>
                <c:pt idx="7">
                  <c:v>-2.8123846277594566E-2</c:v>
                </c:pt>
                <c:pt idx="8">
                  <c:v>-4.9343366175889969E-2</c:v>
                </c:pt>
                <c:pt idx="9">
                  <c:v>4.4752602116204798E-4</c:v>
                </c:pt>
                <c:pt idx="10">
                  <c:v>-7.5187282636761665E-3</c:v>
                </c:pt>
                <c:pt idx="11">
                  <c:v>-3.2071273773908615E-2</c:v>
                </c:pt>
                <c:pt idx="12">
                  <c:v>2.04148069024086E-2</c:v>
                </c:pt>
                <c:pt idx="13">
                  <c:v>2.7092235162854195E-2</c:v>
                </c:pt>
                <c:pt idx="14">
                  <c:v>3.294079378247261E-2</c:v>
                </c:pt>
                <c:pt idx="15">
                  <c:v>-8.1839499762281775E-4</c:v>
                </c:pt>
                <c:pt idx="16">
                  <c:v>9.3055125325918198E-3</c:v>
                </c:pt>
                <c:pt idx="17">
                  <c:v>4.5742429792881012E-2</c:v>
                </c:pt>
                <c:pt idx="18">
                  <c:v>-3.4467573277652264E-3</c:v>
                </c:pt>
                <c:pt idx="19">
                  <c:v>7.9864390194416046E-2</c:v>
                </c:pt>
                <c:pt idx="20">
                  <c:v>0.10049527138471603</c:v>
                </c:pt>
                <c:pt idx="21">
                  <c:v>4.3519526720046997E-2</c:v>
                </c:pt>
                <c:pt idx="22">
                  <c:v>7.389514148235321E-2</c:v>
                </c:pt>
                <c:pt idx="23">
                  <c:v>7.5618013739585876E-2</c:v>
                </c:pt>
                <c:pt idx="24">
                  <c:v>8.4105962887406349E-3</c:v>
                </c:pt>
                <c:pt idx="25">
                  <c:v>4.7909852117300034E-2</c:v>
                </c:pt>
                <c:pt idx="26">
                  <c:v>-2.1318255458027124E-3</c:v>
                </c:pt>
                <c:pt idx="27">
                  <c:v>6.4664192497730255E-2</c:v>
                </c:pt>
                <c:pt idx="28">
                  <c:v>1.4423705637454987E-2</c:v>
                </c:pt>
                <c:pt idx="29">
                  <c:v>2.095409482717514E-2</c:v>
                </c:pt>
                <c:pt idx="30">
                  <c:v>7.1741633117198944E-2</c:v>
                </c:pt>
                <c:pt idx="31">
                  <c:v>3.6172188818454742E-2</c:v>
                </c:pt>
                <c:pt idx="32">
                  <c:v>4.5088715851306915E-2</c:v>
                </c:pt>
                <c:pt idx="33">
                  <c:v>-3.4218591172248125E-3</c:v>
                </c:pt>
              </c:numCache>
            </c:numRef>
          </c:val>
          <c:smooth val="0"/>
          <c:extLst>
            <c:ext xmlns:c16="http://schemas.microsoft.com/office/drawing/2014/chart" uri="{C3380CC4-5D6E-409C-BE32-E72D297353CC}">
              <c16:uniqueId val="{0000000C-AC97-4FCF-A066-063198AF9A13}"/>
            </c:ext>
          </c:extLst>
        </c:ser>
        <c:ser>
          <c:idx val="10"/>
          <c:order val="13"/>
          <c:tx>
            <c:strRef>
              <c:f>'Figure 24'!$AE$6</c:f>
              <c:strCache>
                <c:ptCount val="1"/>
                <c:pt idx="0">
                  <c:v>IN</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24'!$AE$7:$AE$40</c:f>
              <c:numCache>
                <c:formatCode>_(* #,##0.00_);_(* \(#,##0.00\);_(* "-"??_);_(@_)</c:formatCode>
                <c:ptCount val="34"/>
                <c:pt idx="0">
                  <c:v>7.2869174182415009E-3</c:v>
                </c:pt>
                <c:pt idx="1">
                  <c:v>2.8620604425668716E-3</c:v>
                </c:pt>
                <c:pt idx="2">
                  <c:v>-2.8853295370936394E-2</c:v>
                </c:pt>
                <c:pt idx="3">
                  <c:v>1.9192758947610855E-2</c:v>
                </c:pt>
                <c:pt idx="4">
                  <c:v>-1.0152225382626057E-2</c:v>
                </c:pt>
                <c:pt idx="5">
                  <c:v>4.3842069804668427E-2</c:v>
                </c:pt>
                <c:pt idx="6">
                  <c:v>3.2518714666366577E-2</c:v>
                </c:pt>
                <c:pt idx="7">
                  <c:v>3.7435639649629593E-2</c:v>
                </c:pt>
                <c:pt idx="8">
                  <c:v>1.1298822937533259E-3</c:v>
                </c:pt>
                <c:pt idx="9">
                  <c:v>-7.9950736835598946E-3</c:v>
                </c:pt>
                <c:pt idx="10">
                  <c:v>3.8962371647357941E-2</c:v>
                </c:pt>
                <c:pt idx="11">
                  <c:v>3.9789061993360519E-2</c:v>
                </c:pt>
                <c:pt idx="12">
                  <c:v>6.666971743106842E-2</c:v>
                </c:pt>
                <c:pt idx="13">
                  <c:v>6.4377091825008392E-2</c:v>
                </c:pt>
                <c:pt idx="14">
                  <c:v>6.096254289150238E-2</c:v>
                </c:pt>
                <c:pt idx="15">
                  <c:v>7.7031657565385103E-4</c:v>
                </c:pt>
                <c:pt idx="16">
                  <c:v>-5.3295649588108063E-2</c:v>
                </c:pt>
                <c:pt idx="17">
                  <c:v>-2.2077884525060654E-2</c:v>
                </c:pt>
                <c:pt idx="18">
                  <c:v>4.4584378600120544E-2</c:v>
                </c:pt>
                <c:pt idx="19">
                  <c:v>3.3469673246145248E-2</c:v>
                </c:pt>
                <c:pt idx="20">
                  <c:v>2.7623793110251427E-2</c:v>
                </c:pt>
                <c:pt idx="21">
                  <c:v>2.2189607843756676E-2</c:v>
                </c:pt>
                <c:pt idx="22">
                  <c:v>3.6914754658937454E-2</c:v>
                </c:pt>
                <c:pt idx="23">
                  <c:v>1.4658011496067047E-2</c:v>
                </c:pt>
                <c:pt idx="24">
                  <c:v>1.7817363142967224E-2</c:v>
                </c:pt>
                <c:pt idx="25">
                  <c:v>3.4551244229078293E-2</c:v>
                </c:pt>
                <c:pt idx="26">
                  <c:v>8.3029214292764664E-3</c:v>
                </c:pt>
                <c:pt idx="27">
                  <c:v>-1.7188111320137978E-2</c:v>
                </c:pt>
                <c:pt idx="28">
                  <c:v>9.4534801319241524E-3</c:v>
                </c:pt>
                <c:pt idx="29">
                  <c:v>1.1234509758651257E-2</c:v>
                </c:pt>
                <c:pt idx="30">
                  <c:v>5.4933424107730389E-3</c:v>
                </c:pt>
                <c:pt idx="31">
                  <c:v>1.4298556372523308E-2</c:v>
                </c:pt>
                <c:pt idx="32">
                  <c:v>3.4765806049108505E-2</c:v>
                </c:pt>
                <c:pt idx="33">
                  <c:v>3.2945726066827774E-2</c:v>
                </c:pt>
              </c:numCache>
            </c:numRef>
          </c:val>
          <c:smooth val="0"/>
          <c:extLst>
            <c:ext xmlns:c16="http://schemas.microsoft.com/office/drawing/2014/chart" uri="{C3380CC4-5D6E-409C-BE32-E72D297353CC}">
              <c16:uniqueId val="{0000000D-AC97-4FCF-A066-063198AF9A13}"/>
            </c:ext>
          </c:extLst>
        </c:ser>
        <c:ser>
          <c:idx val="11"/>
          <c:order val="14"/>
          <c:tx>
            <c:strRef>
              <c:f>'Figure 24'!$AF$6</c:f>
              <c:strCache>
                <c:ptCount val="1"/>
                <c:pt idx="0">
                  <c:v>IA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AC97-4FCF-A066-063198AF9A13}"/>
            </c:ext>
          </c:extLst>
        </c:ser>
        <c:ser>
          <c:idx val="12"/>
          <c:order val="15"/>
          <c:tx>
            <c:strRef>
              <c:f>'Figure 24'!$AG$6</c:f>
              <c:strCache>
                <c:ptCount val="1"/>
                <c:pt idx="0">
                  <c:v>KS</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24'!$AG$7:$AG$40</c:f>
              <c:numCache>
                <c:formatCode>_(* #,##0.00_);_(* \(#,##0.00\);_(* "-"??_);_(@_)</c:formatCode>
                <c:ptCount val="34"/>
                <c:pt idx="0">
                  <c:v>3.8110401481389999E-2</c:v>
                </c:pt>
                <c:pt idx="1">
                  <c:v>-5.4686800576746464E-3</c:v>
                </c:pt>
                <c:pt idx="2">
                  <c:v>8.1511922180652618E-2</c:v>
                </c:pt>
                <c:pt idx="3">
                  <c:v>2.5021012872457504E-2</c:v>
                </c:pt>
                <c:pt idx="4">
                  <c:v>3.0411374755203724E-3</c:v>
                </c:pt>
                <c:pt idx="5">
                  <c:v>1.2917171232402325E-2</c:v>
                </c:pt>
                <c:pt idx="6">
                  <c:v>1.8355991691350937E-2</c:v>
                </c:pt>
                <c:pt idx="7">
                  <c:v>6.4539141952991486E-2</c:v>
                </c:pt>
                <c:pt idx="8">
                  <c:v>1.0073891840875149E-2</c:v>
                </c:pt>
                <c:pt idx="9">
                  <c:v>-6.3421442173421383E-3</c:v>
                </c:pt>
                <c:pt idx="10">
                  <c:v>6.2370039522647858E-2</c:v>
                </c:pt>
                <c:pt idx="11">
                  <c:v>9.8680764436721802E-2</c:v>
                </c:pt>
                <c:pt idx="12">
                  <c:v>7.4734345078468323E-2</c:v>
                </c:pt>
                <c:pt idx="13">
                  <c:v>-1.161461416631937E-2</c:v>
                </c:pt>
                <c:pt idx="14">
                  <c:v>-1.7283337190747261E-2</c:v>
                </c:pt>
                <c:pt idx="15">
                  <c:v>1.3676518574357033E-2</c:v>
                </c:pt>
                <c:pt idx="16">
                  <c:v>7.6411627233028412E-2</c:v>
                </c:pt>
                <c:pt idx="17">
                  <c:v>6.1142356134951115E-3</c:v>
                </c:pt>
                <c:pt idx="18">
                  <c:v>1.4929396100342274E-2</c:v>
                </c:pt>
                <c:pt idx="19">
                  <c:v>-6.8141445517539978E-3</c:v>
                </c:pt>
                <c:pt idx="20">
                  <c:v>-5.413074791431427E-2</c:v>
                </c:pt>
                <c:pt idx="21">
                  <c:v>-4.3287541717290878E-2</c:v>
                </c:pt>
                <c:pt idx="22">
                  <c:v>7.8778758645057678E-2</c:v>
                </c:pt>
                <c:pt idx="23">
                  <c:v>7.5850971043109894E-2</c:v>
                </c:pt>
                <c:pt idx="24">
                  <c:v>4.1709709912538528E-2</c:v>
                </c:pt>
                <c:pt idx="25">
                  <c:v>5.1217477768659592E-2</c:v>
                </c:pt>
                <c:pt idx="26">
                  <c:v>-1.3844368979334831E-2</c:v>
                </c:pt>
                <c:pt idx="27">
                  <c:v>2.4021215736865997E-2</c:v>
                </c:pt>
                <c:pt idx="28">
                  <c:v>7.2603975422680378E-3</c:v>
                </c:pt>
                <c:pt idx="29">
                  <c:v>1.503283903002739E-2</c:v>
                </c:pt>
                <c:pt idx="30">
                  <c:v>5.8382730931043625E-2</c:v>
                </c:pt>
                <c:pt idx="31">
                  <c:v>-3.8981985300779343E-2</c:v>
                </c:pt>
                <c:pt idx="32">
                  <c:v>3.7839930504560471E-2</c:v>
                </c:pt>
                <c:pt idx="33">
                  <c:v>6.8181619048118591E-2</c:v>
                </c:pt>
              </c:numCache>
            </c:numRef>
          </c:val>
          <c:smooth val="0"/>
          <c:extLst>
            <c:ext xmlns:c16="http://schemas.microsoft.com/office/drawing/2014/chart" uri="{C3380CC4-5D6E-409C-BE32-E72D297353CC}">
              <c16:uniqueId val="{0000000F-AC97-4FCF-A066-063198AF9A13}"/>
            </c:ext>
          </c:extLst>
        </c:ser>
        <c:ser>
          <c:idx val="13"/>
          <c:order val="16"/>
          <c:tx>
            <c:strRef>
              <c:f>'Figure 24'!$AH$6</c:f>
              <c:strCache>
                <c:ptCount val="1"/>
                <c:pt idx="0">
                  <c:v>KY</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24'!$AH$7:$AH$40</c:f>
              <c:numCache>
                <c:formatCode>_(* #,##0.00_);_(* \(#,##0.00\);_(* "-"??_);_(@_)</c:formatCode>
                <c:ptCount val="34"/>
                <c:pt idx="0">
                  <c:v>2.4125229567289352E-2</c:v>
                </c:pt>
                <c:pt idx="1">
                  <c:v>-9.5081189647316933E-4</c:v>
                </c:pt>
                <c:pt idx="2">
                  <c:v>6.654541939496994E-2</c:v>
                </c:pt>
                <c:pt idx="3">
                  <c:v>1.4752765418961644E-3</c:v>
                </c:pt>
                <c:pt idx="4">
                  <c:v>4.3388243764638901E-2</c:v>
                </c:pt>
                <c:pt idx="5">
                  <c:v>4.4978685677051544E-2</c:v>
                </c:pt>
                <c:pt idx="6">
                  <c:v>2.4153765290975571E-2</c:v>
                </c:pt>
                <c:pt idx="7">
                  <c:v>4.8091195523738861E-2</c:v>
                </c:pt>
                <c:pt idx="8">
                  <c:v>4.2912360280752182E-2</c:v>
                </c:pt>
                <c:pt idx="9">
                  <c:v>6.3977786339819431E-4</c:v>
                </c:pt>
                <c:pt idx="10">
                  <c:v>2.9565982520580292E-2</c:v>
                </c:pt>
                <c:pt idx="11">
                  <c:v>1.3894082978367805E-2</c:v>
                </c:pt>
                <c:pt idx="12">
                  <c:v>4.1613396257162094E-2</c:v>
                </c:pt>
                <c:pt idx="13">
                  <c:v>5.0140049308538437E-2</c:v>
                </c:pt>
                <c:pt idx="14">
                  <c:v>-5.7110488414764404E-3</c:v>
                </c:pt>
                <c:pt idx="15">
                  <c:v>1.5645929670426995E-4</c:v>
                </c:pt>
                <c:pt idx="16">
                  <c:v>2.3470439016819E-2</c:v>
                </c:pt>
                <c:pt idx="17">
                  <c:v>-2.7010859921574593E-2</c:v>
                </c:pt>
                <c:pt idx="18">
                  <c:v>4.9108993262052536E-2</c:v>
                </c:pt>
                <c:pt idx="19">
                  <c:v>5.6496806442737579E-2</c:v>
                </c:pt>
                <c:pt idx="20">
                  <c:v>3.9872996509075165E-2</c:v>
                </c:pt>
                <c:pt idx="21">
                  <c:v>5.0320684909820557E-2</c:v>
                </c:pt>
                <c:pt idx="22">
                  <c:v>1.3425705954432487E-2</c:v>
                </c:pt>
                <c:pt idx="23">
                  <c:v>6.4214363694190979E-2</c:v>
                </c:pt>
                <c:pt idx="24">
                  <c:v>5.6770399212837219E-2</c:v>
                </c:pt>
                <c:pt idx="25">
                  <c:v>5.2165601402521133E-2</c:v>
                </c:pt>
                <c:pt idx="26">
                  <c:v>2.416679635643959E-3</c:v>
                </c:pt>
                <c:pt idx="27">
                  <c:v>3.3223345875740051E-2</c:v>
                </c:pt>
                <c:pt idx="28">
                  <c:v>4.2420141398906708E-2</c:v>
                </c:pt>
                <c:pt idx="29">
                  <c:v>8.5390903055667877E-2</c:v>
                </c:pt>
                <c:pt idx="30">
                  <c:v>6.29286989569664E-2</c:v>
                </c:pt>
                <c:pt idx="31">
                  <c:v>-4.2526479810476303E-3</c:v>
                </c:pt>
                <c:pt idx="32">
                  <c:v>-6.6427914425730705E-3</c:v>
                </c:pt>
                <c:pt idx="33">
                  <c:v>-8.3359172567725182E-3</c:v>
                </c:pt>
              </c:numCache>
            </c:numRef>
          </c:val>
          <c:smooth val="0"/>
          <c:extLst>
            <c:ext xmlns:c16="http://schemas.microsoft.com/office/drawing/2014/chart" uri="{C3380CC4-5D6E-409C-BE32-E72D297353CC}">
              <c16:uniqueId val="{00000010-AC97-4FCF-A066-063198AF9A13}"/>
            </c:ext>
          </c:extLst>
        </c:ser>
        <c:ser>
          <c:idx val="0"/>
          <c:order val="17"/>
          <c:tx>
            <c:strRef>
              <c:f>'Figure 24'!$AI$6</c:f>
              <c:strCache>
                <c:ptCount val="1"/>
                <c:pt idx="0">
                  <c:v>LA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24'!$AI$7:$AI$40</c:f>
              <c:numCache>
                <c:formatCode>_(* #,##0.00_);_(* \(#,##0.00\);_(* "-"??_);_(@_)</c:formatCode>
                <c:ptCount val="34"/>
                <c:pt idx="0">
                  <c:v>5.9371538460254669E-2</c:v>
                </c:pt>
                <c:pt idx="1">
                  <c:v>8.5691120475530624E-3</c:v>
                </c:pt>
                <c:pt idx="2">
                  <c:v>-6.966274231672287E-2</c:v>
                </c:pt>
                <c:pt idx="3">
                  <c:v>9.7316056489944458E-3</c:v>
                </c:pt>
                <c:pt idx="4">
                  <c:v>3.6516890395432711E-3</c:v>
                </c:pt>
                <c:pt idx="5">
                  <c:v>-3.7338272668421268E-3</c:v>
                </c:pt>
                <c:pt idx="6">
                  <c:v>-2.8466189280152321E-2</c:v>
                </c:pt>
                <c:pt idx="7">
                  <c:v>6.6180822614114732E-5</c:v>
                </c:pt>
                <c:pt idx="8">
                  <c:v>-3.0576633289456367E-2</c:v>
                </c:pt>
                <c:pt idx="9">
                  <c:v>-1.6723284497857094E-2</c:v>
                </c:pt>
                <c:pt idx="10">
                  <c:v>8.0545609816908836E-3</c:v>
                </c:pt>
                <c:pt idx="11">
                  <c:v>3.5146363079547882E-3</c:v>
                </c:pt>
                <c:pt idx="12">
                  <c:v>2.4827579036355019E-2</c:v>
                </c:pt>
                <c:pt idx="13">
                  <c:v>-8.4233079105615616E-3</c:v>
                </c:pt>
                <c:pt idx="14">
                  <c:v>3.7111207842826843E-2</c:v>
                </c:pt>
                <c:pt idx="15">
                  <c:v>-5.8911163359880447E-3</c:v>
                </c:pt>
                <c:pt idx="16">
                  <c:v>1.0741165839135647E-2</c:v>
                </c:pt>
                <c:pt idx="17">
                  <c:v>-3.4421667456626892E-2</c:v>
                </c:pt>
                <c:pt idx="18">
                  <c:v>-3.7382300943136215E-2</c:v>
                </c:pt>
                <c:pt idx="19">
                  <c:v>7.5132036581635475E-3</c:v>
                </c:pt>
                <c:pt idx="20">
                  <c:v>-1.115731243044138E-2</c:v>
                </c:pt>
                <c:pt idx="21">
                  <c:v>-4.7177024185657501E-2</c:v>
                </c:pt>
                <c:pt idx="22">
                  <c:v>-1.438499242067337E-2</c:v>
                </c:pt>
                <c:pt idx="23">
                  <c:v>-3.3608246594667435E-3</c:v>
                </c:pt>
                <c:pt idx="24">
                  <c:v>-2.486838586628437E-2</c:v>
                </c:pt>
                <c:pt idx="25">
                  <c:v>2.2152883466333151E-3</c:v>
                </c:pt>
                <c:pt idx="26">
                  <c:v>-1.8489805981516838E-2</c:v>
                </c:pt>
                <c:pt idx="27">
                  <c:v>3.1104010995477438E-3</c:v>
                </c:pt>
                <c:pt idx="28">
                  <c:v>1.9163286313414574E-2</c:v>
                </c:pt>
                <c:pt idx="29">
                  <c:v>-1.3960120268166065E-3</c:v>
                </c:pt>
                <c:pt idx="30">
                  <c:v>5.5118605494499207E-2</c:v>
                </c:pt>
                <c:pt idx="31">
                  <c:v>6.7518795840442181E-3</c:v>
                </c:pt>
                <c:pt idx="32">
                  <c:v>-1.2622891925275326E-2</c:v>
                </c:pt>
                <c:pt idx="33">
                  <c:v>-1.9038841128349304E-2</c:v>
                </c:pt>
              </c:numCache>
            </c:numRef>
          </c:val>
          <c:smooth val="0"/>
          <c:extLst>
            <c:ext xmlns:c16="http://schemas.microsoft.com/office/drawing/2014/chart" uri="{C3380CC4-5D6E-409C-BE32-E72D297353CC}">
              <c16:uniqueId val="{00000011-AC97-4FCF-A066-063198AF9A13}"/>
            </c:ext>
          </c:extLst>
        </c:ser>
        <c:ser>
          <c:idx val="4"/>
          <c:order val="18"/>
          <c:tx>
            <c:strRef>
              <c:f>'Figure 24'!$AJ$6</c:f>
              <c:strCache>
                <c:ptCount val="1"/>
                <c:pt idx="0">
                  <c:v>ME</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24'!$AJ$7:$AJ$40</c:f>
              <c:numCache>
                <c:formatCode>_(* #,##0.00_);_(* \(#,##0.00\);_(* "-"??_);_(@_)</c:formatCode>
                <c:ptCount val="34"/>
                <c:pt idx="0">
                  <c:v>5.283108726143837E-2</c:v>
                </c:pt>
                <c:pt idx="1">
                  <c:v>-3.5750113427639008E-2</c:v>
                </c:pt>
                <c:pt idx="2">
                  <c:v>-9.7322285175323486E-2</c:v>
                </c:pt>
                <c:pt idx="3">
                  <c:v>-1.0206477018073201E-3</c:v>
                </c:pt>
                <c:pt idx="4">
                  <c:v>2.8568914160132408E-2</c:v>
                </c:pt>
                <c:pt idx="5">
                  <c:v>-1.3564778491854668E-3</c:v>
                </c:pt>
                <c:pt idx="6">
                  <c:v>5.4114311933517456E-2</c:v>
                </c:pt>
                <c:pt idx="7">
                  <c:v>8.3472533151507378E-4</c:v>
                </c:pt>
                <c:pt idx="8">
                  <c:v>-1.3768800534307957E-2</c:v>
                </c:pt>
                <c:pt idx="9">
                  <c:v>2.8557712212204933E-2</c:v>
                </c:pt>
                <c:pt idx="10">
                  <c:v>-2.9426759108901024E-2</c:v>
                </c:pt>
                <c:pt idx="11">
                  <c:v>-6.1962466686964035E-2</c:v>
                </c:pt>
                <c:pt idx="12">
                  <c:v>4.9106557853519917E-3</c:v>
                </c:pt>
                <c:pt idx="13">
                  <c:v>-3.8741116877645254E-3</c:v>
                </c:pt>
                <c:pt idx="14">
                  <c:v>-6.5298393368721008E-2</c:v>
                </c:pt>
                <c:pt idx="15">
                  <c:v>1.0221627540886402E-2</c:v>
                </c:pt>
                <c:pt idx="16">
                  <c:v>1.0275333188474178E-2</c:v>
                </c:pt>
                <c:pt idx="17">
                  <c:v>-1.1693795211613178E-2</c:v>
                </c:pt>
                <c:pt idx="18">
                  <c:v>4.1418101638555527E-2</c:v>
                </c:pt>
                <c:pt idx="19">
                  <c:v>1.6058284789323807E-2</c:v>
                </c:pt>
                <c:pt idx="20">
                  <c:v>8.572099357843399E-2</c:v>
                </c:pt>
                <c:pt idx="21">
                  <c:v>-8.3167469128966331E-3</c:v>
                </c:pt>
                <c:pt idx="22">
                  <c:v>4.2416378855705261E-2</c:v>
                </c:pt>
                <c:pt idx="23">
                  <c:v>-7.082854863256216E-3</c:v>
                </c:pt>
                <c:pt idx="24">
                  <c:v>4.1475869715213776E-2</c:v>
                </c:pt>
                <c:pt idx="25">
                  <c:v>-5.1132261753082275E-2</c:v>
                </c:pt>
                <c:pt idx="26">
                  <c:v>-5.2500767633318901E-3</c:v>
                </c:pt>
                <c:pt idx="27">
                  <c:v>2.2169569507241249E-2</c:v>
                </c:pt>
                <c:pt idx="28">
                  <c:v>3.9715386927127838E-2</c:v>
                </c:pt>
                <c:pt idx="29">
                  <c:v>0.11166238039731979</c:v>
                </c:pt>
                <c:pt idx="30">
                  <c:v>4.5736297033727169E-3</c:v>
                </c:pt>
                <c:pt idx="31">
                  <c:v>1.7554824007675052E-3</c:v>
                </c:pt>
                <c:pt idx="32">
                  <c:v>-1.2422324158251286E-2</c:v>
                </c:pt>
                <c:pt idx="33">
                  <c:v>-5.5655695497989655E-2</c:v>
                </c:pt>
              </c:numCache>
            </c:numRef>
          </c:val>
          <c:smooth val="0"/>
          <c:extLst>
            <c:ext xmlns:c16="http://schemas.microsoft.com/office/drawing/2014/chart" uri="{C3380CC4-5D6E-409C-BE32-E72D297353CC}">
              <c16:uniqueId val="{00000012-AC97-4FCF-A066-063198AF9A13}"/>
            </c:ext>
          </c:extLst>
        </c:ser>
        <c:ser>
          <c:idx val="6"/>
          <c:order val="19"/>
          <c:tx>
            <c:strRef>
              <c:f>'Figure 24'!$AK$6</c:f>
              <c:strCache>
                <c:ptCount val="1"/>
                <c:pt idx="0">
                  <c:v>MD</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24'!$AK$7:$AK$40</c:f>
              <c:numCache>
                <c:formatCode>_(* #,##0.00_);_(* \(#,##0.00\);_(* "-"??_);_(@_)</c:formatCode>
                <c:ptCount val="34"/>
                <c:pt idx="0">
                  <c:v>-3.2263442873954773E-2</c:v>
                </c:pt>
                <c:pt idx="1">
                  <c:v>6.7713744938373566E-3</c:v>
                </c:pt>
                <c:pt idx="2">
                  <c:v>8.9805737137794495E-2</c:v>
                </c:pt>
                <c:pt idx="3">
                  <c:v>-1.0265588760375977E-2</c:v>
                </c:pt>
                <c:pt idx="4">
                  <c:v>-2.814737893640995E-2</c:v>
                </c:pt>
                <c:pt idx="5">
                  <c:v>1.5455287648364902E-3</c:v>
                </c:pt>
                <c:pt idx="6">
                  <c:v>-1.5375182963907719E-2</c:v>
                </c:pt>
                <c:pt idx="7">
                  <c:v>2.1997371688485146E-2</c:v>
                </c:pt>
                <c:pt idx="8">
                  <c:v>1.022126991301775E-2</c:v>
                </c:pt>
                <c:pt idx="9">
                  <c:v>8.5785388946533203E-3</c:v>
                </c:pt>
                <c:pt idx="10">
                  <c:v>2.4473754689097404E-2</c:v>
                </c:pt>
                <c:pt idx="11">
                  <c:v>7.4000313878059387E-2</c:v>
                </c:pt>
                <c:pt idx="12">
                  <c:v>2.9433226212859154E-2</c:v>
                </c:pt>
                <c:pt idx="13">
                  <c:v>8.3674928173422813E-3</c:v>
                </c:pt>
                <c:pt idx="14">
                  <c:v>6.7277610301971436E-2</c:v>
                </c:pt>
                <c:pt idx="15">
                  <c:v>-4.3354653753340244E-3</c:v>
                </c:pt>
                <c:pt idx="16">
                  <c:v>-8.803793229162693E-3</c:v>
                </c:pt>
                <c:pt idx="17">
                  <c:v>2.0923975855112076E-2</c:v>
                </c:pt>
                <c:pt idx="18">
                  <c:v>-8.0431671813130379E-3</c:v>
                </c:pt>
                <c:pt idx="19">
                  <c:v>-1.297738216817379E-2</c:v>
                </c:pt>
                <c:pt idx="20">
                  <c:v>-4.7362800687551498E-2</c:v>
                </c:pt>
                <c:pt idx="21">
                  <c:v>-1.3577648438513279E-2</c:v>
                </c:pt>
                <c:pt idx="22">
                  <c:v>-4.5291237533092499E-2</c:v>
                </c:pt>
                <c:pt idx="23">
                  <c:v>-1.9532116129994392E-3</c:v>
                </c:pt>
                <c:pt idx="24">
                  <c:v>-1.886262372136116E-2</c:v>
                </c:pt>
                <c:pt idx="25">
                  <c:v>2.4900743737816811E-2</c:v>
                </c:pt>
                <c:pt idx="26">
                  <c:v>1.106050331145525E-2</c:v>
                </c:pt>
                <c:pt idx="27">
                  <c:v>-2.4751383811235428E-2</c:v>
                </c:pt>
                <c:pt idx="28">
                  <c:v>-3.6416750401258469E-2</c:v>
                </c:pt>
                <c:pt idx="29">
                  <c:v>-9.2602282762527466E-2</c:v>
                </c:pt>
                <c:pt idx="30">
                  <c:v>-2.9939396306872368E-2</c:v>
                </c:pt>
                <c:pt idx="31">
                  <c:v>-6.1234403401613235E-3</c:v>
                </c:pt>
                <c:pt idx="32">
                  <c:v>1.0313603095710278E-2</c:v>
                </c:pt>
                <c:pt idx="33">
                  <c:v>1.8582189455628395E-2</c:v>
                </c:pt>
              </c:numCache>
            </c:numRef>
          </c:val>
          <c:smooth val="0"/>
          <c:extLst>
            <c:ext xmlns:c16="http://schemas.microsoft.com/office/drawing/2014/chart" uri="{C3380CC4-5D6E-409C-BE32-E72D297353CC}">
              <c16:uniqueId val="{00000013-AC97-4FCF-A066-063198AF9A13}"/>
            </c:ext>
          </c:extLst>
        </c:ser>
        <c:ser>
          <c:idx val="7"/>
          <c:order val="20"/>
          <c:tx>
            <c:strRef>
              <c:f>'Figure 24'!$AL$6</c:f>
              <c:strCache>
                <c:ptCount val="1"/>
                <c:pt idx="0">
                  <c:v>MA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24'!$AL$7:$AL$40</c:f>
              <c:numCache>
                <c:formatCode>_(* #,##0.00_);_(* \(#,##0.00\);_(* "-"??_);_(@_)</c:formatCode>
                <c:ptCount val="34"/>
                <c:pt idx="0">
                  <c:v>-2.8467040508985519E-2</c:v>
                </c:pt>
                <c:pt idx="1">
                  <c:v>-3.3472240902483463E-3</c:v>
                </c:pt>
                <c:pt idx="2">
                  <c:v>-2.1583974361419678E-2</c:v>
                </c:pt>
                <c:pt idx="3">
                  <c:v>2.1350795868784189E-3</c:v>
                </c:pt>
                <c:pt idx="4">
                  <c:v>4.3193601071834564E-2</c:v>
                </c:pt>
                <c:pt idx="5">
                  <c:v>1.0578922927379608E-2</c:v>
                </c:pt>
                <c:pt idx="6">
                  <c:v>-2.5652330368757248E-2</c:v>
                </c:pt>
                <c:pt idx="7">
                  <c:v>-5.1844317466020584E-2</c:v>
                </c:pt>
                <c:pt idx="8">
                  <c:v>-5.1005583256483078E-2</c:v>
                </c:pt>
                <c:pt idx="9">
                  <c:v>-1.0218730312772095E-4</c:v>
                </c:pt>
                <c:pt idx="10">
                  <c:v>-1.95277389138937E-2</c:v>
                </c:pt>
                <c:pt idx="11">
                  <c:v>2.3958021774888039E-2</c:v>
                </c:pt>
                <c:pt idx="12">
                  <c:v>-2.9143249616026878E-2</c:v>
                </c:pt>
                <c:pt idx="13">
                  <c:v>2.5895178318023682E-2</c:v>
                </c:pt>
                <c:pt idx="14">
                  <c:v>4.1138429194688797E-2</c:v>
                </c:pt>
                <c:pt idx="15">
                  <c:v>-2.3123800929170102E-5</c:v>
                </c:pt>
                <c:pt idx="16">
                  <c:v>1.4336908236145973E-2</c:v>
                </c:pt>
                <c:pt idx="17">
                  <c:v>1.7549627227708697E-3</c:v>
                </c:pt>
                <c:pt idx="18">
                  <c:v>-2.7155106887221336E-2</c:v>
                </c:pt>
                <c:pt idx="19">
                  <c:v>-1.8000781536102295E-2</c:v>
                </c:pt>
                <c:pt idx="20">
                  <c:v>-5.9818543493747711E-2</c:v>
                </c:pt>
                <c:pt idx="21">
                  <c:v>-6.7030591890215874E-3</c:v>
                </c:pt>
                <c:pt idx="22">
                  <c:v>-2.7093175798654556E-2</c:v>
                </c:pt>
                <c:pt idx="23">
                  <c:v>-2.8403692413121462E-3</c:v>
                </c:pt>
                <c:pt idx="24">
                  <c:v>1.2745586223900318E-2</c:v>
                </c:pt>
                <c:pt idx="25">
                  <c:v>2.8420219197869301E-2</c:v>
                </c:pt>
                <c:pt idx="26">
                  <c:v>-2.6022559031844139E-3</c:v>
                </c:pt>
                <c:pt idx="27">
                  <c:v>2.9269184917211533E-2</c:v>
                </c:pt>
                <c:pt idx="28">
                  <c:v>-9.560328908264637E-3</c:v>
                </c:pt>
                <c:pt idx="29">
                  <c:v>-3.4526586532592773E-2</c:v>
                </c:pt>
                <c:pt idx="30">
                  <c:v>4.9093510955572128E-2</c:v>
                </c:pt>
                <c:pt idx="31">
                  <c:v>-2.0226418972015381E-2</c:v>
                </c:pt>
                <c:pt idx="32">
                  <c:v>-8.2121074199676514E-2</c:v>
                </c:pt>
                <c:pt idx="33">
                  <c:v>4.0428332984447479E-2</c:v>
                </c:pt>
              </c:numCache>
            </c:numRef>
          </c:val>
          <c:smooth val="0"/>
          <c:extLst>
            <c:ext xmlns:c16="http://schemas.microsoft.com/office/drawing/2014/chart" uri="{C3380CC4-5D6E-409C-BE32-E72D297353CC}">
              <c16:uniqueId val="{00000014-AC97-4FCF-A066-063198AF9A13}"/>
            </c:ext>
          </c:extLst>
        </c:ser>
        <c:ser>
          <c:idx val="3"/>
          <c:order val="21"/>
          <c:tx>
            <c:strRef>
              <c:f>'Figure 24'!$AM$6</c:f>
              <c:strCache>
                <c:ptCount val="1"/>
                <c:pt idx="0">
                  <c:v>MI</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24'!$AM$7:$AM$40</c:f>
              <c:numCache>
                <c:formatCode>_(* #,##0.00_);_(* \(#,##0.00\);_(* "-"??_);_(@_)</c:formatCode>
                <c:ptCount val="34"/>
                <c:pt idx="0">
                  <c:v>-2.5530632585287094E-2</c:v>
                </c:pt>
                <c:pt idx="1">
                  <c:v>-1.3274425873532891E-3</c:v>
                </c:pt>
                <c:pt idx="2">
                  <c:v>7.125957403331995E-3</c:v>
                </c:pt>
                <c:pt idx="3">
                  <c:v>1.9012237899005413E-3</c:v>
                </c:pt>
                <c:pt idx="4">
                  <c:v>2.6067202910780907E-2</c:v>
                </c:pt>
                <c:pt idx="5">
                  <c:v>3.766173031181097E-3</c:v>
                </c:pt>
                <c:pt idx="6">
                  <c:v>-5.3591174073517323E-3</c:v>
                </c:pt>
                <c:pt idx="7">
                  <c:v>1.017751544713974E-2</c:v>
                </c:pt>
                <c:pt idx="8">
                  <c:v>-1.4703674241900444E-2</c:v>
                </c:pt>
                <c:pt idx="9">
                  <c:v>9.3775925051886588E-5</c:v>
                </c:pt>
                <c:pt idx="10">
                  <c:v>4.2054116725921631E-2</c:v>
                </c:pt>
                <c:pt idx="11">
                  <c:v>7.516469806432724E-3</c:v>
                </c:pt>
                <c:pt idx="12">
                  <c:v>2.9554495587944984E-2</c:v>
                </c:pt>
                <c:pt idx="13">
                  <c:v>5.7141907513141632E-2</c:v>
                </c:pt>
                <c:pt idx="14">
                  <c:v>1.6464376822113991E-2</c:v>
                </c:pt>
                <c:pt idx="15">
                  <c:v>1.2390016345307231E-3</c:v>
                </c:pt>
                <c:pt idx="16">
                  <c:v>1.4083200134336948E-2</c:v>
                </c:pt>
                <c:pt idx="17">
                  <c:v>-2.4260485544800758E-2</c:v>
                </c:pt>
                <c:pt idx="18">
                  <c:v>4.9636099487543106E-2</c:v>
                </c:pt>
                <c:pt idx="19">
                  <c:v>2.6144793257117271E-2</c:v>
                </c:pt>
                <c:pt idx="20">
                  <c:v>3.7839103490114212E-2</c:v>
                </c:pt>
                <c:pt idx="21">
                  <c:v>5.6677713990211487E-2</c:v>
                </c:pt>
                <c:pt idx="22">
                  <c:v>-1.8727581948041916E-2</c:v>
                </c:pt>
                <c:pt idx="23">
                  <c:v>5.9237364679574966E-2</c:v>
                </c:pt>
                <c:pt idx="24">
                  <c:v>1.1222617700695992E-2</c:v>
                </c:pt>
                <c:pt idx="25">
                  <c:v>4.7882158309221268E-2</c:v>
                </c:pt>
                <c:pt idx="26">
                  <c:v>8.334819576703012E-4</c:v>
                </c:pt>
                <c:pt idx="27">
                  <c:v>3.5451345145702362E-2</c:v>
                </c:pt>
                <c:pt idx="28">
                  <c:v>3.5417500883340836E-2</c:v>
                </c:pt>
                <c:pt idx="29">
                  <c:v>5.7760842144489288E-2</c:v>
                </c:pt>
                <c:pt idx="30">
                  <c:v>3.1216781586408615E-2</c:v>
                </c:pt>
                <c:pt idx="31">
                  <c:v>3.8325831294059753E-2</c:v>
                </c:pt>
                <c:pt idx="32">
                  <c:v>3.8427192717790604E-2</c:v>
                </c:pt>
                <c:pt idx="33">
                  <c:v>1.4544697478413582E-2</c:v>
                </c:pt>
              </c:numCache>
            </c:numRef>
          </c:val>
          <c:smooth val="0"/>
          <c:extLst>
            <c:ext xmlns:c16="http://schemas.microsoft.com/office/drawing/2014/chart" uri="{C3380CC4-5D6E-409C-BE32-E72D297353CC}">
              <c16:uniqueId val="{00000015-AC97-4FCF-A066-063198AF9A13}"/>
            </c:ext>
          </c:extLst>
        </c:ser>
        <c:ser>
          <c:idx val="5"/>
          <c:order val="22"/>
          <c:tx>
            <c:strRef>
              <c:f>'Figure 24'!$AN$6</c:f>
              <c:strCache>
                <c:ptCount val="1"/>
                <c:pt idx="0">
                  <c:v>MN</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24'!$AN$7:$AN$40</c:f>
              <c:numCache>
                <c:formatCode>_(* #,##0.00_);_(* \(#,##0.00\);_(* "-"??_);_(@_)</c:formatCode>
                <c:ptCount val="34"/>
                <c:pt idx="0">
                  <c:v>-3.2239601016044617E-2</c:v>
                </c:pt>
                <c:pt idx="1">
                  <c:v>-9.3450983986258507E-3</c:v>
                </c:pt>
                <c:pt idx="2">
                  <c:v>-4.6487797051668167E-2</c:v>
                </c:pt>
                <c:pt idx="3">
                  <c:v>1.7276547849178314E-2</c:v>
                </c:pt>
                <c:pt idx="4">
                  <c:v>7.2213537059724331E-3</c:v>
                </c:pt>
                <c:pt idx="5">
                  <c:v>2.4227157700806856E-3</c:v>
                </c:pt>
                <c:pt idx="6">
                  <c:v>6.2830280512571335E-4</c:v>
                </c:pt>
                <c:pt idx="7">
                  <c:v>-6.7257039248943329E-2</c:v>
                </c:pt>
                <c:pt idx="8">
                  <c:v>1.3173878192901611E-2</c:v>
                </c:pt>
                <c:pt idx="9">
                  <c:v>-3.4909174428321421E-4</c:v>
                </c:pt>
                <c:pt idx="10">
                  <c:v>-3.870401531457901E-2</c:v>
                </c:pt>
                <c:pt idx="11">
                  <c:v>-4.3754082173109055E-2</c:v>
                </c:pt>
                <c:pt idx="12">
                  <c:v>-3.9765439927577972E-2</c:v>
                </c:pt>
                <c:pt idx="13">
                  <c:v>-4.0792357176542282E-2</c:v>
                </c:pt>
                <c:pt idx="14">
                  <c:v>-4.4178920798003674E-3</c:v>
                </c:pt>
                <c:pt idx="15">
                  <c:v>2.7466462925076485E-3</c:v>
                </c:pt>
                <c:pt idx="16">
                  <c:v>-4.9614638090133667E-2</c:v>
                </c:pt>
                <c:pt idx="17">
                  <c:v>1.543965470045805E-2</c:v>
                </c:pt>
                <c:pt idx="18">
                  <c:v>-7.1474842727184296E-2</c:v>
                </c:pt>
                <c:pt idx="19">
                  <c:v>-7.3655834421515465E-3</c:v>
                </c:pt>
                <c:pt idx="20">
                  <c:v>-1.2065502814948559E-2</c:v>
                </c:pt>
                <c:pt idx="21">
                  <c:v>-3.1869813799858093E-2</c:v>
                </c:pt>
                <c:pt idx="22">
                  <c:v>-9.5216054469347E-3</c:v>
                </c:pt>
                <c:pt idx="23">
                  <c:v>-3.0150441452860832E-2</c:v>
                </c:pt>
                <c:pt idx="24">
                  <c:v>-3.1101297587156296E-2</c:v>
                </c:pt>
                <c:pt idx="25">
                  <c:v>-3.7689425051212311E-2</c:v>
                </c:pt>
                <c:pt idx="26">
                  <c:v>2.9279468581080437E-3</c:v>
                </c:pt>
                <c:pt idx="27">
                  <c:v>3.2088499516248703E-2</c:v>
                </c:pt>
                <c:pt idx="28">
                  <c:v>-1.5196932479739189E-2</c:v>
                </c:pt>
                <c:pt idx="29">
                  <c:v>-3.5186301916837692E-2</c:v>
                </c:pt>
                <c:pt idx="30">
                  <c:v>-2.3014280945062637E-2</c:v>
                </c:pt>
                <c:pt idx="31">
                  <c:v>3.791535273194313E-2</c:v>
                </c:pt>
                <c:pt idx="32">
                  <c:v>-1.0801015421748161E-2</c:v>
                </c:pt>
                <c:pt idx="33">
                  <c:v>1.2871555984020233E-2</c:v>
                </c:pt>
              </c:numCache>
            </c:numRef>
          </c:val>
          <c:smooth val="0"/>
          <c:extLst>
            <c:ext xmlns:c16="http://schemas.microsoft.com/office/drawing/2014/chart" uri="{C3380CC4-5D6E-409C-BE32-E72D297353CC}">
              <c16:uniqueId val="{00000016-AC97-4FCF-A066-063198AF9A13}"/>
            </c:ext>
          </c:extLst>
        </c:ser>
        <c:ser>
          <c:idx val="1"/>
          <c:order val="23"/>
          <c:tx>
            <c:strRef>
              <c:f>'Figure 24'!$AO$6</c:f>
              <c:strCache>
                <c:ptCount val="1"/>
                <c:pt idx="0">
                  <c:v>MS</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24'!$AO$7:$AO$40</c:f>
              <c:numCache>
                <c:formatCode>_(* #,##0.00_);_(* \(#,##0.00\);_(* "-"??_);_(@_)</c:formatCode>
                <c:ptCount val="34"/>
                <c:pt idx="0">
                  <c:v>-4.3725904077291489E-2</c:v>
                </c:pt>
                <c:pt idx="1">
                  <c:v>3.2048478722572327E-2</c:v>
                </c:pt>
                <c:pt idx="2">
                  <c:v>0.14907379448413849</c:v>
                </c:pt>
                <c:pt idx="3">
                  <c:v>7.223094254732132E-2</c:v>
                </c:pt>
                <c:pt idx="4">
                  <c:v>0.11937005072832108</c:v>
                </c:pt>
                <c:pt idx="5">
                  <c:v>5.4195500910282135E-2</c:v>
                </c:pt>
                <c:pt idx="6">
                  <c:v>0.13993749022483826</c:v>
                </c:pt>
                <c:pt idx="7">
                  <c:v>9.2018842697143555E-2</c:v>
                </c:pt>
                <c:pt idx="8">
                  <c:v>7.7929183840751648E-2</c:v>
                </c:pt>
                <c:pt idx="9">
                  <c:v>6.4721498638391495E-3</c:v>
                </c:pt>
                <c:pt idx="10">
                  <c:v>-0.13185784220695496</c:v>
                </c:pt>
                <c:pt idx="11">
                  <c:v>-5.9786383062601089E-2</c:v>
                </c:pt>
                <c:pt idx="12">
                  <c:v>-3.0277533456683159E-2</c:v>
                </c:pt>
                <c:pt idx="13">
                  <c:v>-0.10580959171056747</c:v>
                </c:pt>
                <c:pt idx="14">
                  <c:v>-9.2693157494068146E-2</c:v>
                </c:pt>
                <c:pt idx="15">
                  <c:v>-4.5450206845998764E-2</c:v>
                </c:pt>
                <c:pt idx="16">
                  <c:v>-8.4626711905002594E-2</c:v>
                </c:pt>
                <c:pt idx="17">
                  <c:v>-4.1260916739702225E-2</c:v>
                </c:pt>
                <c:pt idx="18">
                  <c:v>9.5720821991562843E-3</c:v>
                </c:pt>
                <c:pt idx="19">
                  <c:v>-1.7510762438178062E-2</c:v>
                </c:pt>
                <c:pt idx="20">
                  <c:v>6.359483115375042E-3</c:v>
                </c:pt>
                <c:pt idx="21">
                  <c:v>-7.3541715741157532E-2</c:v>
                </c:pt>
                <c:pt idx="22">
                  <c:v>-4.0952283889055252E-2</c:v>
                </c:pt>
                <c:pt idx="23">
                  <c:v>-6.4706325531005859E-2</c:v>
                </c:pt>
                <c:pt idx="24">
                  <c:v>-2.1998109295964241E-2</c:v>
                </c:pt>
                <c:pt idx="25">
                  <c:v>-0.11283928900957108</c:v>
                </c:pt>
                <c:pt idx="26">
                  <c:v>-1.3510984368622303E-2</c:v>
                </c:pt>
                <c:pt idx="27">
                  <c:v>-5.8122776448726654E-2</c:v>
                </c:pt>
                <c:pt idx="28">
                  <c:v>9.035034105181694E-3</c:v>
                </c:pt>
                <c:pt idx="29">
                  <c:v>2.9753899201750755E-2</c:v>
                </c:pt>
                <c:pt idx="30">
                  <c:v>-8.6409613490104675E-2</c:v>
                </c:pt>
                <c:pt idx="31">
                  <c:v>-3.3886216580867767E-2</c:v>
                </c:pt>
                <c:pt idx="32">
                  <c:v>9.0665621683001518E-3</c:v>
                </c:pt>
                <c:pt idx="33">
                  <c:v>2.2803798317909241E-2</c:v>
                </c:pt>
              </c:numCache>
            </c:numRef>
          </c:val>
          <c:smooth val="0"/>
          <c:extLst>
            <c:ext xmlns:c16="http://schemas.microsoft.com/office/drawing/2014/chart" uri="{C3380CC4-5D6E-409C-BE32-E72D297353CC}">
              <c16:uniqueId val="{00000017-AC97-4FCF-A066-063198AF9A13}"/>
            </c:ext>
          </c:extLst>
        </c:ser>
        <c:ser>
          <c:idx val="2"/>
          <c:order val="24"/>
          <c:tx>
            <c:strRef>
              <c:f>'Figure 24'!$AP$6</c:f>
              <c:strCache>
                <c:ptCount val="1"/>
                <c:pt idx="0">
                  <c:v>MO</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24'!$AP$7:$AP$40</c:f>
              <c:numCache>
                <c:formatCode>_(* #,##0.00_);_(* \(#,##0.00\);_(* "-"??_);_(@_)</c:formatCode>
                <c:ptCount val="34"/>
                <c:pt idx="0">
                  <c:v>3.6978188902139664E-2</c:v>
                </c:pt>
                <c:pt idx="1">
                  <c:v>7.3898360133171082E-3</c:v>
                </c:pt>
                <c:pt idx="2">
                  <c:v>4.1691061109304428E-2</c:v>
                </c:pt>
                <c:pt idx="3">
                  <c:v>1.6182363033294678E-2</c:v>
                </c:pt>
                <c:pt idx="4">
                  <c:v>7.8867562115192413E-3</c:v>
                </c:pt>
                <c:pt idx="5">
                  <c:v>1.1858415091410279E-3</c:v>
                </c:pt>
                <c:pt idx="6">
                  <c:v>-2.4607215076684952E-2</c:v>
                </c:pt>
                <c:pt idx="7">
                  <c:v>-2.6127267628908157E-2</c:v>
                </c:pt>
                <c:pt idx="8">
                  <c:v>-6.9305095821619034E-3</c:v>
                </c:pt>
                <c:pt idx="9">
                  <c:v>-1.6959542408585548E-2</c:v>
                </c:pt>
                <c:pt idx="10">
                  <c:v>-5.9874155558645725E-3</c:v>
                </c:pt>
                <c:pt idx="11">
                  <c:v>-2.035168930888176E-2</c:v>
                </c:pt>
                <c:pt idx="12">
                  <c:v>-6.8564489483833313E-2</c:v>
                </c:pt>
                <c:pt idx="13">
                  <c:v>-4.8768773674964905E-2</c:v>
                </c:pt>
                <c:pt idx="14">
                  <c:v>-4.9104515463113785E-2</c:v>
                </c:pt>
                <c:pt idx="15">
                  <c:v>-3.7763954605907202E-3</c:v>
                </c:pt>
                <c:pt idx="16">
                  <c:v>2.371581457555294E-2</c:v>
                </c:pt>
                <c:pt idx="17">
                  <c:v>2.3273149505257607E-2</c:v>
                </c:pt>
                <c:pt idx="18">
                  <c:v>-6.7646466195583344E-3</c:v>
                </c:pt>
                <c:pt idx="19">
                  <c:v>-4.4954352080821991E-2</c:v>
                </c:pt>
                <c:pt idx="20">
                  <c:v>9.4767706468701363E-3</c:v>
                </c:pt>
                <c:pt idx="21">
                  <c:v>-6.7028976045548916E-3</c:v>
                </c:pt>
                <c:pt idx="22">
                  <c:v>-1.2241797521710396E-2</c:v>
                </c:pt>
                <c:pt idx="23">
                  <c:v>-3.3244341611862183E-3</c:v>
                </c:pt>
                <c:pt idx="24">
                  <c:v>-3.6430817097425461E-2</c:v>
                </c:pt>
                <c:pt idx="25">
                  <c:v>-1.5446312725543976E-2</c:v>
                </c:pt>
                <c:pt idx="26">
                  <c:v>-4.7267861664295197E-3</c:v>
                </c:pt>
                <c:pt idx="27">
                  <c:v>-4.0871198289096355E-3</c:v>
                </c:pt>
                <c:pt idx="28">
                  <c:v>4.9677351489663124E-3</c:v>
                </c:pt>
                <c:pt idx="29">
                  <c:v>-2.6804555207490921E-2</c:v>
                </c:pt>
                <c:pt idx="30">
                  <c:v>-5.3271010518074036E-2</c:v>
                </c:pt>
                <c:pt idx="31">
                  <c:v>-1.6400065273046494E-2</c:v>
                </c:pt>
                <c:pt idx="32">
                  <c:v>1.5013082884252071E-2</c:v>
                </c:pt>
                <c:pt idx="33">
                  <c:v>-6.4039463177323341E-3</c:v>
                </c:pt>
              </c:numCache>
            </c:numRef>
          </c:val>
          <c:smooth val="0"/>
          <c:extLst>
            <c:ext xmlns:c16="http://schemas.microsoft.com/office/drawing/2014/chart" uri="{C3380CC4-5D6E-409C-BE32-E72D297353CC}">
              <c16:uniqueId val="{00000018-AC97-4FCF-A066-063198AF9A13}"/>
            </c:ext>
          </c:extLst>
        </c:ser>
        <c:ser>
          <c:idx val="28"/>
          <c:order val="25"/>
          <c:tx>
            <c:strRef>
              <c:f>'Figure 24'!$AQ$6</c:f>
              <c:strCache>
                <c:ptCount val="1"/>
                <c:pt idx="0">
                  <c:v>MT</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24'!$AQ$7:$AQ$40</c:f>
              <c:numCache>
                <c:formatCode>_(* #,##0.00_);_(* \(#,##0.00\);_(* "-"??_);_(@_)</c:formatCode>
                <c:ptCount val="34"/>
                <c:pt idx="0">
                  <c:v>-2.4759227409958839E-2</c:v>
                </c:pt>
                <c:pt idx="1">
                  <c:v>-9.3972710892558098E-3</c:v>
                </c:pt>
                <c:pt idx="2">
                  <c:v>-1.5958771109580994E-2</c:v>
                </c:pt>
                <c:pt idx="3">
                  <c:v>-8.9303307235240936E-2</c:v>
                </c:pt>
                <c:pt idx="4">
                  <c:v>-1.7442820593714714E-2</c:v>
                </c:pt>
                <c:pt idx="5">
                  <c:v>-5.7980477809906006E-2</c:v>
                </c:pt>
                <c:pt idx="6">
                  <c:v>-6.5303772687911987E-2</c:v>
                </c:pt>
                <c:pt idx="7">
                  <c:v>-2.6084382552653551E-3</c:v>
                </c:pt>
                <c:pt idx="8">
                  <c:v>-1.5453938394784927E-2</c:v>
                </c:pt>
                <c:pt idx="9">
                  <c:v>-5.7201594114303589E-2</c:v>
                </c:pt>
                <c:pt idx="10">
                  <c:v>-6.0248907655477524E-2</c:v>
                </c:pt>
                <c:pt idx="11">
                  <c:v>-9.1190926730632782E-2</c:v>
                </c:pt>
                <c:pt idx="12">
                  <c:v>-3.581666573882103E-2</c:v>
                </c:pt>
                <c:pt idx="13">
                  <c:v>1.4867442660033703E-2</c:v>
                </c:pt>
                <c:pt idx="14">
                  <c:v>7.1714431047439575E-2</c:v>
                </c:pt>
                <c:pt idx="15">
                  <c:v>-4.2286764830350876E-2</c:v>
                </c:pt>
                <c:pt idx="16">
                  <c:v>1.9484130665659904E-2</c:v>
                </c:pt>
                <c:pt idx="17">
                  <c:v>-7.2933405637741089E-2</c:v>
                </c:pt>
                <c:pt idx="18">
                  <c:v>-3.4889828413724899E-2</c:v>
                </c:pt>
                <c:pt idx="19">
                  <c:v>-1.5037496574223042E-2</c:v>
                </c:pt>
                <c:pt idx="20">
                  <c:v>3.264177218079567E-2</c:v>
                </c:pt>
                <c:pt idx="21">
                  <c:v>-7.2435918264091015E-3</c:v>
                </c:pt>
                <c:pt idx="22">
                  <c:v>-8.5101693868637085E-2</c:v>
                </c:pt>
                <c:pt idx="23">
                  <c:v>-1.6650253906846046E-2</c:v>
                </c:pt>
                <c:pt idx="24">
                  <c:v>-3.2633662223815918E-2</c:v>
                </c:pt>
                <c:pt idx="25">
                  <c:v>2.064177580177784E-2</c:v>
                </c:pt>
                <c:pt idx="26">
                  <c:v>6.9686491042375565E-3</c:v>
                </c:pt>
                <c:pt idx="27">
                  <c:v>1.0906018316745758E-2</c:v>
                </c:pt>
                <c:pt idx="28">
                  <c:v>-2.9597202315926552E-2</c:v>
                </c:pt>
                <c:pt idx="29">
                  <c:v>-3.3348873257637024E-2</c:v>
                </c:pt>
                <c:pt idx="30">
                  <c:v>-6.2112603336572647E-2</c:v>
                </c:pt>
                <c:pt idx="31">
                  <c:v>-2.333964966237545E-2</c:v>
                </c:pt>
                <c:pt idx="32">
                  <c:v>-3.7323486059904099E-2</c:v>
                </c:pt>
                <c:pt idx="33">
                  <c:v>2.9528939630836248E-3</c:v>
                </c:pt>
              </c:numCache>
            </c:numRef>
          </c:val>
          <c:smooth val="0"/>
          <c:extLst>
            <c:ext xmlns:c16="http://schemas.microsoft.com/office/drawing/2014/chart" uri="{C3380CC4-5D6E-409C-BE32-E72D297353CC}">
              <c16:uniqueId val="{00000019-AC97-4FCF-A066-063198AF9A13}"/>
            </c:ext>
          </c:extLst>
        </c:ser>
        <c:ser>
          <c:idx val="29"/>
          <c:order val="26"/>
          <c:tx>
            <c:strRef>
              <c:f>'Figure 24'!$AR$6</c:f>
              <c:strCache>
                <c:ptCount val="1"/>
                <c:pt idx="0">
                  <c:v>NE</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24'!$AR$7:$AR$40</c:f>
              <c:numCache>
                <c:formatCode>_(* #,##0.00_);_(* \(#,##0.00\);_(* "-"??_);_(@_)</c:formatCode>
                <c:ptCount val="34"/>
                <c:pt idx="0">
                  <c:v>3.5349719226360321E-2</c:v>
                </c:pt>
                <c:pt idx="1">
                  <c:v>5.8179739862680435E-3</c:v>
                </c:pt>
                <c:pt idx="2">
                  <c:v>6.5788805484771729E-2</c:v>
                </c:pt>
                <c:pt idx="3">
                  <c:v>8.0890022218227386E-3</c:v>
                </c:pt>
                <c:pt idx="4">
                  <c:v>-2.3125549778342247E-2</c:v>
                </c:pt>
                <c:pt idx="5">
                  <c:v>1.7553262412548065E-2</c:v>
                </c:pt>
                <c:pt idx="6">
                  <c:v>-7.748924195766449E-2</c:v>
                </c:pt>
                <c:pt idx="7">
                  <c:v>-1.0690262541174889E-2</c:v>
                </c:pt>
                <c:pt idx="8">
                  <c:v>-2.2530907299369574E-3</c:v>
                </c:pt>
                <c:pt idx="9">
                  <c:v>1.6142046661116183E-4</c:v>
                </c:pt>
                <c:pt idx="10">
                  <c:v>5.4911892861127853E-2</c:v>
                </c:pt>
                <c:pt idx="11">
                  <c:v>1.7755886539816856E-2</c:v>
                </c:pt>
                <c:pt idx="12">
                  <c:v>-2.5940248742699623E-2</c:v>
                </c:pt>
                <c:pt idx="13">
                  <c:v>1.4893332496285439E-2</c:v>
                </c:pt>
                <c:pt idx="14">
                  <c:v>2.3929169401526451E-2</c:v>
                </c:pt>
                <c:pt idx="15">
                  <c:v>2.4335538037121296E-3</c:v>
                </c:pt>
                <c:pt idx="16">
                  <c:v>-2.9579749330878258E-2</c:v>
                </c:pt>
                <c:pt idx="17">
                  <c:v>-4.7222200781106949E-2</c:v>
                </c:pt>
                <c:pt idx="18">
                  <c:v>-8.5425516590476036E-3</c:v>
                </c:pt>
                <c:pt idx="19">
                  <c:v>-3.9823628962039948E-2</c:v>
                </c:pt>
                <c:pt idx="20">
                  <c:v>-2.2822542116045952E-2</c:v>
                </c:pt>
                <c:pt idx="21">
                  <c:v>-6.4393594861030579E-2</c:v>
                </c:pt>
                <c:pt idx="22">
                  <c:v>-2.0021954551339149E-2</c:v>
                </c:pt>
                <c:pt idx="23">
                  <c:v>-3.8558818399906158E-2</c:v>
                </c:pt>
                <c:pt idx="24">
                  <c:v>-2.1469740197062492E-2</c:v>
                </c:pt>
                <c:pt idx="25">
                  <c:v>-2.6282899081707001E-2</c:v>
                </c:pt>
                <c:pt idx="26">
                  <c:v>6.6668650833889842E-4</c:v>
                </c:pt>
                <c:pt idx="27">
                  <c:v>-2.9842006042599678E-2</c:v>
                </c:pt>
                <c:pt idx="28">
                  <c:v>-1.8840016797184944E-2</c:v>
                </c:pt>
                <c:pt idx="29">
                  <c:v>-2.0918825641274452E-2</c:v>
                </c:pt>
                <c:pt idx="30">
                  <c:v>-0.10635780543088913</c:v>
                </c:pt>
                <c:pt idx="31">
                  <c:v>-2.1750794723629951E-2</c:v>
                </c:pt>
                <c:pt idx="32">
                  <c:v>-4.2869716882705688E-2</c:v>
                </c:pt>
                <c:pt idx="33">
                  <c:v>-1.1064309626817703E-2</c:v>
                </c:pt>
              </c:numCache>
            </c:numRef>
          </c:val>
          <c:smooth val="0"/>
          <c:extLst>
            <c:ext xmlns:c16="http://schemas.microsoft.com/office/drawing/2014/chart" uri="{C3380CC4-5D6E-409C-BE32-E72D297353CC}">
              <c16:uniqueId val="{0000001A-AC97-4FCF-A066-063198AF9A13}"/>
            </c:ext>
          </c:extLst>
        </c:ser>
        <c:ser>
          <c:idx val="30"/>
          <c:order val="27"/>
          <c:tx>
            <c:strRef>
              <c:f>'Figure 24'!$AS$6</c:f>
              <c:strCache>
                <c:ptCount val="1"/>
                <c:pt idx="0">
                  <c:v>NV</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AC97-4FCF-A066-063198AF9A13}"/>
            </c:ext>
          </c:extLst>
        </c:ser>
        <c:ser>
          <c:idx val="31"/>
          <c:order val="28"/>
          <c:tx>
            <c:strRef>
              <c:f>'Figure 24'!$AT$6</c:f>
              <c:strCache>
                <c:ptCount val="1"/>
                <c:pt idx="0">
                  <c:v>NH</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24'!$AT$7:$AT$40</c:f>
              <c:numCache>
                <c:formatCode>_(* #,##0.00_);_(* \(#,##0.00\);_(* "-"??_);_(@_)</c:formatCode>
                <c:ptCount val="34"/>
                <c:pt idx="0">
                  <c:v>-2.7442136779427528E-2</c:v>
                </c:pt>
                <c:pt idx="1">
                  <c:v>-3.5542109981179237E-3</c:v>
                </c:pt>
                <c:pt idx="2">
                  <c:v>-8.7277121841907501E-2</c:v>
                </c:pt>
                <c:pt idx="3">
                  <c:v>1.2938538566231728E-2</c:v>
                </c:pt>
                <c:pt idx="4">
                  <c:v>-6.0472473502159119E-2</c:v>
                </c:pt>
                <c:pt idx="5">
                  <c:v>8.2994131371378899E-3</c:v>
                </c:pt>
                <c:pt idx="6">
                  <c:v>-3.4464035183191299E-2</c:v>
                </c:pt>
                <c:pt idx="7">
                  <c:v>-7.3263682425022125E-2</c:v>
                </c:pt>
                <c:pt idx="8">
                  <c:v>-4.8274170607328415E-2</c:v>
                </c:pt>
                <c:pt idx="9">
                  <c:v>8.5187209770083427E-3</c:v>
                </c:pt>
                <c:pt idx="10">
                  <c:v>8.5143201053142548E-2</c:v>
                </c:pt>
                <c:pt idx="11">
                  <c:v>8.5638090968132019E-3</c:v>
                </c:pt>
                <c:pt idx="12">
                  <c:v>-3.1094424426555634E-2</c:v>
                </c:pt>
                <c:pt idx="13">
                  <c:v>6.9143533706665039E-2</c:v>
                </c:pt>
                <c:pt idx="14">
                  <c:v>5.8606706559658051E-2</c:v>
                </c:pt>
                <c:pt idx="15">
                  <c:v>-1.5382919460535049E-2</c:v>
                </c:pt>
                <c:pt idx="16">
                  <c:v>3.9511464536190033E-2</c:v>
                </c:pt>
                <c:pt idx="17">
                  <c:v>2.2840291261672974E-2</c:v>
                </c:pt>
                <c:pt idx="18">
                  <c:v>-4.5749951153993607E-2</c:v>
                </c:pt>
                <c:pt idx="19">
                  <c:v>-6.9511369802057743E-3</c:v>
                </c:pt>
                <c:pt idx="20">
                  <c:v>-4.1898258030414581E-2</c:v>
                </c:pt>
                <c:pt idx="21">
                  <c:v>5.8991234749555588E-2</c:v>
                </c:pt>
                <c:pt idx="22">
                  <c:v>2.6180233806371689E-2</c:v>
                </c:pt>
                <c:pt idx="23">
                  <c:v>1.5619054436683655E-2</c:v>
                </c:pt>
                <c:pt idx="24">
                  <c:v>-3.7022333592176437E-2</c:v>
                </c:pt>
                <c:pt idx="25">
                  <c:v>0.1072770357131958</c:v>
                </c:pt>
                <c:pt idx="26">
                  <c:v>-1.0520316660404205E-2</c:v>
                </c:pt>
                <c:pt idx="27">
                  <c:v>4.3957620859146118E-2</c:v>
                </c:pt>
                <c:pt idx="28">
                  <c:v>-2.6574021205306053E-2</c:v>
                </c:pt>
                <c:pt idx="29">
                  <c:v>-1.9064508378505707E-2</c:v>
                </c:pt>
                <c:pt idx="30">
                  <c:v>5.5419694632291794E-2</c:v>
                </c:pt>
                <c:pt idx="31">
                  <c:v>-5.013736430555582E-3</c:v>
                </c:pt>
                <c:pt idx="32">
                  <c:v>-1.1352710425853729E-2</c:v>
                </c:pt>
                <c:pt idx="33">
                  <c:v>4.9914035480469465E-4</c:v>
                </c:pt>
              </c:numCache>
            </c:numRef>
          </c:val>
          <c:smooth val="0"/>
          <c:extLst>
            <c:ext xmlns:c16="http://schemas.microsoft.com/office/drawing/2014/chart" uri="{C3380CC4-5D6E-409C-BE32-E72D297353CC}">
              <c16:uniqueId val="{0000001C-AC97-4FCF-A066-063198AF9A13}"/>
            </c:ext>
          </c:extLst>
        </c:ser>
        <c:ser>
          <c:idx val="32"/>
          <c:order val="29"/>
          <c:tx>
            <c:strRef>
              <c:f>'Figure 24'!$AU$6</c:f>
              <c:strCache>
                <c:ptCount val="1"/>
                <c:pt idx="0">
                  <c:v>NJ</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AC97-4FCF-A066-063198AF9A13}"/>
            </c:ext>
          </c:extLst>
        </c:ser>
        <c:ser>
          <c:idx val="33"/>
          <c:order val="30"/>
          <c:tx>
            <c:strRef>
              <c:f>'Figure 24'!$AV$6</c:f>
              <c:strCache>
                <c:ptCount val="1"/>
                <c:pt idx="0">
                  <c:v>NM</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C97-4FCF-A066-063198AF9A13}"/>
            </c:ext>
          </c:extLst>
        </c:ser>
        <c:ser>
          <c:idx val="34"/>
          <c:order val="31"/>
          <c:tx>
            <c:strRef>
              <c:f>'Figure 24'!$AW$6</c:f>
              <c:strCache>
                <c:ptCount val="1"/>
                <c:pt idx="0">
                  <c:v>NY</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C97-4FCF-A066-063198AF9A13}"/>
            </c:ext>
          </c:extLst>
        </c:ser>
        <c:ser>
          <c:idx val="35"/>
          <c:order val="32"/>
          <c:tx>
            <c:strRef>
              <c:f>'Figure 24'!$AX$6</c:f>
              <c:strCache>
                <c:ptCount val="1"/>
                <c:pt idx="0">
                  <c:v>NC</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24'!$AX$7:$AX$40</c:f>
              <c:numCache>
                <c:formatCode>_(* #,##0.00_);_(* \(#,##0.00\);_(* "-"??_);_(@_)</c:formatCode>
                <c:ptCount val="34"/>
                <c:pt idx="0">
                  <c:v>-1.7074791714549065E-2</c:v>
                </c:pt>
                <c:pt idx="1">
                  <c:v>-1.2949914671480656E-3</c:v>
                </c:pt>
                <c:pt idx="2">
                  <c:v>6.32076570764184E-3</c:v>
                </c:pt>
                <c:pt idx="3">
                  <c:v>7.6967370696365833E-3</c:v>
                </c:pt>
                <c:pt idx="4">
                  <c:v>-3.9992942474782467E-3</c:v>
                </c:pt>
                <c:pt idx="5">
                  <c:v>-2.5967845693230629E-2</c:v>
                </c:pt>
                <c:pt idx="6">
                  <c:v>-2.2667737677693367E-2</c:v>
                </c:pt>
                <c:pt idx="7">
                  <c:v>9.2725465074181557E-3</c:v>
                </c:pt>
                <c:pt idx="8">
                  <c:v>-2.1111106034368277E-3</c:v>
                </c:pt>
                <c:pt idx="9">
                  <c:v>-1.4615398831665516E-3</c:v>
                </c:pt>
                <c:pt idx="10">
                  <c:v>1.4597069472074509E-2</c:v>
                </c:pt>
                <c:pt idx="11">
                  <c:v>2.1348200738430023E-2</c:v>
                </c:pt>
                <c:pt idx="12">
                  <c:v>4.2346272617578506E-2</c:v>
                </c:pt>
                <c:pt idx="13">
                  <c:v>5.7521354407072067E-2</c:v>
                </c:pt>
                <c:pt idx="14">
                  <c:v>1.7522552981972694E-2</c:v>
                </c:pt>
                <c:pt idx="15">
                  <c:v>9.5440808217972517E-4</c:v>
                </c:pt>
                <c:pt idx="16">
                  <c:v>4.3311409652233124E-2</c:v>
                </c:pt>
                <c:pt idx="17">
                  <c:v>1.2675740756094456E-2</c:v>
                </c:pt>
                <c:pt idx="18">
                  <c:v>-4.416438564658165E-2</c:v>
                </c:pt>
                <c:pt idx="19">
                  <c:v>2.2049464285373688E-2</c:v>
                </c:pt>
                <c:pt idx="20">
                  <c:v>2.9341723769903183E-2</c:v>
                </c:pt>
                <c:pt idx="21">
                  <c:v>1.5988484025001526E-2</c:v>
                </c:pt>
                <c:pt idx="22">
                  <c:v>9.0527087450027466E-3</c:v>
                </c:pt>
                <c:pt idx="23">
                  <c:v>-1.9479013979434967E-2</c:v>
                </c:pt>
                <c:pt idx="24">
                  <c:v>5.3087086416780949E-3</c:v>
                </c:pt>
                <c:pt idx="25">
                  <c:v>-1.5386101789772511E-2</c:v>
                </c:pt>
                <c:pt idx="26">
                  <c:v>-6.2496768077835441E-4</c:v>
                </c:pt>
                <c:pt idx="27">
                  <c:v>2.8196536004543304E-2</c:v>
                </c:pt>
                <c:pt idx="28">
                  <c:v>-1.8685879185795784E-2</c:v>
                </c:pt>
                <c:pt idx="29">
                  <c:v>-3.0225945636630058E-2</c:v>
                </c:pt>
                <c:pt idx="30">
                  <c:v>5.4083643481135368E-3</c:v>
                </c:pt>
                <c:pt idx="31">
                  <c:v>2.2105822339653969E-2</c:v>
                </c:pt>
                <c:pt idx="32">
                  <c:v>-9.1890199109911919E-3</c:v>
                </c:pt>
                <c:pt idx="33">
                  <c:v>-8.9246006682515144E-3</c:v>
                </c:pt>
              </c:numCache>
            </c:numRef>
          </c:val>
          <c:smooth val="0"/>
          <c:extLst>
            <c:ext xmlns:c16="http://schemas.microsoft.com/office/drawing/2014/chart" uri="{C3380CC4-5D6E-409C-BE32-E72D297353CC}">
              <c16:uniqueId val="{00000020-AC97-4FCF-A066-063198AF9A13}"/>
            </c:ext>
          </c:extLst>
        </c:ser>
        <c:ser>
          <c:idx val="36"/>
          <c:order val="33"/>
          <c:tx>
            <c:strRef>
              <c:f>'Figure 24'!$AY$6</c:f>
              <c:strCache>
                <c:ptCount val="1"/>
                <c:pt idx="0">
                  <c:v>ND</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24'!$AY$7:$AY$40</c:f>
              <c:numCache>
                <c:formatCode>_(* #,##0.00_);_(* \(#,##0.00\);_(* "-"??_);_(@_)</c:formatCode>
                <c:ptCount val="34"/>
                <c:pt idx="0">
                  <c:v>-3.12374047935009E-2</c:v>
                </c:pt>
                <c:pt idx="1">
                  <c:v>-3.1701572239398956E-2</c:v>
                </c:pt>
                <c:pt idx="2">
                  <c:v>1.2797285802662373E-2</c:v>
                </c:pt>
                <c:pt idx="3">
                  <c:v>3.7587340921163559E-2</c:v>
                </c:pt>
                <c:pt idx="4">
                  <c:v>1.9108470529317856E-2</c:v>
                </c:pt>
                <c:pt idx="5">
                  <c:v>8.8817169889807701E-3</c:v>
                </c:pt>
                <c:pt idx="6">
                  <c:v>4.6421606093645096E-2</c:v>
                </c:pt>
                <c:pt idx="7">
                  <c:v>6.1826787889003754E-2</c:v>
                </c:pt>
                <c:pt idx="8">
                  <c:v>-3.5168487578630447E-2</c:v>
                </c:pt>
                <c:pt idx="9">
                  <c:v>1.8773768097162247E-2</c:v>
                </c:pt>
                <c:pt idx="10">
                  <c:v>2.9016856104135513E-2</c:v>
                </c:pt>
                <c:pt idx="11">
                  <c:v>6.0426555573940277E-3</c:v>
                </c:pt>
                <c:pt idx="12">
                  <c:v>-4.0521793067455292E-2</c:v>
                </c:pt>
                <c:pt idx="13">
                  <c:v>-5.2138030529022217E-2</c:v>
                </c:pt>
                <c:pt idx="14">
                  <c:v>-0.14872057735919952</c:v>
                </c:pt>
                <c:pt idx="15">
                  <c:v>-3.0918972566723824E-2</c:v>
                </c:pt>
                <c:pt idx="16">
                  <c:v>-6.4111202955245972E-2</c:v>
                </c:pt>
                <c:pt idx="17">
                  <c:v>-3.2096829265356064E-2</c:v>
                </c:pt>
                <c:pt idx="18">
                  <c:v>-4.1108187288045883E-2</c:v>
                </c:pt>
                <c:pt idx="19">
                  <c:v>-2.3298796266317368E-2</c:v>
                </c:pt>
                <c:pt idx="20">
                  <c:v>-5.2226029336452484E-2</c:v>
                </c:pt>
                <c:pt idx="21">
                  <c:v>-4.3457802385091782E-2</c:v>
                </c:pt>
                <c:pt idx="22">
                  <c:v>3.1841769814491272E-2</c:v>
                </c:pt>
                <c:pt idx="23">
                  <c:v>-3.3653024584054947E-2</c:v>
                </c:pt>
                <c:pt idx="24">
                  <c:v>1.8185563385486603E-2</c:v>
                </c:pt>
                <c:pt idx="25">
                  <c:v>-9.7251653671264648E-2</c:v>
                </c:pt>
                <c:pt idx="26">
                  <c:v>-7.8283220529556274E-2</c:v>
                </c:pt>
                <c:pt idx="27">
                  <c:v>-1.652255468070507E-2</c:v>
                </c:pt>
                <c:pt idx="28">
                  <c:v>-4.1346289217472076E-2</c:v>
                </c:pt>
                <c:pt idx="29">
                  <c:v>-3.5070344805717468E-2</c:v>
                </c:pt>
                <c:pt idx="30">
                  <c:v>-3.7364274263381958E-2</c:v>
                </c:pt>
                <c:pt idx="31">
                  <c:v>-5.2825350314378738E-2</c:v>
                </c:pt>
                <c:pt idx="32">
                  <c:v>-2.0124992355704308E-2</c:v>
                </c:pt>
                <c:pt idx="33">
                  <c:v>-5.523424968123436E-2</c:v>
                </c:pt>
              </c:numCache>
            </c:numRef>
          </c:val>
          <c:smooth val="0"/>
          <c:extLst>
            <c:ext xmlns:c16="http://schemas.microsoft.com/office/drawing/2014/chart" uri="{C3380CC4-5D6E-409C-BE32-E72D297353CC}">
              <c16:uniqueId val="{00000021-AC97-4FCF-A066-063198AF9A13}"/>
            </c:ext>
          </c:extLst>
        </c:ser>
        <c:ser>
          <c:idx val="37"/>
          <c:order val="34"/>
          <c:tx>
            <c:strRef>
              <c:f>'Figure 24'!$AZ$6</c:f>
              <c:strCache>
                <c:ptCount val="1"/>
                <c:pt idx="0">
                  <c:v>OH</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24'!$AZ$7:$AZ$40</c:f>
              <c:numCache>
                <c:formatCode>_(* #,##0.00_);_(* \(#,##0.00\);_(* "-"??_);_(@_)</c:formatCode>
                <c:ptCount val="34"/>
                <c:pt idx="0">
                  <c:v>2.0805769599974155E-3</c:v>
                </c:pt>
                <c:pt idx="1">
                  <c:v>-9.2576898168772459E-4</c:v>
                </c:pt>
                <c:pt idx="2">
                  <c:v>-5.616484209895134E-3</c:v>
                </c:pt>
                <c:pt idx="3">
                  <c:v>-7.8444462269544601E-4</c:v>
                </c:pt>
                <c:pt idx="4">
                  <c:v>-3.8342151790857315E-2</c:v>
                </c:pt>
                <c:pt idx="5">
                  <c:v>-3.5015344619750977E-2</c:v>
                </c:pt>
                <c:pt idx="6">
                  <c:v>4.4972794130444527E-3</c:v>
                </c:pt>
                <c:pt idx="7">
                  <c:v>2.0277157425880432E-2</c:v>
                </c:pt>
                <c:pt idx="8">
                  <c:v>4.0690671652555466E-2</c:v>
                </c:pt>
                <c:pt idx="9">
                  <c:v>-8.7214191444218159E-4</c:v>
                </c:pt>
                <c:pt idx="10">
                  <c:v>7.6632827520370483E-2</c:v>
                </c:pt>
                <c:pt idx="11">
                  <c:v>2.383418008685112E-2</c:v>
                </c:pt>
                <c:pt idx="12">
                  <c:v>5.3146902471780777E-2</c:v>
                </c:pt>
                <c:pt idx="13">
                  <c:v>3.1191600486636162E-2</c:v>
                </c:pt>
                <c:pt idx="14">
                  <c:v>1.4545397832989693E-2</c:v>
                </c:pt>
                <c:pt idx="15">
                  <c:v>-5.1307096146047115E-4</c:v>
                </c:pt>
                <c:pt idx="16">
                  <c:v>-9.6079548820853233E-3</c:v>
                </c:pt>
                <c:pt idx="17">
                  <c:v>4.5749642886221409E-3</c:v>
                </c:pt>
                <c:pt idx="18">
                  <c:v>-3.9207980036735535E-2</c:v>
                </c:pt>
                <c:pt idx="19">
                  <c:v>-3.8827672600746155E-2</c:v>
                </c:pt>
                <c:pt idx="20">
                  <c:v>-1.5827139839529991E-2</c:v>
                </c:pt>
                <c:pt idx="21">
                  <c:v>2.2000480443239212E-2</c:v>
                </c:pt>
                <c:pt idx="22">
                  <c:v>1.0929975658655167E-2</c:v>
                </c:pt>
                <c:pt idx="23">
                  <c:v>1.3435916043817997E-3</c:v>
                </c:pt>
                <c:pt idx="24">
                  <c:v>-1.0663039050996304E-2</c:v>
                </c:pt>
                <c:pt idx="25">
                  <c:v>1.2822726741433144E-2</c:v>
                </c:pt>
                <c:pt idx="26">
                  <c:v>-4.9790611956268549E-4</c:v>
                </c:pt>
                <c:pt idx="27">
                  <c:v>-1.2911476194858551E-2</c:v>
                </c:pt>
                <c:pt idx="28">
                  <c:v>-4.0038535371422768E-3</c:v>
                </c:pt>
                <c:pt idx="29">
                  <c:v>-1.5428372658789158E-2</c:v>
                </c:pt>
                <c:pt idx="30">
                  <c:v>-5.15594482421875E-2</c:v>
                </c:pt>
                <c:pt idx="31">
                  <c:v>4.2367603629827499E-2</c:v>
                </c:pt>
                <c:pt idx="32">
                  <c:v>1.2753428891301155E-2</c:v>
                </c:pt>
                <c:pt idx="33">
                  <c:v>1.1641030199825764E-2</c:v>
                </c:pt>
              </c:numCache>
            </c:numRef>
          </c:val>
          <c:smooth val="0"/>
          <c:extLst>
            <c:ext xmlns:c16="http://schemas.microsoft.com/office/drawing/2014/chart" uri="{C3380CC4-5D6E-409C-BE32-E72D297353CC}">
              <c16:uniqueId val="{00000022-AC97-4FCF-A066-063198AF9A13}"/>
            </c:ext>
          </c:extLst>
        </c:ser>
        <c:ser>
          <c:idx val="38"/>
          <c:order val="35"/>
          <c:tx>
            <c:strRef>
              <c:f>'Figure 24'!$BA$6</c:f>
              <c:strCache>
                <c:ptCount val="1"/>
                <c:pt idx="0">
                  <c:v>OK</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AC97-4FCF-A066-063198AF9A13}"/>
            </c:ext>
          </c:extLst>
        </c:ser>
        <c:ser>
          <c:idx val="39"/>
          <c:order val="36"/>
          <c:tx>
            <c:strRef>
              <c:f>'Figure 24'!$BB$6</c:f>
              <c:strCache>
                <c:ptCount val="1"/>
                <c:pt idx="0">
                  <c:v>OR</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24'!$BB$7:$BB$40</c:f>
              <c:numCache>
                <c:formatCode>_(* #,##0.00_);_(* \(#,##0.00\);_(* "-"??_);_(@_)</c:formatCode>
                <c:ptCount val="34"/>
                <c:pt idx="0">
                  <c:v>1.3506487011909485E-3</c:v>
                </c:pt>
                <c:pt idx="1">
                  <c:v>7.5769629329442978E-3</c:v>
                </c:pt>
                <c:pt idx="2">
                  <c:v>2.5195082649588585E-2</c:v>
                </c:pt>
                <c:pt idx="3">
                  <c:v>-1.5580544713884592E-3</c:v>
                </c:pt>
                <c:pt idx="4">
                  <c:v>3.8740366697311401E-2</c:v>
                </c:pt>
                <c:pt idx="5">
                  <c:v>4.1151799261569977E-2</c:v>
                </c:pt>
                <c:pt idx="6">
                  <c:v>9.8312618210911751E-3</c:v>
                </c:pt>
                <c:pt idx="7">
                  <c:v>4.3463651090860367E-2</c:v>
                </c:pt>
                <c:pt idx="8">
                  <c:v>4.2523875832557678E-2</c:v>
                </c:pt>
                <c:pt idx="9">
                  <c:v>4.6618576743640006E-4</c:v>
                </c:pt>
                <c:pt idx="10">
                  <c:v>4.0440991520881653E-2</c:v>
                </c:pt>
                <c:pt idx="11">
                  <c:v>7.2702720761299133E-2</c:v>
                </c:pt>
                <c:pt idx="12">
                  <c:v>4.4153168797492981E-2</c:v>
                </c:pt>
                <c:pt idx="13">
                  <c:v>3.7153840065002441E-2</c:v>
                </c:pt>
                <c:pt idx="14">
                  <c:v>1.8814269453287125E-2</c:v>
                </c:pt>
                <c:pt idx="15">
                  <c:v>1.9833834376186132E-3</c:v>
                </c:pt>
                <c:pt idx="16">
                  <c:v>-8.0755408853292465E-3</c:v>
                </c:pt>
                <c:pt idx="17">
                  <c:v>-2.0982634276151657E-2</c:v>
                </c:pt>
                <c:pt idx="18">
                  <c:v>3.3899560570716858E-2</c:v>
                </c:pt>
                <c:pt idx="19">
                  <c:v>5.2900515496730804E-2</c:v>
                </c:pt>
                <c:pt idx="20">
                  <c:v>1.0566571727395058E-2</c:v>
                </c:pt>
                <c:pt idx="21">
                  <c:v>-2.5183381512761116E-3</c:v>
                </c:pt>
                <c:pt idx="22">
                  <c:v>6.5703396685421467E-3</c:v>
                </c:pt>
                <c:pt idx="23">
                  <c:v>6.8079821765422821E-2</c:v>
                </c:pt>
                <c:pt idx="24">
                  <c:v>1.9985591992735863E-2</c:v>
                </c:pt>
                <c:pt idx="25">
                  <c:v>-1.1692136526107788E-2</c:v>
                </c:pt>
                <c:pt idx="26">
                  <c:v>-1.4650746015831828E-3</c:v>
                </c:pt>
                <c:pt idx="27">
                  <c:v>-5.053431261330843E-3</c:v>
                </c:pt>
                <c:pt idx="28">
                  <c:v>7.6804079115390778E-2</c:v>
                </c:pt>
                <c:pt idx="29">
                  <c:v>-2.6977937668561935E-2</c:v>
                </c:pt>
                <c:pt idx="30">
                  <c:v>3.5595040768384933E-2</c:v>
                </c:pt>
                <c:pt idx="31">
                  <c:v>-4.5811720192432404E-2</c:v>
                </c:pt>
                <c:pt idx="32">
                  <c:v>2.2863760590553284E-2</c:v>
                </c:pt>
                <c:pt idx="33">
                  <c:v>-3.2679338008165359E-2</c:v>
                </c:pt>
              </c:numCache>
            </c:numRef>
          </c:val>
          <c:smooth val="0"/>
          <c:extLst>
            <c:ext xmlns:c16="http://schemas.microsoft.com/office/drawing/2014/chart" uri="{C3380CC4-5D6E-409C-BE32-E72D297353CC}">
              <c16:uniqueId val="{00000024-AC97-4FCF-A066-063198AF9A13}"/>
            </c:ext>
          </c:extLst>
        </c:ser>
        <c:ser>
          <c:idx val="40"/>
          <c:order val="37"/>
          <c:tx>
            <c:strRef>
              <c:f>'Figure 24'!$BC$6</c:f>
              <c:strCache>
                <c:ptCount val="1"/>
                <c:pt idx="0">
                  <c:v>PA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24'!$BC$7:$BC$40</c:f>
              <c:numCache>
                <c:formatCode>_(* #,##0.00_);_(* \(#,##0.00\);_(* "-"??_);_(@_)</c:formatCode>
                <c:ptCount val="34"/>
                <c:pt idx="0">
                  <c:v>2.7536246925592422E-2</c:v>
                </c:pt>
                <c:pt idx="1">
                  <c:v>1.3226469047367573E-2</c:v>
                </c:pt>
                <c:pt idx="2">
                  <c:v>1.9473683089017868E-2</c:v>
                </c:pt>
                <c:pt idx="3">
                  <c:v>-3.414148697629571E-3</c:v>
                </c:pt>
                <c:pt idx="4">
                  <c:v>-4.8502935096621513E-3</c:v>
                </c:pt>
                <c:pt idx="5">
                  <c:v>-3.2731290906667709E-2</c:v>
                </c:pt>
                <c:pt idx="6">
                  <c:v>1.2021319009363651E-2</c:v>
                </c:pt>
                <c:pt idx="7">
                  <c:v>-1.8227005377411842E-2</c:v>
                </c:pt>
                <c:pt idx="8">
                  <c:v>3.2839344348758459E-3</c:v>
                </c:pt>
                <c:pt idx="9">
                  <c:v>6.1486591584980488E-4</c:v>
                </c:pt>
                <c:pt idx="10">
                  <c:v>-1.7780998023226857E-3</c:v>
                </c:pt>
                <c:pt idx="11">
                  <c:v>-9.473840706050396E-3</c:v>
                </c:pt>
                <c:pt idx="12">
                  <c:v>3.9203420281410217E-2</c:v>
                </c:pt>
                <c:pt idx="13">
                  <c:v>1.5160819515585899E-2</c:v>
                </c:pt>
                <c:pt idx="14">
                  <c:v>6.9135632365942001E-3</c:v>
                </c:pt>
                <c:pt idx="15">
                  <c:v>-1.8005651654675603E-3</c:v>
                </c:pt>
                <c:pt idx="16">
                  <c:v>-3.0161458998918533E-2</c:v>
                </c:pt>
                <c:pt idx="17">
                  <c:v>-1.1032466776669025E-2</c:v>
                </c:pt>
                <c:pt idx="18">
                  <c:v>1.9239148125052452E-2</c:v>
                </c:pt>
                <c:pt idx="19">
                  <c:v>-1.1042917147278786E-2</c:v>
                </c:pt>
                <c:pt idx="20">
                  <c:v>2.9900036752223969E-2</c:v>
                </c:pt>
                <c:pt idx="21">
                  <c:v>4.9393358640372753E-3</c:v>
                </c:pt>
                <c:pt idx="22">
                  <c:v>-5.5638544261455536E-2</c:v>
                </c:pt>
                <c:pt idx="23">
                  <c:v>-1.7367294058203697E-2</c:v>
                </c:pt>
                <c:pt idx="24">
                  <c:v>-2.8790973126888275E-2</c:v>
                </c:pt>
                <c:pt idx="25">
                  <c:v>-2.7382617816329002E-2</c:v>
                </c:pt>
                <c:pt idx="26">
                  <c:v>-1.2746769934892654E-2</c:v>
                </c:pt>
                <c:pt idx="27">
                  <c:v>1.987188495695591E-2</c:v>
                </c:pt>
                <c:pt idx="28">
                  <c:v>-2.238885872066021E-2</c:v>
                </c:pt>
                <c:pt idx="29">
                  <c:v>-3.2495614141225815E-2</c:v>
                </c:pt>
                <c:pt idx="30">
                  <c:v>-1.9849730655550957E-2</c:v>
                </c:pt>
                <c:pt idx="31">
                  <c:v>-2.409876324236393E-2</c:v>
                </c:pt>
                <c:pt idx="32">
                  <c:v>5.9135048650205135E-3</c:v>
                </c:pt>
                <c:pt idx="33">
                  <c:v>-1.3200297951698303E-2</c:v>
                </c:pt>
              </c:numCache>
            </c:numRef>
          </c:val>
          <c:smooth val="0"/>
          <c:extLst>
            <c:ext xmlns:c16="http://schemas.microsoft.com/office/drawing/2014/chart" uri="{C3380CC4-5D6E-409C-BE32-E72D297353CC}">
              <c16:uniqueId val="{00000025-AC97-4FCF-A066-063198AF9A13}"/>
            </c:ext>
          </c:extLst>
        </c:ser>
        <c:ser>
          <c:idx val="41"/>
          <c:order val="38"/>
          <c:tx>
            <c:strRef>
              <c:f>'Figure 24'!$BD$6</c:f>
              <c:strCache>
                <c:ptCount val="1"/>
                <c:pt idx="0">
                  <c:v>RI</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AC97-4FCF-A066-063198AF9A13}"/>
            </c:ext>
          </c:extLst>
        </c:ser>
        <c:ser>
          <c:idx val="42"/>
          <c:order val="39"/>
          <c:tx>
            <c:strRef>
              <c:f>'Figure 24'!$BE$6</c:f>
              <c:strCache>
                <c:ptCount val="1"/>
                <c:pt idx="0">
                  <c:v>SC</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24'!$BE$7:$BE$40</c:f>
              <c:numCache>
                <c:formatCode>_(* #,##0.00_);_(* \(#,##0.00\);_(* "-"??_);_(@_)</c:formatCode>
                <c:ptCount val="34"/>
                <c:pt idx="0">
                  <c:v>4.900575615465641E-3</c:v>
                </c:pt>
                <c:pt idx="1">
                  <c:v>6.9972011260688305E-3</c:v>
                </c:pt>
                <c:pt idx="2">
                  <c:v>4.4375315308570862E-2</c:v>
                </c:pt>
                <c:pt idx="3">
                  <c:v>-2.2334644570946693E-2</c:v>
                </c:pt>
                <c:pt idx="4">
                  <c:v>-3.0406506732106209E-2</c:v>
                </c:pt>
                <c:pt idx="5">
                  <c:v>1.9681597128510475E-2</c:v>
                </c:pt>
                <c:pt idx="6">
                  <c:v>-4.9739303067326546E-3</c:v>
                </c:pt>
                <c:pt idx="7">
                  <c:v>6.7631914280354977E-3</c:v>
                </c:pt>
                <c:pt idx="8">
                  <c:v>4.5339729636907578E-2</c:v>
                </c:pt>
                <c:pt idx="9">
                  <c:v>2.2295344620943069E-2</c:v>
                </c:pt>
                <c:pt idx="10">
                  <c:v>0.11322876065969467</c:v>
                </c:pt>
                <c:pt idx="11">
                  <c:v>0.1237170621752739</c:v>
                </c:pt>
                <c:pt idx="12">
                  <c:v>0.17455579340457916</c:v>
                </c:pt>
                <c:pt idx="13">
                  <c:v>9.2585258185863495E-2</c:v>
                </c:pt>
                <c:pt idx="14">
                  <c:v>1.1172954924404621E-2</c:v>
                </c:pt>
                <c:pt idx="15">
                  <c:v>3.5945065319538116E-3</c:v>
                </c:pt>
                <c:pt idx="16">
                  <c:v>9.4962790608406067E-2</c:v>
                </c:pt>
                <c:pt idx="17">
                  <c:v>4.9180880188941956E-2</c:v>
                </c:pt>
                <c:pt idx="18">
                  <c:v>-3.0555576086044312E-2</c:v>
                </c:pt>
                <c:pt idx="19">
                  <c:v>-9.9559172987937927E-2</c:v>
                </c:pt>
                <c:pt idx="20">
                  <c:v>-8.7524913251399994E-2</c:v>
                </c:pt>
                <c:pt idx="21">
                  <c:v>-6.6764175891876221E-2</c:v>
                </c:pt>
                <c:pt idx="22">
                  <c:v>-4.5508205890655518E-2</c:v>
                </c:pt>
                <c:pt idx="23">
                  <c:v>-4.3783832341432571E-2</c:v>
                </c:pt>
                <c:pt idx="24">
                  <c:v>-4.7029349952936172E-2</c:v>
                </c:pt>
                <c:pt idx="25">
                  <c:v>-4.394010454416275E-2</c:v>
                </c:pt>
                <c:pt idx="26">
                  <c:v>-3.2663099467754364E-2</c:v>
                </c:pt>
                <c:pt idx="27">
                  <c:v>-5.0768323242664337E-2</c:v>
                </c:pt>
                <c:pt idx="28">
                  <c:v>-5.033019557595253E-2</c:v>
                </c:pt>
                <c:pt idx="29">
                  <c:v>-5.4280765354633331E-2</c:v>
                </c:pt>
                <c:pt idx="30">
                  <c:v>-2.8183434158563614E-2</c:v>
                </c:pt>
                <c:pt idx="31">
                  <c:v>-9.4726555049419403E-2</c:v>
                </c:pt>
                <c:pt idx="32">
                  <c:v>-3.8585886359214783E-2</c:v>
                </c:pt>
                <c:pt idx="33">
                  <c:v>5.9494521468877792E-2</c:v>
                </c:pt>
              </c:numCache>
            </c:numRef>
          </c:val>
          <c:smooth val="0"/>
          <c:extLst>
            <c:ext xmlns:c16="http://schemas.microsoft.com/office/drawing/2014/chart" uri="{C3380CC4-5D6E-409C-BE32-E72D297353CC}">
              <c16:uniqueId val="{00000027-AC97-4FCF-A066-063198AF9A13}"/>
            </c:ext>
          </c:extLst>
        </c:ser>
        <c:ser>
          <c:idx val="43"/>
          <c:order val="40"/>
          <c:tx>
            <c:strRef>
              <c:f>'Figure 24'!$BF$6</c:f>
              <c:strCache>
                <c:ptCount val="1"/>
                <c:pt idx="0">
                  <c:v>SD</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24'!$BF$7:$BF$40</c:f>
              <c:numCache>
                <c:formatCode>_(* #,##0.00_);_(* \(#,##0.00\);_(* "-"??_);_(@_)</c:formatCode>
                <c:ptCount val="34"/>
                <c:pt idx="0">
                  <c:v>-2.9074884951114655E-3</c:v>
                </c:pt>
                <c:pt idx="1">
                  <c:v>3.7461895495653152E-2</c:v>
                </c:pt>
                <c:pt idx="2">
                  <c:v>1.0239101015031338E-2</c:v>
                </c:pt>
                <c:pt idx="3">
                  <c:v>-2.8025200590491295E-2</c:v>
                </c:pt>
                <c:pt idx="4">
                  <c:v>2.6385530829429626E-2</c:v>
                </c:pt>
                <c:pt idx="5">
                  <c:v>2.971608005464077E-2</c:v>
                </c:pt>
                <c:pt idx="6">
                  <c:v>4.9080893397331238E-2</c:v>
                </c:pt>
                <c:pt idx="7">
                  <c:v>-7.3080353438854218E-2</c:v>
                </c:pt>
                <c:pt idx="8">
                  <c:v>2.9856248293071985E-3</c:v>
                </c:pt>
                <c:pt idx="9">
                  <c:v>-9.1879330575466156E-3</c:v>
                </c:pt>
                <c:pt idx="10">
                  <c:v>-2.4356795474886894E-3</c:v>
                </c:pt>
                <c:pt idx="11">
                  <c:v>7.449689507484436E-2</c:v>
                </c:pt>
                <c:pt idx="12">
                  <c:v>-2.8909191489219666E-2</c:v>
                </c:pt>
                <c:pt idx="13">
                  <c:v>-5.7707678526639938E-2</c:v>
                </c:pt>
                <c:pt idx="14">
                  <c:v>-1.6152903437614441E-2</c:v>
                </c:pt>
                <c:pt idx="15">
                  <c:v>2.8678984381258488E-4</c:v>
                </c:pt>
                <c:pt idx="16">
                  <c:v>-4.0449734777212143E-2</c:v>
                </c:pt>
                <c:pt idx="17">
                  <c:v>2.3299888707697392E-3</c:v>
                </c:pt>
                <c:pt idx="18">
                  <c:v>-5.9391381219029427E-3</c:v>
                </c:pt>
                <c:pt idx="19">
                  <c:v>-5.2991040050983429E-2</c:v>
                </c:pt>
                <c:pt idx="20">
                  <c:v>-8.9598476886749268E-2</c:v>
                </c:pt>
                <c:pt idx="21">
                  <c:v>-6.3724614679813385E-2</c:v>
                </c:pt>
                <c:pt idx="22">
                  <c:v>2.3716656491160393E-2</c:v>
                </c:pt>
                <c:pt idx="23">
                  <c:v>-4.6225525438785553E-2</c:v>
                </c:pt>
                <c:pt idx="24">
                  <c:v>-4.895377904176712E-2</c:v>
                </c:pt>
                <c:pt idx="25">
                  <c:v>1.2091272510588169E-2</c:v>
                </c:pt>
                <c:pt idx="26">
                  <c:v>-9.2867473140358925E-3</c:v>
                </c:pt>
                <c:pt idx="27">
                  <c:v>-7.7469892799854279E-2</c:v>
                </c:pt>
                <c:pt idx="28">
                  <c:v>7.4334651231765747E-2</c:v>
                </c:pt>
                <c:pt idx="29">
                  <c:v>5.0477564334869385E-2</c:v>
                </c:pt>
                <c:pt idx="30">
                  <c:v>1.1594833806157112E-2</c:v>
                </c:pt>
                <c:pt idx="31">
                  <c:v>2.2138604894280434E-2</c:v>
                </c:pt>
                <c:pt idx="32">
                  <c:v>-1.116171944886446E-2</c:v>
                </c:pt>
                <c:pt idx="33">
                  <c:v>-4.7065857797861099E-2</c:v>
                </c:pt>
              </c:numCache>
            </c:numRef>
          </c:val>
          <c:smooth val="0"/>
          <c:extLst>
            <c:ext xmlns:c16="http://schemas.microsoft.com/office/drawing/2014/chart" uri="{C3380CC4-5D6E-409C-BE32-E72D297353CC}">
              <c16:uniqueId val="{00000028-AC97-4FCF-A066-063198AF9A13}"/>
            </c:ext>
          </c:extLst>
        </c:ser>
        <c:ser>
          <c:idx val="44"/>
          <c:order val="41"/>
          <c:tx>
            <c:strRef>
              <c:f>'Figure 24'!$BG$6</c:f>
              <c:strCache>
                <c:ptCount val="1"/>
                <c:pt idx="0">
                  <c:v>TN</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24'!$BG$7:$BG$40</c:f>
              <c:numCache>
                <c:formatCode>_(* #,##0.00_);_(* \(#,##0.00\);_(* "-"??_);_(@_)</c:formatCode>
                <c:ptCount val="34"/>
                <c:pt idx="0">
                  <c:v>-2.5831360369920731E-2</c:v>
                </c:pt>
                <c:pt idx="1">
                  <c:v>-7.65571603551507E-3</c:v>
                </c:pt>
                <c:pt idx="2">
                  <c:v>-2.4595143273472786E-2</c:v>
                </c:pt>
                <c:pt idx="3">
                  <c:v>6.6143092699348927E-3</c:v>
                </c:pt>
                <c:pt idx="4">
                  <c:v>1.1667910031974316E-2</c:v>
                </c:pt>
                <c:pt idx="5">
                  <c:v>3.8265608251094818E-2</c:v>
                </c:pt>
                <c:pt idx="6">
                  <c:v>2.3618085309863091E-2</c:v>
                </c:pt>
                <c:pt idx="7">
                  <c:v>-1.7797175794839859E-2</c:v>
                </c:pt>
                <c:pt idx="8">
                  <c:v>2.5712417438626289E-2</c:v>
                </c:pt>
                <c:pt idx="9">
                  <c:v>-3.1799429561942816E-3</c:v>
                </c:pt>
                <c:pt idx="10">
                  <c:v>-1.3658743351697922E-2</c:v>
                </c:pt>
                <c:pt idx="11">
                  <c:v>-1.6869914543349296E-4</c:v>
                </c:pt>
                <c:pt idx="12">
                  <c:v>6.7988485097885132E-2</c:v>
                </c:pt>
                <c:pt idx="13">
                  <c:v>2.5025708600878716E-2</c:v>
                </c:pt>
                <c:pt idx="14">
                  <c:v>2.5230744853615761E-2</c:v>
                </c:pt>
                <c:pt idx="15">
                  <c:v>1.4538069954141974E-3</c:v>
                </c:pt>
                <c:pt idx="16">
                  <c:v>-6.4521864987909794E-3</c:v>
                </c:pt>
                <c:pt idx="17">
                  <c:v>-1.9840935245156288E-2</c:v>
                </c:pt>
                <c:pt idx="18">
                  <c:v>2.613212913274765E-2</c:v>
                </c:pt>
                <c:pt idx="19">
                  <c:v>-2.0434234291315079E-2</c:v>
                </c:pt>
                <c:pt idx="20">
                  <c:v>1.8411202356219292E-2</c:v>
                </c:pt>
                <c:pt idx="21">
                  <c:v>1.2467263266444206E-2</c:v>
                </c:pt>
                <c:pt idx="22">
                  <c:v>-1.9045107066631317E-2</c:v>
                </c:pt>
                <c:pt idx="23">
                  <c:v>6.3998788595199585E-2</c:v>
                </c:pt>
                <c:pt idx="24">
                  <c:v>6.3678082078695297E-3</c:v>
                </c:pt>
                <c:pt idx="25">
                  <c:v>1.3572274707257748E-2</c:v>
                </c:pt>
                <c:pt idx="26">
                  <c:v>2.5593875907361507E-3</c:v>
                </c:pt>
                <c:pt idx="27">
                  <c:v>3.0309960246086121E-2</c:v>
                </c:pt>
                <c:pt idx="28">
                  <c:v>1.1468846350908279E-2</c:v>
                </c:pt>
                <c:pt idx="29">
                  <c:v>8.9518725872039795E-2</c:v>
                </c:pt>
                <c:pt idx="30">
                  <c:v>3.4166589379310608E-2</c:v>
                </c:pt>
                <c:pt idx="31">
                  <c:v>4.4543024152517319E-2</c:v>
                </c:pt>
                <c:pt idx="32">
                  <c:v>8.7509006261825562E-3</c:v>
                </c:pt>
                <c:pt idx="33">
                  <c:v>1.2823344208300114E-2</c:v>
                </c:pt>
              </c:numCache>
            </c:numRef>
          </c:val>
          <c:smooth val="0"/>
          <c:extLst>
            <c:ext xmlns:c16="http://schemas.microsoft.com/office/drawing/2014/chart" uri="{C3380CC4-5D6E-409C-BE32-E72D297353CC}">
              <c16:uniqueId val="{00000029-AC97-4FCF-A066-063198AF9A13}"/>
            </c:ext>
          </c:extLst>
        </c:ser>
        <c:ser>
          <c:idx val="45"/>
          <c:order val="42"/>
          <c:tx>
            <c:strRef>
              <c:f>'Figure 24'!$BH$6</c:f>
              <c:strCache>
                <c:ptCount val="1"/>
                <c:pt idx="0">
                  <c:v>TX</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24'!$BH$7:$BH$40</c:f>
              <c:numCache>
                <c:formatCode>_(* #,##0.00_);_(* \(#,##0.00\);_(* "-"??_);_(@_)</c:formatCode>
                <c:ptCount val="34"/>
                <c:pt idx="0">
                  <c:v>-8.5821095854043961E-3</c:v>
                </c:pt>
                <c:pt idx="1">
                  <c:v>-3.8281429558992386E-2</c:v>
                </c:pt>
                <c:pt idx="2">
                  <c:v>-4.3798983097076416E-2</c:v>
                </c:pt>
                <c:pt idx="3">
                  <c:v>8.8402312248945236E-3</c:v>
                </c:pt>
                <c:pt idx="4">
                  <c:v>-6.6303997300565243E-3</c:v>
                </c:pt>
                <c:pt idx="5">
                  <c:v>9.1432500630617142E-3</c:v>
                </c:pt>
                <c:pt idx="6">
                  <c:v>-1.3483189977705479E-2</c:v>
                </c:pt>
                <c:pt idx="7">
                  <c:v>-6.2352355569601059E-2</c:v>
                </c:pt>
                <c:pt idx="8">
                  <c:v>-4.7725033015012741E-2</c:v>
                </c:pt>
                <c:pt idx="9">
                  <c:v>-1.8330447375774384E-2</c:v>
                </c:pt>
                <c:pt idx="10">
                  <c:v>-2.8012633323669434E-2</c:v>
                </c:pt>
                <c:pt idx="11">
                  <c:v>-2.2245543077588081E-2</c:v>
                </c:pt>
                <c:pt idx="12">
                  <c:v>-2.2424658760428429E-2</c:v>
                </c:pt>
                <c:pt idx="13">
                  <c:v>-3.6793947219848633E-2</c:v>
                </c:pt>
                <c:pt idx="14">
                  <c:v>-2.0430020987987518E-2</c:v>
                </c:pt>
                <c:pt idx="15">
                  <c:v>3.2569363247603178E-3</c:v>
                </c:pt>
                <c:pt idx="16">
                  <c:v>-2.4756262078881264E-2</c:v>
                </c:pt>
                <c:pt idx="17">
                  <c:v>2.9893336817622185E-2</c:v>
                </c:pt>
                <c:pt idx="18">
                  <c:v>-5.731457844376564E-3</c:v>
                </c:pt>
                <c:pt idx="19">
                  <c:v>2.7745682746171951E-2</c:v>
                </c:pt>
                <c:pt idx="20">
                  <c:v>1.1144292540848255E-2</c:v>
                </c:pt>
                <c:pt idx="21">
                  <c:v>4.1732031852006912E-2</c:v>
                </c:pt>
                <c:pt idx="22">
                  <c:v>2.7716133743524551E-2</c:v>
                </c:pt>
                <c:pt idx="23">
                  <c:v>4.2563661932945251E-2</c:v>
                </c:pt>
                <c:pt idx="24">
                  <c:v>3.06691974401474E-2</c:v>
                </c:pt>
                <c:pt idx="25">
                  <c:v>3.8295567035675049E-2</c:v>
                </c:pt>
                <c:pt idx="26">
                  <c:v>1.5855144709348679E-2</c:v>
                </c:pt>
                <c:pt idx="27">
                  <c:v>-3.7343869917094707E-3</c:v>
                </c:pt>
                <c:pt idx="28">
                  <c:v>-3.0932342633605003E-2</c:v>
                </c:pt>
                <c:pt idx="29">
                  <c:v>-1.8941938877105713E-2</c:v>
                </c:pt>
                <c:pt idx="30">
                  <c:v>2.5962907820940018E-2</c:v>
                </c:pt>
                <c:pt idx="31">
                  <c:v>-4.9707954749464989E-3</c:v>
                </c:pt>
                <c:pt idx="32">
                  <c:v>-1.8152717966586351E-3</c:v>
                </c:pt>
                <c:pt idx="33">
                  <c:v>-5.571270827203989E-3</c:v>
                </c:pt>
              </c:numCache>
            </c:numRef>
          </c:val>
          <c:smooth val="0"/>
          <c:extLst>
            <c:ext xmlns:c16="http://schemas.microsoft.com/office/drawing/2014/chart" uri="{C3380CC4-5D6E-409C-BE32-E72D297353CC}">
              <c16:uniqueId val="{0000002A-AC97-4FCF-A066-063198AF9A13}"/>
            </c:ext>
          </c:extLst>
        </c:ser>
        <c:ser>
          <c:idx val="46"/>
          <c:order val="43"/>
          <c:tx>
            <c:strRef>
              <c:f>'Figure 24'!$BI$6</c:f>
              <c:strCache>
                <c:ptCount val="1"/>
                <c:pt idx="0">
                  <c:v>UT</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AC97-4FCF-A066-063198AF9A13}"/>
            </c:ext>
          </c:extLst>
        </c:ser>
        <c:ser>
          <c:idx val="47"/>
          <c:order val="44"/>
          <c:tx>
            <c:strRef>
              <c:f>'Figure 24'!$BJ$6</c:f>
              <c:strCache>
                <c:ptCount val="1"/>
                <c:pt idx="0">
                  <c:v>VT</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24'!$BJ$7:$BJ$40</c:f>
              <c:numCache>
                <c:formatCode>_(* #,##0.00_);_(* \(#,##0.00\);_(* "-"??_);_(@_)</c:formatCode>
                <c:ptCount val="34"/>
                <c:pt idx="0">
                  <c:v>-1.4826118014752865E-2</c:v>
                </c:pt>
                <c:pt idx="1">
                  <c:v>-9.6301548182964325E-3</c:v>
                </c:pt>
                <c:pt idx="2">
                  <c:v>-6.5249636769294739E-2</c:v>
                </c:pt>
                <c:pt idx="3">
                  <c:v>-7.3749860748648643E-3</c:v>
                </c:pt>
                <c:pt idx="4">
                  <c:v>-7.9277187585830688E-2</c:v>
                </c:pt>
                <c:pt idx="5">
                  <c:v>-9.1062255203723907E-2</c:v>
                </c:pt>
                <c:pt idx="6">
                  <c:v>-6.3023842871189117E-2</c:v>
                </c:pt>
                <c:pt idx="7">
                  <c:v>-1.3092712499201298E-2</c:v>
                </c:pt>
                <c:pt idx="8">
                  <c:v>-6.0240551829338074E-2</c:v>
                </c:pt>
                <c:pt idx="9">
                  <c:v>-4.0868665091693401E-3</c:v>
                </c:pt>
                <c:pt idx="10">
                  <c:v>-3.5692103207111359E-2</c:v>
                </c:pt>
                <c:pt idx="11">
                  <c:v>-2.1873990073800087E-2</c:v>
                </c:pt>
                <c:pt idx="12">
                  <c:v>-0.10706385970115662</c:v>
                </c:pt>
                <c:pt idx="13">
                  <c:v>-7.1387909352779388E-2</c:v>
                </c:pt>
                <c:pt idx="14">
                  <c:v>-1.6978925559669733E-3</c:v>
                </c:pt>
                <c:pt idx="15">
                  <c:v>-1.0349146090447903E-2</c:v>
                </c:pt>
                <c:pt idx="16">
                  <c:v>-3.0700325965881348E-2</c:v>
                </c:pt>
                <c:pt idx="17">
                  <c:v>8.8346544653177261E-3</c:v>
                </c:pt>
                <c:pt idx="18">
                  <c:v>-6.6332310438156128E-2</c:v>
                </c:pt>
                <c:pt idx="19">
                  <c:v>-5.0258755683898926E-2</c:v>
                </c:pt>
                <c:pt idx="20">
                  <c:v>-2.5478962808847427E-2</c:v>
                </c:pt>
                <c:pt idx="21">
                  <c:v>-2.3258551955223083E-2</c:v>
                </c:pt>
                <c:pt idx="22">
                  <c:v>2.7044609189033508E-2</c:v>
                </c:pt>
                <c:pt idx="23">
                  <c:v>-0.13635140657424927</c:v>
                </c:pt>
                <c:pt idx="24">
                  <c:v>-4.8038378357887268E-2</c:v>
                </c:pt>
                <c:pt idx="25">
                  <c:v>-4.2604047805070877E-2</c:v>
                </c:pt>
                <c:pt idx="26">
                  <c:v>8.9548684656620026E-2</c:v>
                </c:pt>
                <c:pt idx="27">
                  <c:v>-6.6126115620136261E-2</c:v>
                </c:pt>
                <c:pt idx="28">
                  <c:v>9.5482151955366135E-3</c:v>
                </c:pt>
                <c:pt idx="29">
                  <c:v>-0.15818971395492554</c:v>
                </c:pt>
                <c:pt idx="30">
                  <c:v>-6.6585622727870941E-2</c:v>
                </c:pt>
                <c:pt idx="31">
                  <c:v>-2.5978591293096542E-2</c:v>
                </c:pt>
                <c:pt idx="32">
                  <c:v>8.4904477000236511E-2</c:v>
                </c:pt>
                <c:pt idx="33">
                  <c:v>4.7340076416730881E-3</c:v>
                </c:pt>
              </c:numCache>
            </c:numRef>
          </c:val>
          <c:smooth val="0"/>
          <c:extLst>
            <c:ext xmlns:c16="http://schemas.microsoft.com/office/drawing/2014/chart" uri="{C3380CC4-5D6E-409C-BE32-E72D297353CC}">
              <c16:uniqueId val="{0000002C-AC97-4FCF-A066-063198AF9A13}"/>
            </c:ext>
          </c:extLst>
        </c:ser>
        <c:ser>
          <c:idx val="48"/>
          <c:order val="45"/>
          <c:tx>
            <c:strRef>
              <c:f>'Figure 24'!$BK$6</c:f>
              <c:strCache>
                <c:ptCount val="1"/>
                <c:pt idx="0">
                  <c:v>VA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24'!$BK$7:$BK$40</c:f>
              <c:numCache>
                <c:formatCode>_(* #,##0.00_);_(* \(#,##0.00\);_(* "-"??_);_(@_)</c:formatCode>
                <c:ptCount val="34"/>
                <c:pt idx="0">
                  <c:v>2.4470260366797447E-2</c:v>
                </c:pt>
                <c:pt idx="1">
                  <c:v>1.7252337420359254E-4</c:v>
                </c:pt>
                <c:pt idx="2">
                  <c:v>-1.0348089039325714E-2</c:v>
                </c:pt>
                <c:pt idx="3">
                  <c:v>-9.2545902589336038E-4</c:v>
                </c:pt>
                <c:pt idx="4">
                  <c:v>8.7667122716084123E-4</c:v>
                </c:pt>
                <c:pt idx="5">
                  <c:v>-5.332961305975914E-2</c:v>
                </c:pt>
                <c:pt idx="6">
                  <c:v>-9.9607137963175774E-3</c:v>
                </c:pt>
                <c:pt idx="7">
                  <c:v>2.1796147339046001E-3</c:v>
                </c:pt>
                <c:pt idx="8">
                  <c:v>-1.0443658567965031E-2</c:v>
                </c:pt>
                <c:pt idx="9">
                  <c:v>-5.0597323570400476E-4</c:v>
                </c:pt>
                <c:pt idx="10">
                  <c:v>-1.4626378193497658E-2</c:v>
                </c:pt>
                <c:pt idx="11">
                  <c:v>-2.2903155535459518E-2</c:v>
                </c:pt>
                <c:pt idx="12">
                  <c:v>-5.8203605003654957E-3</c:v>
                </c:pt>
                <c:pt idx="13">
                  <c:v>2.0898371003568172E-3</c:v>
                </c:pt>
                <c:pt idx="14">
                  <c:v>-2.1608708426356316E-2</c:v>
                </c:pt>
                <c:pt idx="15">
                  <c:v>-9.121781331487E-4</c:v>
                </c:pt>
                <c:pt idx="16">
                  <c:v>1.0965317487716675E-2</c:v>
                </c:pt>
                <c:pt idx="17">
                  <c:v>1.3953866437077522E-2</c:v>
                </c:pt>
                <c:pt idx="18">
                  <c:v>1.8478229641914368E-2</c:v>
                </c:pt>
                <c:pt idx="19">
                  <c:v>1.4868221245706081E-2</c:v>
                </c:pt>
                <c:pt idx="20">
                  <c:v>-1.8919479101896286E-2</c:v>
                </c:pt>
                <c:pt idx="21">
                  <c:v>-1.4107675291597843E-2</c:v>
                </c:pt>
                <c:pt idx="22">
                  <c:v>-3.6812387406826019E-3</c:v>
                </c:pt>
                <c:pt idx="23">
                  <c:v>-2.4582818150520325E-3</c:v>
                </c:pt>
                <c:pt idx="24">
                  <c:v>9.4520468264818192E-3</c:v>
                </c:pt>
                <c:pt idx="25">
                  <c:v>2.5584310293197632E-2</c:v>
                </c:pt>
                <c:pt idx="26">
                  <c:v>-1.0151943424716592E-3</c:v>
                </c:pt>
                <c:pt idx="27">
                  <c:v>-1.6675928607583046E-2</c:v>
                </c:pt>
                <c:pt idx="28">
                  <c:v>1.5577113255858421E-2</c:v>
                </c:pt>
                <c:pt idx="29">
                  <c:v>1.0702147148549557E-2</c:v>
                </c:pt>
                <c:pt idx="30">
                  <c:v>3.2577268779277802E-2</c:v>
                </c:pt>
                <c:pt idx="31">
                  <c:v>-5.1039159297943115E-2</c:v>
                </c:pt>
                <c:pt idx="32">
                  <c:v>-9.2504331842064857E-3</c:v>
                </c:pt>
                <c:pt idx="33">
                  <c:v>1.0197807103395462E-2</c:v>
                </c:pt>
              </c:numCache>
            </c:numRef>
          </c:val>
          <c:smooth val="0"/>
          <c:extLst>
            <c:ext xmlns:c16="http://schemas.microsoft.com/office/drawing/2014/chart" uri="{C3380CC4-5D6E-409C-BE32-E72D297353CC}">
              <c16:uniqueId val="{0000002D-AC97-4FCF-A066-063198AF9A13}"/>
            </c:ext>
          </c:extLst>
        </c:ser>
        <c:ser>
          <c:idx val="49"/>
          <c:order val="46"/>
          <c:tx>
            <c:strRef>
              <c:f>'Figure 24'!$BL$6</c:f>
              <c:strCache>
                <c:ptCount val="1"/>
                <c:pt idx="0">
                  <c:v>WA</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24'!$BL$7:$BL$40</c:f>
              <c:numCache>
                <c:formatCode>_(* #,##0.00_);_(* \(#,##0.00\);_(* "-"??_);_(@_)</c:formatCode>
                <c:ptCount val="34"/>
                <c:pt idx="0">
                  <c:v>-5.864826962351799E-2</c:v>
                </c:pt>
                <c:pt idx="1">
                  <c:v>1.8941775197163224E-3</c:v>
                </c:pt>
                <c:pt idx="2">
                  <c:v>-8.2251327112317085E-3</c:v>
                </c:pt>
                <c:pt idx="3">
                  <c:v>1.5679845586419106E-2</c:v>
                </c:pt>
                <c:pt idx="4">
                  <c:v>-2.0030967891216278E-2</c:v>
                </c:pt>
                <c:pt idx="5">
                  <c:v>-6.9478368386626244E-3</c:v>
                </c:pt>
                <c:pt idx="6">
                  <c:v>-4.3054088950157166E-2</c:v>
                </c:pt>
                <c:pt idx="7">
                  <c:v>-3.75196672976017E-2</c:v>
                </c:pt>
                <c:pt idx="8">
                  <c:v>-2.9926439747214317E-2</c:v>
                </c:pt>
                <c:pt idx="9">
                  <c:v>-1.2273057363927364E-2</c:v>
                </c:pt>
                <c:pt idx="10">
                  <c:v>-7.4318484403192997E-3</c:v>
                </c:pt>
                <c:pt idx="11">
                  <c:v>-3.7933003157377243E-2</c:v>
                </c:pt>
                <c:pt idx="12">
                  <c:v>2.0116653293371201E-2</c:v>
                </c:pt>
                <c:pt idx="13">
                  <c:v>-9.274984709918499E-3</c:v>
                </c:pt>
                <c:pt idx="14">
                  <c:v>-2.9052412137389183E-2</c:v>
                </c:pt>
                <c:pt idx="15">
                  <c:v>-3.7917867302894592E-3</c:v>
                </c:pt>
                <c:pt idx="16">
                  <c:v>-3.3814229071140289E-2</c:v>
                </c:pt>
                <c:pt idx="17">
                  <c:v>-1.3219276443123817E-3</c:v>
                </c:pt>
                <c:pt idx="18">
                  <c:v>-7.1968715637922287E-3</c:v>
                </c:pt>
                <c:pt idx="19">
                  <c:v>3.4003179520368576E-2</c:v>
                </c:pt>
                <c:pt idx="20">
                  <c:v>-2.1581925451755524E-2</c:v>
                </c:pt>
                <c:pt idx="21">
                  <c:v>1.9990663975477219E-2</c:v>
                </c:pt>
                <c:pt idx="22">
                  <c:v>8.0637829378247261E-3</c:v>
                </c:pt>
                <c:pt idx="23">
                  <c:v>-1.7755627632141113E-2</c:v>
                </c:pt>
                <c:pt idx="24">
                  <c:v>2.0892692264169455E-3</c:v>
                </c:pt>
                <c:pt idx="25">
                  <c:v>1.0536011308431625E-2</c:v>
                </c:pt>
                <c:pt idx="26">
                  <c:v>-5.3968741558492184E-3</c:v>
                </c:pt>
                <c:pt idx="27">
                  <c:v>-6.3892871141433716E-2</c:v>
                </c:pt>
                <c:pt idx="28">
                  <c:v>-4.3680809438228607E-2</c:v>
                </c:pt>
                <c:pt idx="29">
                  <c:v>-6.3024433329701424E-3</c:v>
                </c:pt>
                <c:pt idx="30">
                  <c:v>1.797012984752655E-2</c:v>
                </c:pt>
                <c:pt idx="31">
                  <c:v>-8.8243959471583366E-3</c:v>
                </c:pt>
                <c:pt idx="32">
                  <c:v>3.8784965872764587E-2</c:v>
                </c:pt>
                <c:pt idx="33">
                  <c:v>4.8563487827777863E-2</c:v>
                </c:pt>
              </c:numCache>
            </c:numRef>
          </c:val>
          <c:smooth val="0"/>
          <c:extLst>
            <c:ext xmlns:c16="http://schemas.microsoft.com/office/drawing/2014/chart" uri="{C3380CC4-5D6E-409C-BE32-E72D297353CC}">
              <c16:uniqueId val="{0000002E-AC97-4FCF-A066-063198AF9A13}"/>
            </c:ext>
          </c:extLst>
        </c:ser>
        <c:ser>
          <c:idx val="50"/>
          <c:order val="47"/>
          <c:tx>
            <c:strRef>
              <c:f>'Figure 24'!$BM$6</c:f>
              <c:strCache>
                <c:ptCount val="1"/>
                <c:pt idx="0">
                  <c:v>WV</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24'!$BM$7:$BM$40</c:f>
              <c:numCache>
                <c:formatCode>_(* #,##0.00_);_(* \(#,##0.00\);_(* "-"??_);_(@_)</c:formatCode>
                <c:ptCount val="34"/>
                <c:pt idx="0">
                  <c:v>1.0645363479852676E-2</c:v>
                </c:pt>
                <c:pt idx="1">
                  <c:v>-5.8643694501370192E-4</c:v>
                </c:pt>
                <c:pt idx="2">
                  <c:v>2.2995050996541977E-2</c:v>
                </c:pt>
                <c:pt idx="3">
                  <c:v>-6.569397373823449E-5</c:v>
                </c:pt>
                <c:pt idx="4">
                  <c:v>-2.6716737076640129E-2</c:v>
                </c:pt>
                <c:pt idx="5">
                  <c:v>2.5671577081084251E-2</c:v>
                </c:pt>
                <c:pt idx="6">
                  <c:v>-1.8397035077214241E-2</c:v>
                </c:pt>
                <c:pt idx="7">
                  <c:v>-8.8521474972367287E-3</c:v>
                </c:pt>
                <c:pt idx="8">
                  <c:v>-4.5675267465412617E-3</c:v>
                </c:pt>
                <c:pt idx="9">
                  <c:v>-1.7602852312847972E-4</c:v>
                </c:pt>
                <c:pt idx="10">
                  <c:v>-1.5761600807309151E-2</c:v>
                </c:pt>
                <c:pt idx="11">
                  <c:v>-1.7738079652190208E-2</c:v>
                </c:pt>
                <c:pt idx="12">
                  <c:v>-3.6543518304824829E-2</c:v>
                </c:pt>
                <c:pt idx="13">
                  <c:v>-1.406501792371273E-2</c:v>
                </c:pt>
                <c:pt idx="14">
                  <c:v>2.885415218770504E-2</c:v>
                </c:pt>
                <c:pt idx="15">
                  <c:v>-2.3242387396749109E-4</c:v>
                </c:pt>
                <c:pt idx="16">
                  <c:v>2.0737159065902233E-3</c:v>
                </c:pt>
                <c:pt idx="17">
                  <c:v>3.3330969512462616E-2</c:v>
                </c:pt>
                <c:pt idx="18">
                  <c:v>-5.164666473865509E-2</c:v>
                </c:pt>
                <c:pt idx="19">
                  <c:v>2.83494982868433E-2</c:v>
                </c:pt>
                <c:pt idx="20">
                  <c:v>-3.0249800533056259E-2</c:v>
                </c:pt>
                <c:pt idx="21">
                  <c:v>2.2806238383054733E-2</c:v>
                </c:pt>
                <c:pt idx="22">
                  <c:v>5.8419875800609589E-2</c:v>
                </c:pt>
                <c:pt idx="23">
                  <c:v>3.774942085146904E-2</c:v>
                </c:pt>
                <c:pt idx="24">
                  <c:v>6.2816217541694641E-2</c:v>
                </c:pt>
                <c:pt idx="25">
                  <c:v>5.7916037738323212E-2</c:v>
                </c:pt>
                <c:pt idx="26">
                  <c:v>1.0441523045301437E-3</c:v>
                </c:pt>
                <c:pt idx="27">
                  <c:v>-6.0163666494190693E-3</c:v>
                </c:pt>
                <c:pt idx="28">
                  <c:v>1.4087961986660957E-2</c:v>
                </c:pt>
                <c:pt idx="29">
                  <c:v>3.5665631294250488E-2</c:v>
                </c:pt>
                <c:pt idx="30">
                  <c:v>5.3054962307214737E-2</c:v>
                </c:pt>
                <c:pt idx="31">
                  <c:v>5.1289744675159454E-2</c:v>
                </c:pt>
                <c:pt idx="32">
                  <c:v>7.7764522284269333E-3</c:v>
                </c:pt>
                <c:pt idx="33">
                  <c:v>4.8859689384698868E-2</c:v>
                </c:pt>
              </c:numCache>
            </c:numRef>
          </c:val>
          <c:smooth val="0"/>
          <c:extLst>
            <c:ext xmlns:c16="http://schemas.microsoft.com/office/drawing/2014/chart" uri="{C3380CC4-5D6E-409C-BE32-E72D297353CC}">
              <c16:uniqueId val="{0000002F-AC97-4FCF-A066-063198AF9A13}"/>
            </c:ext>
          </c:extLst>
        </c:ser>
        <c:ser>
          <c:idx val="14"/>
          <c:order val="48"/>
          <c:tx>
            <c:strRef>
              <c:f>'Figure 24'!$BN$6</c:f>
              <c:strCache>
                <c:ptCount val="1"/>
                <c:pt idx="0">
                  <c:v>WI</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24'!$BN$7:$BN$40</c:f>
              <c:numCache>
                <c:formatCode>_(* #,##0.00_);_(* \(#,##0.00\);_(* "-"??_);_(@_)</c:formatCode>
                <c:ptCount val="34"/>
                <c:pt idx="0">
                  <c:v>-3.2149661332368851E-2</c:v>
                </c:pt>
                <c:pt idx="1">
                  <c:v>-7.9668359830975533E-3</c:v>
                </c:pt>
                <c:pt idx="2">
                  <c:v>1.8385273870080709E-4</c:v>
                </c:pt>
                <c:pt idx="3">
                  <c:v>-1.1515149381011724E-3</c:v>
                </c:pt>
                <c:pt idx="4">
                  <c:v>-5.0766140222549438E-2</c:v>
                </c:pt>
                <c:pt idx="5">
                  <c:v>-2.770543098449707E-2</c:v>
                </c:pt>
                <c:pt idx="6">
                  <c:v>-6.2826648354530334E-2</c:v>
                </c:pt>
                <c:pt idx="7">
                  <c:v>-9.0996148064732552E-3</c:v>
                </c:pt>
                <c:pt idx="8">
                  <c:v>3.2031912356615067E-2</c:v>
                </c:pt>
                <c:pt idx="9">
                  <c:v>4.6778926625847816E-3</c:v>
                </c:pt>
                <c:pt idx="10">
                  <c:v>1.006445474922657E-2</c:v>
                </c:pt>
                <c:pt idx="11">
                  <c:v>1.4018509536981583E-2</c:v>
                </c:pt>
                <c:pt idx="12">
                  <c:v>1.0334664955735207E-2</c:v>
                </c:pt>
                <c:pt idx="13">
                  <c:v>6.1575537547469139E-3</c:v>
                </c:pt>
                <c:pt idx="14">
                  <c:v>2.2361686453223228E-2</c:v>
                </c:pt>
                <c:pt idx="15">
                  <c:v>-8.4382640197873116E-3</c:v>
                </c:pt>
                <c:pt idx="16">
                  <c:v>4.8132943920791149E-3</c:v>
                </c:pt>
                <c:pt idx="17">
                  <c:v>5.3209429606795311E-3</c:v>
                </c:pt>
                <c:pt idx="18">
                  <c:v>-5.4732244461774826E-3</c:v>
                </c:pt>
                <c:pt idx="19">
                  <c:v>-4.1189957410097122E-2</c:v>
                </c:pt>
                <c:pt idx="20">
                  <c:v>-4.9819100648164749E-2</c:v>
                </c:pt>
                <c:pt idx="21">
                  <c:v>-2.9325626790523529E-2</c:v>
                </c:pt>
                <c:pt idx="22">
                  <c:v>-2.3063592612743378E-2</c:v>
                </c:pt>
                <c:pt idx="23">
                  <c:v>-3.8087800145149231E-2</c:v>
                </c:pt>
                <c:pt idx="24">
                  <c:v>-7.8933611512184143E-2</c:v>
                </c:pt>
                <c:pt idx="25">
                  <c:v>-2.4624917656183243E-2</c:v>
                </c:pt>
                <c:pt idx="26">
                  <c:v>1.009295042604208E-2</c:v>
                </c:pt>
                <c:pt idx="27">
                  <c:v>-2.8959894552826881E-2</c:v>
                </c:pt>
                <c:pt idx="28">
                  <c:v>-4.6758344396948814E-3</c:v>
                </c:pt>
                <c:pt idx="29">
                  <c:v>-7.0790979079902172E-3</c:v>
                </c:pt>
                <c:pt idx="30">
                  <c:v>2.2844167426228523E-2</c:v>
                </c:pt>
                <c:pt idx="31">
                  <c:v>2.1936124190688133E-2</c:v>
                </c:pt>
                <c:pt idx="32">
                  <c:v>2.5623559951782227E-2</c:v>
                </c:pt>
                <c:pt idx="33">
                  <c:v>2.9394067823886871E-2</c:v>
                </c:pt>
              </c:numCache>
            </c:numRef>
          </c:val>
          <c:smooth val="0"/>
          <c:extLst>
            <c:ext xmlns:c16="http://schemas.microsoft.com/office/drawing/2014/chart" uri="{C3380CC4-5D6E-409C-BE32-E72D297353CC}">
              <c16:uniqueId val="{00000030-AC97-4FCF-A066-063198AF9A13}"/>
            </c:ext>
          </c:extLst>
        </c:ser>
        <c:ser>
          <c:idx val="15"/>
          <c:order val="49"/>
          <c:tx>
            <c:strRef>
              <c:f>'Figure 24'!$BO$6</c:f>
              <c:strCache>
                <c:ptCount val="1"/>
                <c:pt idx="0">
                  <c:v>WY</c:v>
                </c:pt>
              </c:strCache>
            </c:strRef>
          </c:tx>
          <c:spPr>
            <a:ln w="25400">
              <a:solidFill>
                <a:schemeClr val="accent5">
                  <a:lumMod val="75000"/>
                  <a:alpha val="50000"/>
                </a:schemeClr>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24'!$BO$7:$BO$40</c:f>
              <c:numCache>
                <c:formatCode>_(* #,##0.00_);_(* \(#,##0.00\);_(* "-"??_);_(@_)</c:formatCode>
                <c:ptCount val="34"/>
                <c:pt idx="0">
                  <c:v>-2.4045871570706367E-2</c:v>
                </c:pt>
                <c:pt idx="1">
                  <c:v>2.2250419482588768E-2</c:v>
                </c:pt>
                <c:pt idx="2">
                  <c:v>-8.765990287065506E-2</c:v>
                </c:pt>
                <c:pt idx="3">
                  <c:v>-1.1686788871884346E-2</c:v>
                </c:pt>
                <c:pt idx="4">
                  <c:v>-1.8573983106762171E-3</c:v>
                </c:pt>
                <c:pt idx="5">
                  <c:v>-4.3939393013715744E-2</c:v>
                </c:pt>
                <c:pt idx="6">
                  <c:v>-3.0025072395801544E-2</c:v>
                </c:pt>
                <c:pt idx="7">
                  <c:v>-5.4092157632112503E-2</c:v>
                </c:pt>
                <c:pt idx="8">
                  <c:v>-7.0236958563327789E-2</c:v>
                </c:pt>
                <c:pt idx="9">
                  <c:v>-1.9520271569490433E-2</c:v>
                </c:pt>
                <c:pt idx="10">
                  <c:v>-0.13683046400547028</c:v>
                </c:pt>
                <c:pt idx="11">
                  <c:v>-0.1206313744187355</c:v>
                </c:pt>
                <c:pt idx="12">
                  <c:v>-0.15220816433429718</c:v>
                </c:pt>
                <c:pt idx="13">
                  <c:v>-3.8327392190694809E-2</c:v>
                </c:pt>
                <c:pt idx="14">
                  <c:v>3.0910763889551163E-2</c:v>
                </c:pt>
                <c:pt idx="15">
                  <c:v>2.5174008682370186E-2</c:v>
                </c:pt>
                <c:pt idx="16">
                  <c:v>-0.11622335761785507</c:v>
                </c:pt>
                <c:pt idx="17">
                  <c:v>-1.9114652648568153E-2</c:v>
                </c:pt>
                <c:pt idx="18">
                  <c:v>2.7259210124611855E-2</c:v>
                </c:pt>
                <c:pt idx="19">
                  <c:v>2.016819454729557E-2</c:v>
                </c:pt>
                <c:pt idx="20">
                  <c:v>3.4884501248598099E-2</c:v>
                </c:pt>
                <c:pt idx="21">
                  <c:v>6.3597708940505981E-2</c:v>
                </c:pt>
                <c:pt idx="22">
                  <c:v>-5.9127811342477798E-2</c:v>
                </c:pt>
                <c:pt idx="23">
                  <c:v>-4.9941621720790863E-2</c:v>
                </c:pt>
                <c:pt idx="24">
                  <c:v>-7.9034017398953438E-3</c:v>
                </c:pt>
                <c:pt idx="25">
                  <c:v>-1.7476044595241547E-2</c:v>
                </c:pt>
                <c:pt idx="26">
                  <c:v>-3.5475056618452072E-2</c:v>
                </c:pt>
                <c:pt idx="27">
                  <c:v>-2.9660832136869431E-2</c:v>
                </c:pt>
                <c:pt idx="28">
                  <c:v>-2.7090668678283691E-2</c:v>
                </c:pt>
                <c:pt idx="29">
                  <c:v>3.0680911615490913E-2</c:v>
                </c:pt>
                <c:pt idx="30">
                  <c:v>-5.5626071989536285E-2</c:v>
                </c:pt>
                <c:pt idx="31">
                  <c:v>6.7498885095119476E-2</c:v>
                </c:pt>
                <c:pt idx="32">
                  <c:v>-4.4086702167987823E-2</c:v>
                </c:pt>
                <c:pt idx="33">
                  <c:v>-0.12009572237730026</c:v>
                </c:pt>
              </c:numCache>
            </c:numRef>
          </c:val>
          <c:smooth val="0"/>
          <c:extLst>
            <c:ext xmlns:c16="http://schemas.microsoft.com/office/drawing/2014/chart" uri="{C3380CC4-5D6E-409C-BE32-E72D297353CC}">
              <c16:uniqueId val="{00000031-AC97-4FCF-A066-063198AF9A13}"/>
            </c:ext>
          </c:extLst>
        </c:ser>
        <c:ser>
          <c:idx val="16"/>
          <c:order val="50"/>
          <c:tx>
            <c:strRef>
              <c:f>'Figure 24'!$Q$6</c:f>
              <c:strCache>
                <c:ptCount val="1"/>
                <c:pt idx="0">
                  <c:v>IL</c:v>
                </c:pt>
              </c:strCache>
            </c:strRef>
          </c:tx>
          <c:spPr>
            <a:ln w="28575">
              <a:solidFill>
                <a:srgbClr val="FF0000"/>
              </a:solidFill>
            </a:ln>
          </c:spPr>
          <c:marker>
            <c:symbol val="none"/>
          </c:marker>
          <c:cat>
            <c:numRef>
              <c:f>'Figure 24'!$P$7:$P$40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24'!$Q$7:$Q$40</c:f>
              <c:numCache>
                <c:formatCode>_(* #,##0.00_);_(* \(#,##0.00\);_(* "-"??_);_(@_)</c:formatCode>
                <c:ptCount val="34"/>
                <c:pt idx="0">
                  <c:v>1.3242349028587341E-2</c:v>
                </c:pt>
                <c:pt idx="1">
                  <c:v>-5.1710329717025161E-4</c:v>
                </c:pt>
                <c:pt idx="2">
                  <c:v>-3.5489348229020834E-3</c:v>
                </c:pt>
                <c:pt idx="3">
                  <c:v>-2.1875610400456935E-4</c:v>
                </c:pt>
                <c:pt idx="4">
                  <c:v>2.8123088181018829E-2</c:v>
                </c:pt>
                <c:pt idx="5">
                  <c:v>2.1630888804793358E-2</c:v>
                </c:pt>
                <c:pt idx="6">
                  <c:v>3.6595568526536226E-3</c:v>
                </c:pt>
                <c:pt idx="7">
                  <c:v>5.6746220216155052E-3</c:v>
                </c:pt>
                <c:pt idx="8">
                  <c:v>1.7612511292099953E-2</c:v>
                </c:pt>
                <c:pt idx="9">
                  <c:v>-4.4194763177074492E-4</c:v>
                </c:pt>
                <c:pt idx="10">
                  <c:v>-5.219354759901762E-3</c:v>
                </c:pt>
                <c:pt idx="11">
                  <c:v>1.5877112746238708E-2</c:v>
                </c:pt>
                <c:pt idx="12">
                  <c:v>1.9738366827368736E-2</c:v>
                </c:pt>
                <c:pt idx="13">
                  <c:v>-1.1896416544914246E-3</c:v>
                </c:pt>
                <c:pt idx="14">
                  <c:v>-1.2193171307444572E-2</c:v>
                </c:pt>
                <c:pt idx="15">
                  <c:v>-2.5667421869002283E-4</c:v>
                </c:pt>
                <c:pt idx="16">
                  <c:v>-3.2744918018579483E-2</c:v>
                </c:pt>
                <c:pt idx="17">
                  <c:v>-2.0717695355415344E-2</c:v>
                </c:pt>
                <c:pt idx="18">
                  <c:v>-1.0728361085057259E-2</c:v>
                </c:pt>
                <c:pt idx="19">
                  <c:v>3.3125111367553473E-3</c:v>
                </c:pt>
                <c:pt idx="20">
                  <c:v>5.0416355952620506E-3</c:v>
                </c:pt>
                <c:pt idx="21">
                  <c:v>-1.6232967376708984E-2</c:v>
                </c:pt>
                <c:pt idx="22">
                  <c:v>-2.6356970891356468E-2</c:v>
                </c:pt>
                <c:pt idx="23">
                  <c:v>-1.9523538649082184E-2</c:v>
                </c:pt>
                <c:pt idx="24">
                  <c:v>-2.3161217570304871E-2</c:v>
                </c:pt>
                <c:pt idx="25">
                  <c:v>-4.5285206288099289E-2</c:v>
                </c:pt>
                <c:pt idx="26">
                  <c:v>-2.6452020392753184E-4</c:v>
                </c:pt>
                <c:pt idx="27">
                  <c:v>2.8094344306737185E-3</c:v>
                </c:pt>
                <c:pt idx="28">
                  <c:v>5.9382487088441849E-3</c:v>
                </c:pt>
                <c:pt idx="29">
                  <c:v>7.2364108636975288E-3</c:v>
                </c:pt>
                <c:pt idx="30">
                  <c:v>-3.3740181475877762E-2</c:v>
                </c:pt>
                <c:pt idx="31">
                  <c:v>-2.3749364481773227E-4</c:v>
                </c:pt>
                <c:pt idx="32">
                  <c:v>-8.6541017517447472E-3</c:v>
                </c:pt>
                <c:pt idx="33">
                  <c:v>-1.2958659790456295E-2</c:v>
                </c:pt>
              </c:numCache>
            </c:numRef>
          </c:val>
          <c:smooth val="0"/>
          <c:extLst>
            <c:ext xmlns:c16="http://schemas.microsoft.com/office/drawing/2014/chart" uri="{C3380CC4-5D6E-409C-BE32-E72D297353CC}">
              <c16:uniqueId val="{00000032-AC97-4FCF-A066-063198AF9A13}"/>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a:pPr>
                <a:r>
                  <a:rPr lang="en-US"/>
                  <a:t>Actual minus Synthetic FARMVC Share of Total Crashes</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25'!$O$1</c:f>
              <c:strCache>
                <c:ptCount val="1"/>
                <c:pt idx="0">
                  <c:v>No MD</c:v>
                </c:pt>
              </c:strCache>
            </c:strRef>
          </c:tx>
          <c:spPr>
            <a:ln w="28575" cap="rnd">
              <a:solidFill>
                <a:schemeClr val="accent1"/>
              </a:solidFill>
              <a:round/>
            </a:ln>
            <a:effectLst/>
          </c:spPr>
          <c:marker>
            <c:symbol val="none"/>
          </c:marker>
          <c:cat>
            <c:numRef>
              <c:f>'Figure 25'!$K$2:$K$35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25'!$O$2:$O$35</c:f>
              <c:numCache>
                <c:formatCode>_(* #,##0.00_);_(* \(#,##0.00\);_(* "-"??_);_(@_)</c:formatCode>
                <c:ptCount val="34"/>
                <c:pt idx="0">
                  <c:v>-2.0518939097855715E-3</c:v>
                </c:pt>
                <c:pt idx="1">
                  <c:v>5.9680476420041796E-3</c:v>
                </c:pt>
                <c:pt idx="2">
                  <c:v>-5.4619867979490873E-2</c:v>
                </c:pt>
                <c:pt idx="3">
                  <c:v>-3.5274395551713111E-3</c:v>
                </c:pt>
                <c:pt idx="4">
                  <c:v>7.7871669545026362E-2</c:v>
                </c:pt>
                <c:pt idx="5">
                  <c:v>3.6293741594208673E-2</c:v>
                </c:pt>
                <c:pt idx="6">
                  <c:v>-1.3685510045783562E-2</c:v>
                </c:pt>
                <c:pt idx="7">
                  <c:v>1.7572083806875517E-2</c:v>
                </c:pt>
                <c:pt idx="8">
                  <c:v>1.7140924368726398E-2</c:v>
                </c:pt>
                <c:pt idx="9">
                  <c:v>5.9958916816061324E-3</c:v>
                </c:pt>
                <c:pt idx="10">
                  <c:v>1.9611137550287112E-2</c:v>
                </c:pt>
                <c:pt idx="11">
                  <c:v>7.5688334340323832E-4</c:v>
                </c:pt>
                <c:pt idx="12">
                  <c:v>4.3443840023691289E-3</c:v>
                </c:pt>
                <c:pt idx="13">
                  <c:v>1.6361524314767919E-2</c:v>
                </c:pt>
                <c:pt idx="14">
                  <c:v>-5.8094765748519919E-2</c:v>
                </c:pt>
                <c:pt idx="15">
                  <c:v>-9.1421434660057491E-2</c:v>
                </c:pt>
                <c:pt idx="16">
                  <c:v>-0.11270671006236326</c:v>
                </c:pt>
                <c:pt idx="17">
                  <c:v>-0.12369630837571836</c:v>
                </c:pt>
                <c:pt idx="18">
                  <c:v>-6.0994674911809918E-2</c:v>
                </c:pt>
                <c:pt idx="19">
                  <c:v>1.992168454490237E-3</c:v>
                </c:pt>
                <c:pt idx="20">
                  <c:v>-2.9649827038780337E-2</c:v>
                </c:pt>
                <c:pt idx="21">
                  <c:v>-2.1512922346830731E-2</c:v>
                </c:pt>
                <c:pt idx="22">
                  <c:v>-0.14611048368346802</c:v>
                </c:pt>
                <c:pt idx="23">
                  <c:v>-8.1321263956337805E-2</c:v>
                </c:pt>
                <c:pt idx="24">
                  <c:v>-0.10284421661291819</c:v>
                </c:pt>
                <c:pt idx="25">
                  <c:v>-9.967105906272393E-2</c:v>
                </c:pt>
                <c:pt idx="26">
                  <c:v>-4.0422066639270188E-3</c:v>
                </c:pt>
                <c:pt idx="27">
                  <c:v>-3.9837335045763672E-2</c:v>
                </c:pt>
                <c:pt idx="28">
                  <c:v>-1.525080477574681E-3</c:v>
                </c:pt>
                <c:pt idx="29">
                  <c:v>3.9897247183376887E-2</c:v>
                </c:pt>
                <c:pt idx="30">
                  <c:v>-0.11957517373736549</c:v>
                </c:pt>
                <c:pt idx="31">
                  <c:v>-9.9049756609288969E-2</c:v>
                </c:pt>
                <c:pt idx="32">
                  <c:v>-4.7048953111900028E-2</c:v>
                </c:pt>
                <c:pt idx="33">
                  <c:v>-0.13142073424873038</c:v>
                </c:pt>
              </c:numCache>
            </c:numRef>
          </c:val>
          <c:smooth val="0"/>
          <c:extLst>
            <c:ext xmlns:c16="http://schemas.microsoft.com/office/drawing/2014/chart" uri="{C3380CC4-5D6E-409C-BE32-E72D297353CC}">
              <c16:uniqueId val="{00000002-6FC8-497D-ABB3-74B77C911D2A}"/>
            </c:ext>
          </c:extLst>
        </c:ser>
        <c:ser>
          <c:idx val="4"/>
          <c:order val="1"/>
          <c:tx>
            <c:strRef>
              <c:f>'Figure 25'!$Q$1</c:f>
              <c:strCache>
                <c:ptCount val="1"/>
                <c:pt idx="0">
                  <c:v>No ND</c:v>
                </c:pt>
              </c:strCache>
            </c:strRef>
          </c:tx>
          <c:spPr>
            <a:ln w="28575" cap="rnd">
              <a:solidFill>
                <a:schemeClr val="accent5"/>
              </a:solidFill>
              <a:round/>
            </a:ln>
            <a:effectLst/>
          </c:spPr>
          <c:marker>
            <c:symbol val="none"/>
          </c:marker>
          <c:cat>
            <c:numRef>
              <c:f>'Figure 25'!$K$2:$K$35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25'!$Q$2:$Q$35</c:f>
              <c:numCache>
                <c:formatCode>_(* #,##0.00_);_(* \(#,##0.00\);_(* "-"??_);_(@_)</c:formatCode>
                <c:ptCount val="34"/>
                <c:pt idx="0">
                  <c:v>-2.3387189760646545E-3</c:v>
                </c:pt>
                <c:pt idx="1">
                  <c:v>-7.3207559781582245E-4</c:v>
                </c:pt>
                <c:pt idx="2">
                  <c:v>-6.4735768172634822E-2</c:v>
                </c:pt>
                <c:pt idx="3">
                  <c:v>4.782684525728052E-4</c:v>
                </c:pt>
                <c:pt idx="4">
                  <c:v>8.4383453359974867E-2</c:v>
                </c:pt>
                <c:pt idx="5">
                  <c:v>3.4928844725057771E-2</c:v>
                </c:pt>
                <c:pt idx="6">
                  <c:v>1.3129013540352688E-2</c:v>
                </c:pt>
                <c:pt idx="7">
                  <c:v>7.083450300943899E-3</c:v>
                </c:pt>
                <c:pt idx="8">
                  <c:v>5.4788912971272478E-3</c:v>
                </c:pt>
                <c:pt idx="9">
                  <c:v>8.5335227440326881E-4</c:v>
                </c:pt>
                <c:pt idx="10">
                  <c:v>-1.7043948278322334E-2</c:v>
                </c:pt>
                <c:pt idx="11">
                  <c:v>-2.1986669410139058E-3</c:v>
                </c:pt>
                <c:pt idx="12">
                  <c:v>-4.7963258698466519E-3</c:v>
                </c:pt>
                <c:pt idx="13">
                  <c:v>2.4386704830759907E-2</c:v>
                </c:pt>
                <c:pt idx="14">
                  <c:v>-2.0517964249359692E-2</c:v>
                </c:pt>
                <c:pt idx="15">
                  <c:v>-5.057899957708905E-2</c:v>
                </c:pt>
                <c:pt idx="16">
                  <c:v>-0.12215053980860754</c:v>
                </c:pt>
                <c:pt idx="17">
                  <c:v>-0.11189755083287023</c:v>
                </c:pt>
                <c:pt idx="18">
                  <c:v>-4.1754746551914308E-2</c:v>
                </c:pt>
                <c:pt idx="19">
                  <c:v>6.4473077631330561E-2</c:v>
                </c:pt>
                <c:pt idx="20">
                  <c:v>-1.2663122093833828E-2</c:v>
                </c:pt>
                <c:pt idx="21">
                  <c:v>3.7009131109585858E-3</c:v>
                </c:pt>
                <c:pt idx="22">
                  <c:v>-5.7470249949458756E-2</c:v>
                </c:pt>
                <c:pt idx="23">
                  <c:v>-2.1022119968674622E-2</c:v>
                </c:pt>
                <c:pt idx="24">
                  <c:v>-5.0317791487814567E-2</c:v>
                </c:pt>
                <c:pt idx="25">
                  <c:v>-4.2852423365926019E-2</c:v>
                </c:pt>
                <c:pt idx="26">
                  <c:v>-6.538292417324917E-3</c:v>
                </c:pt>
                <c:pt idx="27">
                  <c:v>3.7355719105901256E-2</c:v>
                </c:pt>
                <c:pt idx="28">
                  <c:v>3.1278037014466416E-2</c:v>
                </c:pt>
                <c:pt idx="29">
                  <c:v>9.7391565365808425E-2</c:v>
                </c:pt>
                <c:pt idx="30">
                  <c:v>-2.6096484843863069E-2</c:v>
                </c:pt>
                <c:pt idx="31">
                  <c:v>-4.5989641182422603E-2</c:v>
                </c:pt>
                <c:pt idx="32">
                  <c:v>-5.009127638302982E-2</c:v>
                </c:pt>
                <c:pt idx="33">
                  <c:v>-9.3977975169431904E-2</c:v>
                </c:pt>
              </c:numCache>
            </c:numRef>
          </c:val>
          <c:smooth val="0"/>
          <c:extLst>
            <c:ext xmlns:c16="http://schemas.microsoft.com/office/drawing/2014/chart" uri="{C3380CC4-5D6E-409C-BE32-E72D297353CC}">
              <c16:uniqueId val="{00000003-6FC8-497D-ABB3-74B77C911D2A}"/>
            </c:ext>
          </c:extLst>
        </c:ser>
        <c:ser>
          <c:idx val="1"/>
          <c:order val="2"/>
          <c:tx>
            <c:strRef>
              <c:f>'Figure 25'!$L$1</c:f>
              <c:strCache>
                <c:ptCount val="1"/>
                <c:pt idx="0">
                  <c:v>All States</c:v>
                </c:pt>
              </c:strCache>
            </c:strRef>
          </c:tx>
          <c:spPr>
            <a:ln w="34925" cap="rnd">
              <a:solidFill>
                <a:schemeClr val="tx1"/>
              </a:solidFill>
              <a:round/>
            </a:ln>
            <a:effectLst/>
          </c:spPr>
          <c:marker>
            <c:symbol val="none"/>
          </c:marker>
          <c:cat>
            <c:numRef>
              <c:f>'Figure 25'!$K$2:$K$35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25'!$L$2:$L$35</c:f>
              <c:numCache>
                <c:formatCode>_(* #,##0.00_);_(* \(#,##0.00\);_(* "-"??_);_(@_)</c:formatCode>
                <c:ptCount val="34"/>
                <c:pt idx="0">
                  <c:v>-1.5314386646005707E-3</c:v>
                </c:pt>
                <c:pt idx="1">
                  <c:v>4.5232264515824276E-4</c:v>
                </c:pt>
                <c:pt idx="2">
                  <c:v>-6.5383659827024557E-2</c:v>
                </c:pt>
                <c:pt idx="3">
                  <c:v>1.4590626301076433E-3</c:v>
                </c:pt>
                <c:pt idx="4">
                  <c:v>8.641755515162422E-2</c:v>
                </c:pt>
                <c:pt idx="5">
                  <c:v>3.6769807553752948E-2</c:v>
                </c:pt>
                <c:pt idx="6">
                  <c:v>1.3930543706058045E-2</c:v>
                </c:pt>
                <c:pt idx="7">
                  <c:v>1.0020091065988581E-2</c:v>
                </c:pt>
                <c:pt idx="8">
                  <c:v>6.5246284082267712E-3</c:v>
                </c:pt>
                <c:pt idx="9">
                  <c:v>2.5857896264821077E-3</c:v>
                </c:pt>
                <c:pt idx="10">
                  <c:v>-1.5263012075649863E-2</c:v>
                </c:pt>
                <c:pt idx="11">
                  <c:v>-9.8059105437891484E-4</c:v>
                </c:pt>
                <c:pt idx="12">
                  <c:v>-3.7556798891713863E-3</c:v>
                </c:pt>
                <c:pt idx="13">
                  <c:v>2.5209576195844002E-2</c:v>
                </c:pt>
                <c:pt idx="14">
                  <c:v>-1.9382212593812117E-2</c:v>
                </c:pt>
                <c:pt idx="15">
                  <c:v>-5.1810522020608187E-2</c:v>
                </c:pt>
                <c:pt idx="16">
                  <c:v>-0.12134692999644087</c:v>
                </c:pt>
                <c:pt idx="17">
                  <c:v>-0.11385365466286915</c:v>
                </c:pt>
                <c:pt idx="18">
                  <c:v>-4.1880819161954116E-2</c:v>
                </c:pt>
                <c:pt idx="19">
                  <c:v>6.4085338788288412E-2</c:v>
                </c:pt>
                <c:pt idx="20">
                  <c:v>-1.3138818267333577E-2</c:v>
                </c:pt>
                <c:pt idx="21">
                  <c:v>2.8122762099983181E-3</c:v>
                </c:pt>
                <c:pt idx="22">
                  <c:v>-6.0403010935924747E-2</c:v>
                </c:pt>
                <c:pt idx="23">
                  <c:v>-2.2562893404971196E-2</c:v>
                </c:pt>
                <c:pt idx="24">
                  <c:v>-5.1153755792169485E-2</c:v>
                </c:pt>
                <c:pt idx="25">
                  <c:v>-4.374535457545585E-2</c:v>
                </c:pt>
                <c:pt idx="26">
                  <c:v>-5.9597648394482238E-3</c:v>
                </c:pt>
                <c:pt idx="27">
                  <c:v>3.5863589414967541E-2</c:v>
                </c:pt>
                <c:pt idx="28">
                  <c:v>3.2153044696691946E-2</c:v>
                </c:pt>
                <c:pt idx="29">
                  <c:v>9.7247892410020742E-2</c:v>
                </c:pt>
                <c:pt idx="30">
                  <c:v>-2.5930940469020239E-2</c:v>
                </c:pt>
                <c:pt idx="31">
                  <c:v>-4.7010771641951957E-2</c:v>
                </c:pt>
                <c:pt idx="32">
                  <c:v>-5.117036350282695E-2</c:v>
                </c:pt>
                <c:pt idx="33">
                  <c:v>-9.5933177362174757E-2</c:v>
                </c:pt>
              </c:numCache>
            </c:numRef>
          </c:val>
          <c:smooth val="0"/>
          <c:extLst>
            <c:ext xmlns:c16="http://schemas.microsoft.com/office/drawing/2014/chart" uri="{C3380CC4-5D6E-409C-BE32-E72D297353CC}">
              <c16:uniqueId val="{00000000-6FC8-497D-ABB3-74B77C911D2A}"/>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and synthetic Illinois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26'!$B$1</c:f>
              <c:strCache>
                <c:ptCount val="1"/>
                <c:pt idx="0">
                  <c:v>Actual Illinois</c:v>
                </c:pt>
              </c:strCache>
            </c:strRef>
          </c:tx>
          <c:spPr>
            <a:ln w="38100" cap="rnd">
              <a:solidFill>
                <a:schemeClr val="tx1"/>
              </a:solidFill>
              <a:round/>
            </a:ln>
            <a:effectLst/>
          </c:spPr>
          <c:marker>
            <c:symbol val="none"/>
          </c:marker>
          <c:cat>
            <c:numRef>
              <c:f>'Figure 26'!$A$2:$A$25</c:f>
              <c:numCache>
                <c:formatCode>General</c:formatCode>
                <c:ptCount val="2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numCache>
            </c:numRef>
          </c:cat>
          <c:val>
            <c:numRef>
              <c:f>'Figure 26'!$B$2:$B$25</c:f>
              <c:numCache>
                <c:formatCode>General</c:formatCode>
                <c:ptCount val="24"/>
                <c:pt idx="0">
                  <c:v>0.45485404000000002</c:v>
                </c:pt>
                <c:pt idx="1">
                  <c:v>0.45566859999999998</c:v>
                </c:pt>
                <c:pt idx="2">
                  <c:v>0.42639595000000002</c:v>
                </c:pt>
                <c:pt idx="3">
                  <c:v>0.38088234999999998</c:v>
                </c:pt>
                <c:pt idx="4">
                  <c:v>0.38520056000000003</c:v>
                </c:pt>
                <c:pt idx="5">
                  <c:v>0.37112010000000001</c:v>
                </c:pt>
                <c:pt idx="6">
                  <c:v>0.37837839000000001</c:v>
                </c:pt>
                <c:pt idx="7">
                  <c:v>0.37176165</c:v>
                </c:pt>
                <c:pt idx="8">
                  <c:v>0.37998601999999998</c:v>
                </c:pt>
                <c:pt idx="9">
                  <c:v>0.37684539</c:v>
                </c:pt>
                <c:pt idx="10">
                  <c:v>0.35256409999999999</c:v>
                </c:pt>
                <c:pt idx="11">
                  <c:v>0.3256</c:v>
                </c:pt>
                <c:pt idx="12">
                  <c:v>0.32926831000000001</c:v>
                </c:pt>
                <c:pt idx="13">
                  <c:v>0.32881597000000001</c:v>
                </c:pt>
                <c:pt idx="14">
                  <c:v>0.32875665999999998</c:v>
                </c:pt>
                <c:pt idx="15">
                  <c:v>0.29864973</c:v>
                </c:pt>
                <c:pt idx="16">
                  <c:v>0.32145748000000002</c:v>
                </c:pt>
                <c:pt idx="17">
                  <c:v>0.30680059999999998</c:v>
                </c:pt>
                <c:pt idx="18">
                  <c:v>0.31500392999999999</c:v>
                </c:pt>
                <c:pt idx="19">
                  <c:v>0.30393702</c:v>
                </c:pt>
                <c:pt idx="20">
                  <c:v>0.31653544</c:v>
                </c:pt>
                <c:pt idx="21">
                  <c:v>0.30581038999999999</c:v>
                </c:pt>
                <c:pt idx="22">
                  <c:v>0.31045752999999998</c:v>
                </c:pt>
                <c:pt idx="23">
                  <c:v>0.30706741999999998</c:v>
                </c:pt>
              </c:numCache>
            </c:numRef>
          </c:val>
          <c:smooth val="0"/>
          <c:extLst>
            <c:ext xmlns:c16="http://schemas.microsoft.com/office/drawing/2014/chart" uri="{C3380CC4-5D6E-409C-BE32-E72D297353CC}">
              <c16:uniqueId val="{00000000-5480-4BEA-A339-CD5987DF9A58}"/>
            </c:ext>
          </c:extLst>
        </c:ser>
        <c:ser>
          <c:idx val="1"/>
          <c:order val="1"/>
          <c:tx>
            <c:strRef>
              <c:f>'Figure 26'!$C$1</c:f>
              <c:strCache>
                <c:ptCount val="1"/>
                <c:pt idx="0">
                  <c:v>Synthetic Illinois</c:v>
                </c:pt>
              </c:strCache>
            </c:strRef>
          </c:tx>
          <c:spPr>
            <a:ln w="28575" cap="rnd">
              <a:solidFill>
                <a:schemeClr val="accent5"/>
              </a:solidFill>
              <a:round/>
            </a:ln>
            <a:effectLst/>
          </c:spPr>
          <c:marker>
            <c:symbol val="none"/>
          </c:marker>
          <c:cat>
            <c:numRef>
              <c:f>'Figure 26'!$A$2:$A$25</c:f>
              <c:numCache>
                <c:formatCode>General</c:formatCode>
                <c:ptCount val="2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numCache>
            </c:numRef>
          </c:cat>
          <c:val>
            <c:numRef>
              <c:f>'Figure 26'!$C$2:$C$25</c:f>
              <c:numCache>
                <c:formatCode>General</c:formatCode>
                <c:ptCount val="24"/>
                <c:pt idx="0">
                  <c:v>0.45787054999999999</c:v>
                </c:pt>
                <c:pt idx="1">
                  <c:v>0.45611763999999999</c:v>
                </c:pt>
                <c:pt idx="2">
                  <c:v>0.41273805000000002</c:v>
                </c:pt>
                <c:pt idx="3">
                  <c:v>0.38122830000000002</c:v>
                </c:pt>
                <c:pt idx="4">
                  <c:v>0.40726717000000001</c:v>
                </c:pt>
                <c:pt idx="5">
                  <c:v>0.37310432999999998</c:v>
                </c:pt>
                <c:pt idx="6">
                  <c:v>0.37859700000000002</c:v>
                </c:pt>
                <c:pt idx="7">
                  <c:v>0.37210968</c:v>
                </c:pt>
                <c:pt idx="8">
                  <c:v>0.37033371999999998</c:v>
                </c:pt>
                <c:pt idx="9">
                  <c:v>0.36891657</c:v>
                </c:pt>
                <c:pt idx="10">
                  <c:v>0.34531039000000002</c:v>
                </c:pt>
                <c:pt idx="11">
                  <c:v>0.32586042999999998</c:v>
                </c:pt>
                <c:pt idx="12">
                  <c:v>0.32963774000000001</c:v>
                </c:pt>
                <c:pt idx="13">
                  <c:v>0.32788729</c:v>
                </c:pt>
                <c:pt idx="14">
                  <c:v>0.30560685999999998</c:v>
                </c:pt>
                <c:pt idx="15">
                  <c:v>0.28231758000000001</c:v>
                </c:pt>
                <c:pt idx="16">
                  <c:v>0.29691761999999999</c:v>
                </c:pt>
                <c:pt idx="17">
                  <c:v>0.28698035999999999</c:v>
                </c:pt>
                <c:pt idx="18">
                  <c:v>0.30380329</c:v>
                </c:pt>
                <c:pt idx="19">
                  <c:v>0.31018594999999999</c:v>
                </c:pt>
                <c:pt idx="20">
                  <c:v>0.30944279000000002</c:v>
                </c:pt>
                <c:pt idx="21">
                  <c:v>0.30961275999999999</c:v>
                </c:pt>
                <c:pt idx="22">
                  <c:v>0.28155217999999999</c:v>
                </c:pt>
                <c:pt idx="23">
                  <c:v>0.29913422000000001</c:v>
                </c:pt>
              </c:numCache>
            </c:numRef>
          </c:val>
          <c:smooth val="0"/>
          <c:extLst>
            <c:ext xmlns:c16="http://schemas.microsoft.com/office/drawing/2014/chart" uri="{C3380CC4-5D6E-409C-BE32-E72D297353CC}">
              <c16:uniqueId val="{00000001-5480-4BEA-A339-CD5987DF9A58}"/>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27'!$B$1</c:f>
              <c:strCache>
                <c:ptCount val="1"/>
                <c:pt idx="0">
                  <c:v>Actual Illinois</c:v>
                </c:pt>
              </c:strCache>
            </c:strRef>
          </c:tx>
          <c:spPr>
            <a:ln w="38100" cap="rnd">
              <a:solidFill>
                <a:schemeClr val="tx1"/>
              </a:solidFill>
              <a:round/>
            </a:ln>
            <a:effectLst/>
          </c:spPr>
          <c:marker>
            <c:symbol val="none"/>
          </c:marker>
          <c:cat>
            <c:numRef>
              <c:f>'Figure 27'!$A$2:$A$35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27'!$B$2:$B$35</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F36F-4B7C-830F-D6866249A8F1}"/>
            </c:ext>
          </c:extLst>
        </c:ser>
        <c:ser>
          <c:idx val="1"/>
          <c:order val="1"/>
          <c:tx>
            <c:strRef>
              <c:f>'Figure 27'!$C$1</c:f>
              <c:strCache>
                <c:ptCount val="1"/>
                <c:pt idx="0">
                  <c:v>Synthetic Illinois</c:v>
                </c:pt>
              </c:strCache>
            </c:strRef>
          </c:tx>
          <c:spPr>
            <a:ln w="28575" cap="rnd">
              <a:solidFill>
                <a:schemeClr val="accent5"/>
              </a:solidFill>
              <a:round/>
            </a:ln>
            <a:effectLst/>
          </c:spPr>
          <c:marker>
            <c:symbol val="none"/>
          </c:marker>
          <c:cat>
            <c:numRef>
              <c:f>'Figure 27'!$A$2:$A$35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27'!$C$2:$C$35</c:f>
              <c:numCache>
                <c:formatCode>_(* #,##0.00_);_(* \(#,##0.00\);_(* "-"??_);_(@_)</c:formatCode>
                <c:ptCount val="34"/>
                <c:pt idx="0">
                  <c:v>97.790515872475211</c:v>
                </c:pt>
                <c:pt idx="1">
                  <c:v>93.400985628250041</c:v>
                </c:pt>
                <c:pt idx="2">
                  <c:v>84.987126298074145</c:v>
                </c:pt>
                <c:pt idx="3">
                  <c:v>78.305922841536812</c:v>
                </c:pt>
                <c:pt idx="4">
                  <c:v>83.679117989959195</c:v>
                </c:pt>
                <c:pt idx="5">
                  <c:v>78.785088408039897</c:v>
                </c:pt>
                <c:pt idx="6">
                  <c:v>80.495942471316084</c:v>
                </c:pt>
                <c:pt idx="7">
                  <c:v>72.420526594214607</c:v>
                </c:pt>
                <c:pt idx="8">
                  <c:v>75.90999506282968</c:v>
                </c:pt>
                <c:pt idx="9">
                  <c:v>67.403532291791635</c:v>
                </c:pt>
                <c:pt idx="10">
                  <c:v>57.630624662124319</c:v>
                </c:pt>
                <c:pt idx="11">
                  <c:v>52.355732077558059</c:v>
                </c:pt>
                <c:pt idx="12">
                  <c:v>52.530211571138352</c:v>
                </c:pt>
                <c:pt idx="13">
                  <c:v>52.891123246808995</c:v>
                </c:pt>
                <c:pt idx="14">
                  <c:v>47.645299964642618</c:v>
                </c:pt>
                <c:pt idx="15">
                  <c:v>47.616838141038905</c:v>
                </c:pt>
                <c:pt idx="16">
                  <c:v>45.914624888609978</c:v>
                </c:pt>
                <c:pt idx="17">
                  <c:v>46.653638260977452</c:v>
                </c:pt>
                <c:pt idx="18">
                  <c:v>46.771519553658429</c:v>
                </c:pt>
                <c:pt idx="19">
                  <c:v>48.642147958162248</c:v>
                </c:pt>
                <c:pt idx="20">
                  <c:v>45.80573354542139</c:v>
                </c:pt>
                <c:pt idx="21">
                  <c:v>44.073797351302346</c:v>
                </c:pt>
                <c:pt idx="22">
                  <c:v>43.70864585871459</c:v>
                </c:pt>
                <c:pt idx="23">
                  <c:v>44.143760751467205</c:v>
                </c:pt>
                <c:pt idx="24">
                  <c:v>42.814510499738383</c:v>
                </c:pt>
                <c:pt idx="25">
                  <c:v>41.454331989370985</c:v>
                </c:pt>
                <c:pt idx="26">
                  <c:v>35.67607765580761</c:v>
                </c:pt>
                <c:pt idx="27">
                  <c:v>32.374383305068477</c:v>
                </c:pt>
                <c:pt idx="28">
                  <c:v>29.330671914067349</c:v>
                </c:pt>
                <c:pt idx="29">
                  <c:v>29.140291231669835</c:v>
                </c:pt>
                <c:pt idx="30">
                  <c:v>30.978766995758633</c:v>
                </c:pt>
                <c:pt idx="31">
                  <c:v>31.539245630483492</c:v>
                </c:pt>
                <c:pt idx="32">
                  <c:v>31.355452209027142</c:v>
                </c:pt>
                <c:pt idx="33">
                  <c:v>25.694794718219782</c:v>
                </c:pt>
              </c:numCache>
            </c:numRef>
          </c:val>
          <c:smooth val="0"/>
          <c:extLst>
            <c:ext xmlns:c16="http://schemas.microsoft.com/office/drawing/2014/chart" uri="{C3380CC4-5D6E-409C-BE32-E72D297353CC}">
              <c16:uniqueId val="{00000001-F36F-4B7C-830F-D6866249A8F1}"/>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41617454068238E-2"/>
          <c:y val="6.9348206474190724E-2"/>
          <c:w val="0.88981982720909891"/>
          <c:h val="0.83392563429571298"/>
        </c:manualLayout>
      </c:layout>
      <c:lineChart>
        <c:grouping val="standard"/>
        <c:varyColors val="0"/>
        <c:ser>
          <c:idx val="16"/>
          <c:order val="0"/>
          <c:tx>
            <c:strRef>
              <c:f>'Figure 28'!$R$6</c:f>
              <c:strCache>
                <c:ptCount val="1"/>
                <c:pt idx="0">
                  <c:v>AL</c:v>
                </c:pt>
              </c:strCache>
            </c:strRef>
          </c:tx>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28D6-4A7F-AF7E-EBDD0BA0D1C8}"/>
            </c:ext>
          </c:extLst>
        </c:ser>
        <c:ser>
          <c:idx val="17"/>
          <c:order val="1"/>
          <c:tx>
            <c:strRef>
              <c:f>'Figure 28'!$S$6</c:f>
              <c:strCache>
                <c:ptCount val="1"/>
                <c:pt idx="0">
                  <c:v>AK</c:v>
                </c:pt>
              </c:strCache>
            </c:strRef>
          </c:tx>
          <c:spPr>
            <a:ln w="31750">
              <a:solidFill>
                <a:srgbClr val="FF0000"/>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28D6-4A7F-AF7E-EBDD0BA0D1C8}"/>
            </c:ext>
          </c:extLst>
        </c:ser>
        <c:ser>
          <c:idx val="18"/>
          <c:order val="2"/>
          <c:tx>
            <c:strRef>
              <c:f>'Figure 28'!$T$6</c:f>
              <c:strCache>
                <c:ptCount val="1"/>
                <c:pt idx="0">
                  <c:v>AZ</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28'!$T$7:$T$40</c:f>
              <c:numCache>
                <c:formatCode>_(* #,##0.00_);_(* \(#,##0.00\);_(* "-"??_);_(@_)</c:formatCode>
                <c:ptCount val="34"/>
                <c:pt idx="0">
                  <c:v>19.518200133461505</c:v>
                </c:pt>
                <c:pt idx="1">
                  <c:v>23.333384888246655</c:v>
                </c:pt>
                <c:pt idx="2">
                  <c:v>5.0220628509123344</c:v>
                </c:pt>
                <c:pt idx="3">
                  <c:v>-13.741175280301832</c:v>
                </c:pt>
                <c:pt idx="4">
                  <c:v>-36.858236853731796</c:v>
                </c:pt>
                <c:pt idx="5">
                  <c:v>-30.398903618333861</c:v>
                </c:pt>
                <c:pt idx="6">
                  <c:v>-15.546132999588735</c:v>
                </c:pt>
                <c:pt idx="7">
                  <c:v>-0.66270996512685088</c:v>
                </c:pt>
                <c:pt idx="8">
                  <c:v>-6.7135497374692932</c:v>
                </c:pt>
                <c:pt idx="9">
                  <c:v>-7.9043402365641668</c:v>
                </c:pt>
                <c:pt idx="10">
                  <c:v>12.510063243098557</c:v>
                </c:pt>
                <c:pt idx="11">
                  <c:v>1.2446583923519938</c:v>
                </c:pt>
                <c:pt idx="12">
                  <c:v>7.7200638770591468</c:v>
                </c:pt>
                <c:pt idx="13">
                  <c:v>-8.7224661911022849</c:v>
                </c:pt>
                <c:pt idx="14">
                  <c:v>-5.0046878641296644</c:v>
                </c:pt>
                <c:pt idx="15">
                  <c:v>-7.6213309512240812</c:v>
                </c:pt>
                <c:pt idx="16">
                  <c:v>6.0268480410741176</c:v>
                </c:pt>
                <c:pt idx="17">
                  <c:v>12.564732969622128</c:v>
                </c:pt>
                <c:pt idx="18">
                  <c:v>3.0079588668741053</c:v>
                </c:pt>
                <c:pt idx="19">
                  <c:v>11.497820196382236</c:v>
                </c:pt>
                <c:pt idx="20">
                  <c:v>7.2009465839073528</c:v>
                </c:pt>
                <c:pt idx="21">
                  <c:v>13.663676327269059</c:v>
                </c:pt>
                <c:pt idx="22">
                  <c:v>17.889951777760871</c:v>
                </c:pt>
                <c:pt idx="23">
                  <c:v>-0.96299572760472074</c:v>
                </c:pt>
                <c:pt idx="24">
                  <c:v>12.841875104641076</c:v>
                </c:pt>
                <c:pt idx="25">
                  <c:v>4.478694791032467</c:v>
                </c:pt>
                <c:pt idx="26">
                  <c:v>9.7591018857201561</c:v>
                </c:pt>
                <c:pt idx="27">
                  <c:v>20.85541382257361</c:v>
                </c:pt>
                <c:pt idx="28">
                  <c:v>18.952001482830383</c:v>
                </c:pt>
                <c:pt idx="29">
                  <c:v>7.6513142630574293</c:v>
                </c:pt>
                <c:pt idx="30">
                  <c:v>15.196923413896002</c:v>
                </c:pt>
                <c:pt idx="31">
                  <c:v>12.780719771399163</c:v>
                </c:pt>
                <c:pt idx="32">
                  <c:v>21.250265490380116</c:v>
                </c:pt>
                <c:pt idx="33">
                  <c:v>3.9481205931224395</c:v>
                </c:pt>
              </c:numCache>
            </c:numRef>
          </c:val>
          <c:smooth val="0"/>
          <c:extLst>
            <c:ext xmlns:c16="http://schemas.microsoft.com/office/drawing/2014/chart" uri="{C3380CC4-5D6E-409C-BE32-E72D297353CC}">
              <c16:uniqueId val="{00000002-28D6-4A7F-AF7E-EBDD0BA0D1C8}"/>
            </c:ext>
          </c:extLst>
        </c:ser>
        <c:ser>
          <c:idx val="19"/>
          <c:order val="3"/>
          <c:tx>
            <c:strRef>
              <c:f>'Figure 28'!$U$6</c:f>
              <c:strCache>
                <c:ptCount val="1"/>
                <c:pt idx="0">
                  <c:v>AR</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28'!$U$7:$U$40</c:f>
              <c:numCache>
                <c:formatCode>_(* #,##0.00_);_(* \(#,##0.00\);_(* "-"??_);_(@_)</c:formatCode>
                <c:ptCount val="34"/>
                <c:pt idx="0">
                  <c:v>-5.0539433686935809</c:v>
                </c:pt>
                <c:pt idx="1">
                  <c:v>2.9496304705389775</c:v>
                </c:pt>
                <c:pt idx="2">
                  <c:v>0.24498203288203513</c:v>
                </c:pt>
                <c:pt idx="3">
                  <c:v>-4.4799189709010534</c:v>
                </c:pt>
                <c:pt idx="4">
                  <c:v>-15.779905879753642</c:v>
                </c:pt>
                <c:pt idx="5">
                  <c:v>-20.990672055631876</c:v>
                </c:pt>
                <c:pt idx="6">
                  <c:v>-35.087115975329652</c:v>
                </c:pt>
                <c:pt idx="7">
                  <c:v>-62.897590396460146</c:v>
                </c:pt>
                <c:pt idx="8">
                  <c:v>-15.300771337933838</c:v>
                </c:pt>
                <c:pt idx="9">
                  <c:v>-30.433036954491399</c:v>
                </c:pt>
                <c:pt idx="10">
                  <c:v>-2.6352975055488059</c:v>
                </c:pt>
                <c:pt idx="11">
                  <c:v>3.6477604226092808</c:v>
                </c:pt>
                <c:pt idx="12">
                  <c:v>1.5235031014526612</c:v>
                </c:pt>
                <c:pt idx="13">
                  <c:v>13.132527783454861</c:v>
                </c:pt>
                <c:pt idx="14">
                  <c:v>3.0810588214080781</c:v>
                </c:pt>
                <c:pt idx="15">
                  <c:v>10.494725756871048</c:v>
                </c:pt>
                <c:pt idx="16">
                  <c:v>11.207915122213308</c:v>
                </c:pt>
                <c:pt idx="17">
                  <c:v>8.6888721853028983</c:v>
                </c:pt>
                <c:pt idx="18">
                  <c:v>14.904018826200627</c:v>
                </c:pt>
                <c:pt idx="19">
                  <c:v>33.700453059282154</c:v>
                </c:pt>
                <c:pt idx="20">
                  <c:v>-6.9658326538046822</c:v>
                </c:pt>
                <c:pt idx="21">
                  <c:v>-5.7256288528151345</c:v>
                </c:pt>
                <c:pt idx="22">
                  <c:v>-9.5350214905920438</c:v>
                </c:pt>
                <c:pt idx="23">
                  <c:v>1.0046388752016355</c:v>
                </c:pt>
                <c:pt idx="24">
                  <c:v>0.36929287716702675</c:v>
                </c:pt>
                <c:pt idx="25">
                  <c:v>-1.6197257082239958</c:v>
                </c:pt>
                <c:pt idx="26">
                  <c:v>-4.1227135625376832</c:v>
                </c:pt>
                <c:pt idx="27">
                  <c:v>-9.9817707450711168</c:v>
                </c:pt>
                <c:pt idx="28">
                  <c:v>-17.130354535765946</c:v>
                </c:pt>
                <c:pt idx="29">
                  <c:v>-22.687747332383879</c:v>
                </c:pt>
                <c:pt idx="30">
                  <c:v>-3.4425027024553856</c:v>
                </c:pt>
                <c:pt idx="31">
                  <c:v>0.95542077360732947</c:v>
                </c:pt>
                <c:pt idx="32">
                  <c:v>-10.806324098666664</c:v>
                </c:pt>
                <c:pt idx="33">
                  <c:v>-4.5096248868503608</c:v>
                </c:pt>
              </c:numCache>
            </c:numRef>
          </c:val>
          <c:smooth val="0"/>
          <c:extLst>
            <c:ext xmlns:c16="http://schemas.microsoft.com/office/drawing/2014/chart" uri="{C3380CC4-5D6E-409C-BE32-E72D297353CC}">
              <c16:uniqueId val="{00000003-28D6-4A7F-AF7E-EBDD0BA0D1C8}"/>
            </c:ext>
          </c:extLst>
        </c:ser>
        <c:ser>
          <c:idx val="20"/>
          <c:order val="4"/>
          <c:tx>
            <c:strRef>
              <c:f>'Figure 28'!$V$6</c:f>
              <c:strCache>
                <c:ptCount val="1"/>
                <c:pt idx="0">
                  <c:v>CA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28D6-4A7F-AF7E-EBDD0BA0D1C8}"/>
            </c:ext>
          </c:extLst>
        </c:ser>
        <c:ser>
          <c:idx val="21"/>
          <c:order val="5"/>
          <c:tx>
            <c:strRef>
              <c:f>'Figure 28'!$W$6</c:f>
              <c:strCache>
                <c:ptCount val="1"/>
                <c:pt idx="0">
                  <c:v>CO</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28'!$W$7:$W$40</c:f>
              <c:numCache>
                <c:formatCode>_(* #,##0.00_);_(* \(#,##0.00\);_(* "-"??_);_(@_)</c:formatCode>
                <c:ptCount val="34"/>
                <c:pt idx="0">
                  <c:v>-23.419313947670162</c:v>
                </c:pt>
                <c:pt idx="1">
                  <c:v>-11.101536983915139</c:v>
                </c:pt>
                <c:pt idx="2">
                  <c:v>-7.7570748544530943</c:v>
                </c:pt>
                <c:pt idx="3">
                  <c:v>1.5446207726199646</c:v>
                </c:pt>
                <c:pt idx="4">
                  <c:v>1.7402893490725546</c:v>
                </c:pt>
                <c:pt idx="5">
                  <c:v>24.455384846078232</c:v>
                </c:pt>
                <c:pt idx="6">
                  <c:v>22.093143343226984</c:v>
                </c:pt>
                <c:pt idx="7">
                  <c:v>2.7512448923516786</c:v>
                </c:pt>
                <c:pt idx="8">
                  <c:v>9.1891979536740109</c:v>
                </c:pt>
                <c:pt idx="9">
                  <c:v>-13.059257071290631</c:v>
                </c:pt>
                <c:pt idx="10">
                  <c:v>1.5751968476251932</c:v>
                </c:pt>
                <c:pt idx="11">
                  <c:v>0.53730877880298067</c:v>
                </c:pt>
                <c:pt idx="12">
                  <c:v>-3.9921692405187059</c:v>
                </c:pt>
                <c:pt idx="13">
                  <c:v>-7.6920114224776626</c:v>
                </c:pt>
                <c:pt idx="14">
                  <c:v>-8.0714835348771885</c:v>
                </c:pt>
                <c:pt idx="15">
                  <c:v>7.849346729926765</c:v>
                </c:pt>
                <c:pt idx="16">
                  <c:v>1.9061910734308185</c:v>
                </c:pt>
                <c:pt idx="17">
                  <c:v>4.8847650759853423</c:v>
                </c:pt>
                <c:pt idx="18">
                  <c:v>10.339686014049221</c:v>
                </c:pt>
                <c:pt idx="19">
                  <c:v>-4.5637607399839908</c:v>
                </c:pt>
                <c:pt idx="20">
                  <c:v>-12.705065273621585</c:v>
                </c:pt>
                <c:pt idx="21">
                  <c:v>1.1945227242904366</c:v>
                </c:pt>
                <c:pt idx="22">
                  <c:v>6.3249835875467397</c:v>
                </c:pt>
                <c:pt idx="23">
                  <c:v>-4.0617469494463876</c:v>
                </c:pt>
                <c:pt idx="24">
                  <c:v>9.0907205958501436</c:v>
                </c:pt>
                <c:pt idx="25">
                  <c:v>4.6020099944144022</c:v>
                </c:pt>
                <c:pt idx="26">
                  <c:v>4.9708746701071505</c:v>
                </c:pt>
                <c:pt idx="27">
                  <c:v>0.64852088144107256</c:v>
                </c:pt>
                <c:pt idx="28">
                  <c:v>12.157866876805201</c:v>
                </c:pt>
                <c:pt idx="29">
                  <c:v>-4.0500908653484657</c:v>
                </c:pt>
                <c:pt idx="30">
                  <c:v>5.1393044486758299</c:v>
                </c:pt>
                <c:pt idx="31">
                  <c:v>6.0877632677147631</c:v>
                </c:pt>
                <c:pt idx="32">
                  <c:v>3.2786465453682467</c:v>
                </c:pt>
                <c:pt idx="33">
                  <c:v>4.9273112381342798</c:v>
                </c:pt>
              </c:numCache>
            </c:numRef>
          </c:val>
          <c:smooth val="0"/>
          <c:extLst>
            <c:ext xmlns:c16="http://schemas.microsoft.com/office/drawing/2014/chart" uri="{C3380CC4-5D6E-409C-BE32-E72D297353CC}">
              <c16:uniqueId val="{00000005-28D6-4A7F-AF7E-EBDD0BA0D1C8}"/>
            </c:ext>
          </c:extLst>
        </c:ser>
        <c:ser>
          <c:idx val="22"/>
          <c:order val="6"/>
          <c:tx>
            <c:strRef>
              <c:f>'Figure 28'!$X$6</c:f>
              <c:strCache>
                <c:ptCount val="1"/>
                <c:pt idx="0">
                  <c:v>CT</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28D6-4A7F-AF7E-EBDD0BA0D1C8}"/>
            </c:ext>
          </c:extLst>
        </c:ser>
        <c:ser>
          <c:idx val="23"/>
          <c:order val="7"/>
          <c:tx>
            <c:strRef>
              <c:f>'Figure 28'!$Y$6</c:f>
              <c:strCache>
                <c:ptCount val="1"/>
                <c:pt idx="0">
                  <c:v>DE</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28D6-4A7F-AF7E-EBDD0BA0D1C8}"/>
            </c:ext>
          </c:extLst>
        </c:ser>
        <c:ser>
          <c:idx val="24"/>
          <c:order val="8"/>
          <c:tx>
            <c:strRef>
              <c:f>'Figure 28'!$Z$6</c:f>
              <c:strCache>
                <c:ptCount val="1"/>
                <c:pt idx="0">
                  <c:v>DC</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28D6-4A7F-AF7E-EBDD0BA0D1C8}"/>
            </c:ext>
          </c:extLst>
        </c:ser>
        <c:ser>
          <c:idx val="25"/>
          <c:order val="9"/>
          <c:tx>
            <c:strRef>
              <c:f>'Figure 28'!$AA$6</c:f>
              <c:strCache>
                <c:ptCount val="1"/>
                <c:pt idx="0">
                  <c:v>FL</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28D6-4A7F-AF7E-EBDD0BA0D1C8}"/>
            </c:ext>
          </c:extLst>
        </c:ser>
        <c:ser>
          <c:idx val="26"/>
          <c:order val="10"/>
          <c:tx>
            <c:strRef>
              <c:f>'Figure 28'!$AB$6</c:f>
              <c:strCache>
                <c:ptCount val="1"/>
                <c:pt idx="0">
                  <c:v>GA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28'!$AB$7:$AB$40</c:f>
              <c:numCache>
                <c:formatCode>_(* #,##0.00_);_(* \(#,##0.00\);_(* "-"??_);_(@_)</c:formatCode>
                <c:ptCount val="34"/>
                <c:pt idx="0">
                  <c:v>5.1006290959776379</c:v>
                </c:pt>
                <c:pt idx="1">
                  <c:v>0.96295434559579007</c:v>
                </c:pt>
                <c:pt idx="2">
                  <c:v>-0.68669857000713819</c:v>
                </c:pt>
                <c:pt idx="3">
                  <c:v>-0.53508654218603624</c:v>
                </c:pt>
                <c:pt idx="4">
                  <c:v>-15.246907423716038</c:v>
                </c:pt>
                <c:pt idx="5">
                  <c:v>-21.75759436795488</c:v>
                </c:pt>
                <c:pt idx="6">
                  <c:v>-14.008645848662127</c:v>
                </c:pt>
                <c:pt idx="7">
                  <c:v>-25.216704671038315</c:v>
                </c:pt>
                <c:pt idx="8">
                  <c:v>-6.2123463067109697</c:v>
                </c:pt>
                <c:pt idx="9">
                  <c:v>2.4463518002448836</c:v>
                </c:pt>
                <c:pt idx="10">
                  <c:v>4.7621892917959485</c:v>
                </c:pt>
                <c:pt idx="11">
                  <c:v>-2.5929016373993363</c:v>
                </c:pt>
                <c:pt idx="12">
                  <c:v>4.9957939154410269</c:v>
                </c:pt>
                <c:pt idx="13">
                  <c:v>10.716014003264718</c:v>
                </c:pt>
                <c:pt idx="14">
                  <c:v>5.5321074796665926</c:v>
                </c:pt>
                <c:pt idx="15">
                  <c:v>-0.26460412527740118</c:v>
                </c:pt>
                <c:pt idx="16">
                  <c:v>12.855310160375666</c:v>
                </c:pt>
                <c:pt idx="17">
                  <c:v>13.608105291496031</c:v>
                </c:pt>
                <c:pt idx="18">
                  <c:v>1.462531031393155</c:v>
                </c:pt>
                <c:pt idx="19">
                  <c:v>13.510742974176537</c:v>
                </c:pt>
                <c:pt idx="20">
                  <c:v>19.479681213852018</c:v>
                </c:pt>
                <c:pt idx="21">
                  <c:v>11.799565072578844</c:v>
                </c:pt>
                <c:pt idx="22">
                  <c:v>-1.7658566093814443</c:v>
                </c:pt>
                <c:pt idx="23">
                  <c:v>-2.162367309210822</c:v>
                </c:pt>
                <c:pt idx="24">
                  <c:v>-0.51578564352894318</c:v>
                </c:pt>
                <c:pt idx="25">
                  <c:v>-3.8531429709109943</c:v>
                </c:pt>
                <c:pt idx="26">
                  <c:v>-0.33471354754510685</c:v>
                </c:pt>
                <c:pt idx="27">
                  <c:v>7.3168371272913646</c:v>
                </c:pt>
                <c:pt idx="28">
                  <c:v>14.271809959609527</c:v>
                </c:pt>
                <c:pt idx="29">
                  <c:v>13.555736586567946</c:v>
                </c:pt>
                <c:pt idx="30">
                  <c:v>12.440111277101096</c:v>
                </c:pt>
                <c:pt idx="31">
                  <c:v>17.693462723400444</c:v>
                </c:pt>
                <c:pt idx="32">
                  <c:v>14.890535567246843</c:v>
                </c:pt>
                <c:pt idx="33">
                  <c:v>3.2313253086613258</c:v>
                </c:pt>
              </c:numCache>
            </c:numRef>
          </c:val>
          <c:smooth val="0"/>
          <c:extLst>
            <c:ext xmlns:c16="http://schemas.microsoft.com/office/drawing/2014/chart" uri="{C3380CC4-5D6E-409C-BE32-E72D297353CC}">
              <c16:uniqueId val="{0000000A-28D6-4A7F-AF7E-EBDD0BA0D1C8}"/>
            </c:ext>
          </c:extLst>
        </c:ser>
        <c:ser>
          <c:idx val="27"/>
          <c:order val="11"/>
          <c:tx>
            <c:strRef>
              <c:f>'Figure 28'!$AC$6</c:f>
              <c:strCache>
                <c:ptCount val="1"/>
                <c:pt idx="0">
                  <c:v>HI</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28D6-4A7F-AF7E-EBDD0BA0D1C8}"/>
            </c:ext>
          </c:extLst>
        </c:ser>
        <c:ser>
          <c:idx val="8"/>
          <c:order val="12"/>
          <c:tx>
            <c:strRef>
              <c:f>'Figure 28'!$AD$6</c:f>
              <c:strCache>
                <c:ptCount val="1"/>
                <c:pt idx="0">
                  <c:v>ID</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28'!$AD$7:$AD$40</c:f>
              <c:numCache>
                <c:formatCode>_(* #,##0.00_);_(* \(#,##0.00\);_(* "-"??_);_(@_)</c:formatCode>
                <c:ptCount val="34"/>
                <c:pt idx="0">
                  <c:v>32.38415956730023</c:v>
                </c:pt>
                <c:pt idx="1">
                  <c:v>-3.1430020044354023</c:v>
                </c:pt>
                <c:pt idx="2">
                  <c:v>19.235954823670909</c:v>
                </c:pt>
                <c:pt idx="3">
                  <c:v>0.23028785278711439</c:v>
                </c:pt>
                <c:pt idx="4">
                  <c:v>5.9799262999149505</c:v>
                </c:pt>
                <c:pt idx="5">
                  <c:v>-15.963292753440328</c:v>
                </c:pt>
                <c:pt idx="6">
                  <c:v>10.326459232601337</c:v>
                </c:pt>
                <c:pt idx="7">
                  <c:v>5.6539402066846378</c:v>
                </c:pt>
                <c:pt idx="8">
                  <c:v>-5.2206078180461191</c:v>
                </c:pt>
                <c:pt idx="9">
                  <c:v>-0.91231646592859761</c:v>
                </c:pt>
                <c:pt idx="10">
                  <c:v>-16.259609765256755</c:v>
                </c:pt>
                <c:pt idx="11">
                  <c:v>-8.4766597865382209</c:v>
                </c:pt>
                <c:pt idx="12">
                  <c:v>-5.2121199587418232</c:v>
                </c:pt>
                <c:pt idx="13">
                  <c:v>-1.9130852706439327</c:v>
                </c:pt>
                <c:pt idx="14">
                  <c:v>14.098334759182762</c:v>
                </c:pt>
                <c:pt idx="15">
                  <c:v>1.7739686200002325</c:v>
                </c:pt>
                <c:pt idx="16">
                  <c:v>1.3691462754650274</c:v>
                </c:pt>
                <c:pt idx="17">
                  <c:v>7.5688349170377478</c:v>
                </c:pt>
                <c:pt idx="18">
                  <c:v>-4.2458054849703331</c:v>
                </c:pt>
                <c:pt idx="19">
                  <c:v>21.978137738187797</c:v>
                </c:pt>
                <c:pt idx="20">
                  <c:v>32.520278182346374</c:v>
                </c:pt>
                <c:pt idx="21">
                  <c:v>12.422493455233052</c:v>
                </c:pt>
                <c:pt idx="22">
                  <c:v>16.504396626260132</c:v>
                </c:pt>
                <c:pt idx="23">
                  <c:v>23.576172679895535</c:v>
                </c:pt>
                <c:pt idx="24">
                  <c:v>5.9721683101088274</c:v>
                </c:pt>
                <c:pt idx="25">
                  <c:v>22.38354500150308</c:v>
                </c:pt>
                <c:pt idx="26">
                  <c:v>3.151228156639263</c:v>
                </c:pt>
                <c:pt idx="27">
                  <c:v>21.802226910949685</c:v>
                </c:pt>
                <c:pt idx="28">
                  <c:v>12.220288226671983</c:v>
                </c:pt>
                <c:pt idx="29">
                  <c:v>28.335911338217556</c:v>
                </c:pt>
                <c:pt idx="30">
                  <c:v>26.382747819297947</c:v>
                </c:pt>
                <c:pt idx="31">
                  <c:v>13.562421372625977</c:v>
                </c:pt>
                <c:pt idx="32">
                  <c:v>20.610757928807288</c:v>
                </c:pt>
                <c:pt idx="33">
                  <c:v>8.4205394159653224</c:v>
                </c:pt>
              </c:numCache>
            </c:numRef>
          </c:val>
          <c:smooth val="0"/>
          <c:extLst>
            <c:ext xmlns:c16="http://schemas.microsoft.com/office/drawing/2014/chart" uri="{C3380CC4-5D6E-409C-BE32-E72D297353CC}">
              <c16:uniqueId val="{0000000C-28D6-4A7F-AF7E-EBDD0BA0D1C8}"/>
            </c:ext>
          </c:extLst>
        </c:ser>
        <c:ser>
          <c:idx val="9"/>
          <c:order val="13"/>
          <c:tx>
            <c:strRef>
              <c:f>'Figure 28'!$AE$6</c:f>
              <c:strCache>
                <c:ptCount val="1"/>
                <c:pt idx="0">
                  <c:v>IN</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28'!$AE$7:$AE$40</c:f>
              <c:numCache>
                <c:formatCode>_(* #,##0.00_);_(* \(#,##0.00\);_(* "-"??_);_(@_)</c:formatCode>
                <c:ptCount val="34"/>
                <c:pt idx="0">
                  <c:v>7.3039350354520138</c:v>
                </c:pt>
                <c:pt idx="1">
                  <c:v>5.5567315939697437</c:v>
                </c:pt>
                <c:pt idx="2">
                  <c:v>-0.52627996183218784</c:v>
                </c:pt>
                <c:pt idx="3">
                  <c:v>7.6593405538005754</c:v>
                </c:pt>
                <c:pt idx="4">
                  <c:v>6.3454585870204028</c:v>
                </c:pt>
                <c:pt idx="5">
                  <c:v>9.5526647783117369</c:v>
                </c:pt>
                <c:pt idx="6">
                  <c:v>10.097575795953162</c:v>
                </c:pt>
                <c:pt idx="7">
                  <c:v>20.784507796633989</c:v>
                </c:pt>
                <c:pt idx="8">
                  <c:v>-6.3622728703194298</c:v>
                </c:pt>
                <c:pt idx="9">
                  <c:v>-11.0589389805682</c:v>
                </c:pt>
                <c:pt idx="10">
                  <c:v>7.5984644354321063</c:v>
                </c:pt>
                <c:pt idx="11">
                  <c:v>5.6638291425770149</c:v>
                </c:pt>
                <c:pt idx="12">
                  <c:v>1.0500132248125738</c:v>
                </c:pt>
                <c:pt idx="13">
                  <c:v>-3.150549446218065</c:v>
                </c:pt>
                <c:pt idx="14">
                  <c:v>-6.3304227637672739E-2</c:v>
                </c:pt>
                <c:pt idx="15">
                  <c:v>1.9868907656928059</c:v>
                </c:pt>
                <c:pt idx="16">
                  <c:v>-7.1869903877086472</c:v>
                </c:pt>
                <c:pt idx="17">
                  <c:v>-1.1694099839587579</c:v>
                </c:pt>
                <c:pt idx="18">
                  <c:v>7.3394717219343875</c:v>
                </c:pt>
                <c:pt idx="19">
                  <c:v>-0.19468362211227941</c:v>
                </c:pt>
                <c:pt idx="20">
                  <c:v>21.261264919303358</c:v>
                </c:pt>
                <c:pt idx="21">
                  <c:v>23.720069293631241</c:v>
                </c:pt>
                <c:pt idx="22">
                  <c:v>14.969875337556005</c:v>
                </c:pt>
                <c:pt idx="23">
                  <c:v>6.6266729845665395</c:v>
                </c:pt>
                <c:pt idx="24">
                  <c:v>2.8761076009686803</c:v>
                </c:pt>
                <c:pt idx="25">
                  <c:v>11.208043360966258</c:v>
                </c:pt>
                <c:pt idx="26">
                  <c:v>13.413094166025985</c:v>
                </c:pt>
                <c:pt idx="27">
                  <c:v>13.52334857074311</c:v>
                </c:pt>
                <c:pt idx="28">
                  <c:v>11.290469046798535</c:v>
                </c:pt>
                <c:pt idx="29">
                  <c:v>12.977585356566124</c:v>
                </c:pt>
                <c:pt idx="30">
                  <c:v>8.0908639574772678</c:v>
                </c:pt>
                <c:pt idx="31">
                  <c:v>1.7818863398133544</c:v>
                </c:pt>
                <c:pt idx="32">
                  <c:v>13.983615644974634</c:v>
                </c:pt>
                <c:pt idx="33">
                  <c:v>10.462264981470071</c:v>
                </c:pt>
              </c:numCache>
            </c:numRef>
          </c:val>
          <c:smooth val="0"/>
          <c:extLst>
            <c:ext xmlns:c16="http://schemas.microsoft.com/office/drawing/2014/chart" uri="{C3380CC4-5D6E-409C-BE32-E72D297353CC}">
              <c16:uniqueId val="{0000000D-28D6-4A7F-AF7E-EBDD0BA0D1C8}"/>
            </c:ext>
          </c:extLst>
        </c:ser>
        <c:ser>
          <c:idx val="10"/>
          <c:order val="14"/>
          <c:tx>
            <c:strRef>
              <c:f>'Figure 28'!$AF$6</c:f>
              <c:strCache>
                <c:ptCount val="1"/>
                <c:pt idx="0">
                  <c:v>IA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28D6-4A7F-AF7E-EBDD0BA0D1C8}"/>
            </c:ext>
          </c:extLst>
        </c:ser>
        <c:ser>
          <c:idx val="11"/>
          <c:order val="15"/>
          <c:tx>
            <c:strRef>
              <c:f>'Figure 28'!$AG$6</c:f>
              <c:strCache>
                <c:ptCount val="1"/>
                <c:pt idx="0">
                  <c:v>KS</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28'!$AG$7:$AG$40</c:f>
              <c:numCache>
                <c:formatCode>_(* #,##0.00_);_(* \(#,##0.00\);_(* "-"??_);_(@_)</c:formatCode>
                <c:ptCount val="34"/>
                <c:pt idx="0">
                  <c:v>-2.1939988528174581</c:v>
                </c:pt>
                <c:pt idx="1">
                  <c:v>6.443175607273588</c:v>
                </c:pt>
                <c:pt idx="2">
                  <c:v>-3.1156000659393612</c:v>
                </c:pt>
                <c:pt idx="3">
                  <c:v>-2.3010122731648153</c:v>
                </c:pt>
                <c:pt idx="4">
                  <c:v>1.5432125337611069</c:v>
                </c:pt>
                <c:pt idx="5">
                  <c:v>1.368350922348327</c:v>
                </c:pt>
                <c:pt idx="6">
                  <c:v>11.287104825896677</c:v>
                </c:pt>
                <c:pt idx="7">
                  <c:v>23.064001652528532</c:v>
                </c:pt>
                <c:pt idx="8">
                  <c:v>-5.8497766985965427</c:v>
                </c:pt>
                <c:pt idx="9">
                  <c:v>4.0132936192094348</c:v>
                </c:pt>
                <c:pt idx="10">
                  <c:v>-4.8106553549587261</c:v>
                </c:pt>
                <c:pt idx="11">
                  <c:v>5.779930688731838</c:v>
                </c:pt>
                <c:pt idx="12">
                  <c:v>-4.0660838749317918</c:v>
                </c:pt>
                <c:pt idx="13">
                  <c:v>-21.094681869726628</c:v>
                </c:pt>
                <c:pt idx="14">
                  <c:v>-17.56681376718916</c:v>
                </c:pt>
                <c:pt idx="15">
                  <c:v>2.9818170332873706</c:v>
                </c:pt>
                <c:pt idx="16">
                  <c:v>-3.8935359043534845</c:v>
                </c:pt>
                <c:pt idx="17">
                  <c:v>-5.0718572310870513</c:v>
                </c:pt>
                <c:pt idx="18">
                  <c:v>2.0740046693390468</c:v>
                </c:pt>
                <c:pt idx="19">
                  <c:v>-13.65843945677625</c:v>
                </c:pt>
                <c:pt idx="20">
                  <c:v>-18.557322619017214</c:v>
                </c:pt>
                <c:pt idx="21">
                  <c:v>-5.6135586419259198</c:v>
                </c:pt>
                <c:pt idx="22">
                  <c:v>14.626439224230126</c:v>
                </c:pt>
                <c:pt idx="23">
                  <c:v>11.102606549684424</c:v>
                </c:pt>
                <c:pt idx="24">
                  <c:v>0.63751036805115291</c:v>
                </c:pt>
                <c:pt idx="25">
                  <c:v>10.026518793893047</c:v>
                </c:pt>
                <c:pt idx="26">
                  <c:v>-10.934037163679022</c:v>
                </c:pt>
                <c:pt idx="27">
                  <c:v>-2.1280106921039987</c:v>
                </c:pt>
                <c:pt idx="28">
                  <c:v>-15.11720893176971</c:v>
                </c:pt>
                <c:pt idx="29">
                  <c:v>-6.4805853980942629</c:v>
                </c:pt>
                <c:pt idx="30">
                  <c:v>-0.9878907576421625</c:v>
                </c:pt>
                <c:pt idx="31">
                  <c:v>-6.1752293731842656</c:v>
                </c:pt>
                <c:pt idx="32">
                  <c:v>1.6465376120322617</c:v>
                </c:pt>
                <c:pt idx="33">
                  <c:v>3.8019393286958802</c:v>
                </c:pt>
              </c:numCache>
            </c:numRef>
          </c:val>
          <c:smooth val="0"/>
          <c:extLst>
            <c:ext xmlns:c16="http://schemas.microsoft.com/office/drawing/2014/chart" uri="{C3380CC4-5D6E-409C-BE32-E72D297353CC}">
              <c16:uniqueId val="{0000000F-28D6-4A7F-AF7E-EBDD0BA0D1C8}"/>
            </c:ext>
          </c:extLst>
        </c:ser>
        <c:ser>
          <c:idx val="12"/>
          <c:order val="16"/>
          <c:tx>
            <c:strRef>
              <c:f>'Figure 28'!$AH$6</c:f>
              <c:strCache>
                <c:ptCount val="1"/>
                <c:pt idx="0">
                  <c:v>KY</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28'!$AH$7:$AH$40</c:f>
              <c:numCache>
                <c:formatCode>_(* #,##0.00_);_(* \(#,##0.00\);_(* "-"??_);_(@_)</c:formatCode>
                <c:ptCount val="34"/>
                <c:pt idx="0">
                  <c:v>-2.729424068093067</c:v>
                </c:pt>
                <c:pt idx="1">
                  <c:v>-8.931591764849145</c:v>
                </c:pt>
                <c:pt idx="2">
                  <c:v>13.767697964794934</c:v>
                </c:pt>
                <c:pt idx="3">
                  <c:v>5.610761945717968</c:v>
                </c:pt>
                <c:pt idx="4">
                  <c:v>7.2956481744768098</c:v>
                </c:pt>
                <c:pt idx="5">
                  <c:v>-1.4618884733863524</c:v>
                </c:pt>
                <c:pt idx="6">
                  <c:v>4.9026275519281626</c:v>
                </c:pt>
                <c:pt idx="7">
                  <c:v>7.3669675657583866</c:v>
                </c:pt>
                <c:pt idx="8">
                  <c:v>13.373095498536713</c:v>
                </c:pt>
                <c:pt idx="9">
                  <c:v>7.3920418799389154</c:v>
                </c:pt>
                <c:pt idx="10">
                  <c:v>3.9075675886124372</c:v>
                </c:pt>
                <c:pt idx="11">
                  <c:v>-2.6235791210638126</c:v>
                </c:pt>
                <c:pt idx="12">
                  <c:v>3.5852317523676902</c:v>
                </c:pt>
                <c:pt idx="13">
                  <c:v>9.5048508228501305</c:v>
                </c:pt>
                <c:pt idx="14">
                  <c:v>0.28185689870952046</c:v>
                </c:pt>
                <c:pt idx="15">
                  <c:v>-0.31124113775149453</c:v>
                </c:pt>
                <c:pt idx="16">
                  <c:v>3.8386142477975227</c:v>
                </c:pt>
                <c:pt idx="17">
                  <c:v>4.0926979636424221</c:v>
                </c:pt>
                <c:pt idx="18">
                  <c:v>6.5739659476093948</c:v>
                </c:pt>
                <c:pt idx="19">
                  <c:v>16.338237401214428</c:v>
                </c:pt>
                <c:pt idx="20">
                  <c:v>-7.1045506047084928</c:v>
                </c:pt>
                <c:pt idx="21">
                  <c:v>-1.7550503343954915</c:v>
                </c:pt>
                <c:pt idx="22">
                  <c:v>-1.7516229036118602</c:v>
                </c:pt>
                <c:pt idx="23">
                  <c:v>-5.8001669458462857</c:v>
                </c:pt>
                <c:pt idx="24">
                  <c:v>12.493215763242915</c:v>
                </c:pt>
                <c:pt idx="25">
                  <c:v>4.0938161873782519</c:v>
                </c:pt>
                <c:pt idx="26">
                  <c:v>3.3852375054266304</c:v>
                </c:pt>
                <c:pt idx="27">
                  <c:v>-3.2938910408120137</c:v>
                </c:pt>
                <c:pt idx="28">
                  <c:v>0.6818034989919397</c:v>
                </c:pt>
                <c:pt idx="29">
                  <c:v>-6.7519067670218647</c:v>
                </c:pt>
                <c:pt idx="30">
                  <c:v>1.9779654394369572</c:v>
                </c:pt>
                <c:pt idx="31">
                  <c:v>0.8688805337442318</c:v>
                </c:pt>
                <c:pt idx="32">
                  <c:v>-1.6478229554195423</c:v>
                </c:pt>
                <c:pt idx="33">
                  <c:v>-9.3399221441359259</c:v>
                </c:pt>
              </c:numCache>
            </c:numRef>
          </c:val>
          <c:smooth val="0"/>
          <c:extLst>
            <c:ext xmlns:c16="http://schemas.microsoft.com/office/drawing/2014/chart" uri="{C3380CC4-5D6E-409C-BE32-E72D297353CC}">
              <c16:uniqueId val="{00000010-28D6-4A7F-AF7E-EBDD0BA0D1C8}"/>
            </c:ext>
          </c:extLst>
        </c:ser>
        <c:ser>
          <c:idx val="13"/>
          <c:order val="17"/>
          <c:tx>
            <c:strRef>
              <c:f>'Figure 28'!$AI$6</c:f>
              <c:strCache>
                <c:ptCount val="1"/>
                <c:pt idx="0">
                  <c:v>LA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28'!$AI$7:$AI$40</c:f>
              <c:numCache>
                <c:formatCode>_(* #,##0.00_);_(* \(#,##0.00\);_(* "-"??_);_(@_)</c:formatCode>
                <c:ptCount val="34"/>
                <c:pt idx="0">
                  <c:v>-33.658372558420524</c:v>
                </c:pt>
                <c:pt idx="1">
                  <c:v>1.7044661717591225</c:v>
                </c:pt>
                <c:pt idx="2">
                  <c:v>-18.873710359912366</c:v>
                </c:pt>
                <c:pt idx="3">
                  <c:v>13.759527064394206</c:v>
                </c:pt>
                <c:pt idx="4">
                  <c:v>30.050194254727103</c:v>
                </c:pt>
                <c:pt idx="5">
                  <c:v>26.685642296797596</c:v>
                </c:pt>
                <c:pt idx="6">
                  <c:v>6.0904058045707643</c:v>
                </c:pt>
                <c:pt idx="7">
                  <c:v>7.4701110861497</c:v>
                </c:pt>
                <c:pt idx="8">
                  <c:v>-18.14480492612347</c:v>
                </c:pt>
                <c:pt idx="9">
                  <c:v>-13.545454748964403</c:v>
                </c:pt>
                <c:pt idx="10">
                  <c:v>-26.305797291570343</c:v>
                </c:pt>
                <c:pt idx="11">
                  <c:v>-25.279812689404935</c:v>
                </c:pt>
                <c:pt idx="12">
                  <c:v>-20.776267774635926</c:v>
                </c:pt>
                <c:pt idx="13">
                  <c:v>-25.381688828929327</c:v>
                </c:pt>
                <c:pt idx="14">
                  <c:v>-5.3199873946141452</c:v>
                </c:pt>
                <c:pt idx="15">
                  <c:v>-17.72906216501724</c:v>
                </c:pt>
                <c:pt idx="16">
                  <c:v>-15.738112779217772</c:v>
                </c:pt>
                <c:pt idx="17">
                  <c:v>-27.979100195807405</c:v>
                </c:pt>
                <c:pt idx="18">
                  <c:v>-20.565552404150367</c:v>
                </c:pt>
                <c:pt idx="19">
                  <c:v>-1.0638868843670934</c:v>
                </c:pt>
                <c:pt idx="20">
                  <c:v>11.417742825869936</c:v>
                </c:pt>
                <c:pt idx="21">
                  <c:v>-3.4434776807756862</c:v>
                </c:pt>
                <c:pt idx="22">
                  <c:v>2.4503397071384825</c:v>
                </c:pt>
                <c:pt idx="23">
                  <c:v>1.2795142083632527</c:v>
                </c:pt>
                <c:pt idx="24">
                  <c:v>-16.540649085072801</c:v>
                </c:pt>
                <c:pt idx="25">
                  <c:v>-14.100501175562385</c:v>
                </c:pt>
                <c:pt idx="26">
                  <c:v>-20.770617993548512</c:v>
                </c:pt>
                <c:pt idx="27">
                  <c:v>-4.7472617552557494</c:v>
                </c:pt>
                <c:pt idx="28">
                  <c:v>5.5126092775026336</c:v>
                </c:pt>
                <c:pt idx="29">
                  <c:v>2.0197558114887215</c:v>
                </c:pt>
                <c:pt idx="30">
                  <c:v>3.650885673778248</c:v>
                </c:pt>
                <c:pt idx="31">
                  <c:v>-1.146202066593105</c:v>
                </c:pt>
                <c:pt idx="32">
                  <c:v>-6.5754015849961434</c:v>
                </c:pt>
                <c:pt idx="33">
                  <c:v>-5.4507304412254598</c:v>
                </c:pt>
              </c:numCache>
            </c:numRef>
          </c:val>
          <c:smooth val="0"/>
          <c:extLst>
            <c:ext xmlns:c16="http://schemas.microsoft.com/office/drawing/2014/chart" uri="{C3380CC4-5D6E-409C-BE32-E72D297353CC}">
              <c16:uniqueId val="{00000011-28D6-4A7F-AF7E-EBDD0BA0D1C8}"/>
            </c:ext>
          </c:extLst>
        </c:ser>
        <c:ser>
          <c:idx val="0"/>
          <c:order val="18"/>
          <c:tx>
            <c:strRef>
              <c:f>'Figure 28'!$AJ$6</c:f>
              <c:strCache>
                <c:ptCount val="1"/>
                <c:pt idx="0">
                  <c:v>ME</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28D6-4A7F-AF7E-EBDD0BA0D1C8}"/>
            </c:ext>
          </c:extLst>
        </c:ser>
        <c:ser>
          <c:idx val="4"/>
          <c:order val="19"/>
          <c:tx>
            <c:strRef>
              <c:f>'Figure 28'!$AK$6</c:f>
              <c:strCache>
                <c:ptCount val="1"/>
                <c:pt idx="0">
                  <c:v>MD</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28'!$AK$7:$AK$40</c:f>
              <c:numCache>
                <c:formatCode>_(* #,##0.00_);_(* \(#,##0.00\);_(* "-"??_);_(@_)</c:formatCode>
                <c:ptCount val="34"/>
                <c:pt idx="0">
                  <c:v>6.7183932515035849</c:v>
                </c:pt>
                <c:pt idx="1">
                  <c:v>0.909586276520713</c:v>
                </c:pt>
                <c:pt idx="2">
                  <c:v>13.299287275003735</c:v>
                </c:pt>
                <c:pt idx="3">
                  <c:v>-3.6114322483626893</c:v>
                </c:pt>
                <c:pt idx="4">
                  <c:v>-15.298093785531819</c:v>
                </c:pt>
                <c:pt idx="5">
                  <c:v>-5.7899396779248491</c:v>
                </c:pt>
                <c:pt idx="6">
                  <c:v>2.0092975319130346</c:v>
                </c:pt>
                <c:pt idx="7">
                  <c:v>15.157371308305301</c:v>
                </c:pt>
                <c:pt idx="8">
                  <c:v>8.0502240962232463</c:v>
                </c:pt>
                <c:pt idx="9">
                  <c:v>7.6314863690640777</c:v>
                </c:pt>
                <c:pt idx="10">
                  <c:v>7.5521147664403543</c:v>
                </c:pt>
                <c:pt idx="11">
                  <c:v>7.2921889113786165</c:v>
                </c:pt>
                <c:pt idx="12">
                  <c:v>5.4630827435175888</c:v>
                </c:pt>
                <c:pt idx="13">
                  <c:v>1.3924241102358792</c:v>
                </c:pt>
                <c:pt idx="14">
                  <c:v>7.3058972702710889</c:v>
                </c:pt>
                <c:pt idx="15">
                  <c:v>-3.903170636476716</c:v>
                </c:pt>
                <c:pt idx="16">
                  <c:v>-0.60674665292026475</c:v>
                </c:pt>
                <c:pt idx="17">
                  <c:v>-1.8443753333485802</c:v>
                </c:pt>
                <c:pt idx="18">
                  <c:v>4.0697914300835691</c:v>
                </c:pt>
                <c:pt idx="19">
                  <c:v>-4.2193923945887946</c:v>
                </c:pt>
                <c:pt idx="20">
                  <c:v>0.51317920224391855</c:v>
                </c:pt>
                <c:pt idx="21">
                  <c:v>-8.1649382366322243E-2</c:v>
                </c:pt>
                <c:pt idx="22">
                  <c:v>-10.499295058252756</c:v>
                </c:pt>
                <c:pt idx="23">
                  <c:v>-0.73335741035407409</c:v>
                </c:pt>
                <c:pt idx="24">
                  <c:v>-8.0175668699666858</c:v>
                </c:pt>
                <c:pt idx="25">
                  <c:v>-3.417071411604411</c:v>
                </c:pt>
                <c:pt idx="26">
                  <c:v>-2.6065076781378593</c:v>
                </c:pt>
                <c:pt idx="27">
                  <c:v>-10.197403753409162</c:v>
                </c:pt>
                <c:pt idx="28">
                  <c:v>-5.8052701206179336</c:v>
                </c:pt>
                <c:pt idx="29">
                  <c:v>-7.5153116085857619</c:v>
                </c:pt>
                <c:pt idx="30">
                  <c:v>-6.5303265728289261</c:v>
                </c:pt>
                <c:pt idx="31">
                  <c:v>-0.57285541288365494</c:v>
                </c:pt>
                <c:pt idx="32">
                  <c:v>4.0847148738976102</c:v>
                </c:pt>
                <c:pt idx="33">
                  <c:v>-7.9439942055614665</c:v>
                </c:pt>
              </c:numCache>
            </c:numRef>
          </c:val>
          <c:smooth val="0"/>
          <c:extLst>
            <c:ext xmlns:c16="http://schemas.microsoft.com/office/drawing/2014/chart" uri="{C3380CC4-5D6E-409C-BE32-E72D297353CC}">
              <c16:uniqueId val="{00000013-28D6-4A7F-AF7E-EBDD0BA0D1C8}"/>
            </c:ext>
          </c:extLst>
        </c:ser>
        <c:ser>
          <c:idx val="6"/>
          <c:order val="20"/>
          <c:tx>
            <c:strRef>
              <c:f>'Figure 28'!$AL$6</c:f>
              <c:strCache>
                <c:ptCount val="1"/>
                <c:pt idx="0">
                  <c:v>MA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28'!$AL$7:$AL$40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4-28D6-4A7F-AF7E-EBDD0BA0D1C8}"/>
            </c:ext>
          </c:extLst>
        </c:ser>
        <c:ser>
          <c:idx val="7"/>
          <c:order val="21"/>
          <c:tx>
            <c:strRef>
              <c:f>'Figure 28'!$AM$6</c:f>
              <c:strCache>
                <c:ptCount val="1"/>
                <c:pt idx="0">
                  <c:v>MI</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28D6-4A7F-AF7E-EBDD0BA0D1C8}"/>
            </c:ext>
          </c:extLst>
        </c:ser>
        <c:ser>
          <c:idx val="3"/>
          <c:order val="22"/>
          <c:tx>
            <c:strRef>
              <c:f>'Figure 28'!$AN$6</c:f>
              <c:strCache>
                <c:ptCount val="1"/>
                <c:pt idx="0">
                  <c:v>MN</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28'!$AN$7:$AN$40</c:f>
              <c:numCache>
                <c:formatCode>_(* #,##0.00_);_(* \(#,##0.00\);_(* "-"??_);_(@_)</c:formatCode>
                <c:ptCount val="34"/>
                <c:pt idx="0">
                  <c:v>-2.3477473405364435</c:v>
                </c:pt>
                <c:pt idx="1">
                  <c:v>-3.6345993521536002</c:v>
                </c:pt>
                <c:pt idx="2">
                  <c:v>-16.7167072504526</c:v>
                </c:pt>
                <c:pt idx="3">
                  <c:v>3.0326693831739249</c:v>
                </c:pt>
                <c:pt idx="4">
                  <c:v>8.5919909906806424</c:v>
                </c:pt>
                <c:pt idx="5">
                  <c:v>12.227199476910755</c:v>
                </c:pt>
                <c:pt idx="6">
                  <c:v>4.8007600526034366</c:v>
                </c:pt>
                <c:pt idx="7">
                  <c:v>-15.407847968162969</c:v>
                </c:pt>
                <c:pt idx="8">
                  <c:v>-0.89007187398237875</c:v>
                </c:pt>
                <c:pt idx="9">
                  <c:v>1.9110345874651102</c:v>
                </c:pt>
                <c:pt idx="10">
                  <c:v>-12.931272976857144</c:v>
                </c:pt>
                <c:pt idx="11">
                  <c:v>-7.8683842730242759</c:v>
                </c:pt>
                <c:pt idx="12">
                  <c:v>-13.865846085536759</c:v>
                </c:pt>
                <c:pt idx="13">
                  <c:v>-13.990936167829204</c:v>
                </c:pt>
                <c:pt idx="14">
                  <c:v>-5.306970706442371</c:v>
                </c:pt>
                <c:pt idx="15">
                  <c:v>1.6223692682615365</c:v>
                </c:pt>
                <c:pt idx="16">
                  <c:v>-13.073505215288606</c:v>
                </c:pt>
                <c:pt idx="17">
                  <c:v>0.70720159328629961</c:v>
                </c:pt>
                <c:pt idx="18">
                  <c:v>-15.850124327698722</c:v>
                </c:pt>
                <c:pt idx="19">
                  <c:v>-2.445893869662541</c:v>
                </c:pt>
                <c:pt idx="20">
                  <c:v>-6.2051603890722618</c:v>
                </c:pt>
                <c:pt idx="21">
                  <c:v>-9.7853589977603406</c:v>
                </c:pt>
                <c:pt idx="22">
                  <c:v>3.0032040285732364</c:v>
                </c:pt>
                <c:pt idx="23">
                  <c:v>-0.90170027533531538</c:v>
                </c:pt>
                <c:pt idx="24">
                  <c:v>-0.14595801189898339</c:v>
                </c:pt>
                <c:pt idx="25">
                  <c:v>-2.0702991605503485</c:v>
                </c:pt>
                <c:pt idx="26">
                  <c:v>-0.85347494405141333</c:v>
                </c:pt>
                <c:pt idx="27">
                  <c:v>9.9716080512735061</c:v>
                </c:pt>
                <c:pt idx="28">
                  <c:v>0.60185402617207728</c:v>
                </c:pt>
                <c:pt idx="29">
                  <c:v>3.9388291952491272</c:v>
                </c:pt>
                <c:pt idx="30">
                  <c:v>6.9387024268507957</c:v>
                </c:pt>
                <c:pt idx="31">
                  <c:v>8.6972386270645075</c:v>
                </c:pt>
                <c:pt idx="32">
                  <c:v>9.5962250270531513</c:v>
                </c:pt>
                <c:pt idx="33">
                  <c:v>6.3243610384233762</c:v>
                </c:pt>
              </c:numCache>
            </c:numRef>
          </c:val>
          <c:smooth val="0"/>
          <c:extLst>
            <c:ext xmlns:c16="http://schemas.microsoft.com/office/drawing/2014/chart" uri="{C3380CC4-5D6E-409C-BE32-E72D297353CC}">
              <c16:uniqueId val="{00000016-28D6-4A7F-AF7E-EBDD0BA0D1C8}"/>
            </c:ext>
          </c:extLst>
        </c:ser>
        <c:ser>
          <c:idx val="5"/>
          <c:order val="23"/>
          <c:tx>
            <c:strRef>
              <c:f>'Figure 28'!$AO$6</c:f>
              <c:strCache>
                <c:ptCount val="1"/>
                <c:pt idx="0">
                  <c:v>MS</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28D6-4A7F-AF7E-EBDD0BA0D1C8}"/>
            </c:ext>
          </c:extLst>
        </c:ser>
        <c:ser>
          <c:idx val="1"/>
          <c:order val="24"/>
          <c:tx>
            <c:strRef>
              <c:f>'Figure 28'!$AP$6</c:f>
              <c:strCache>
                <c:ptCount val="1"/>
                <c:pt idx="0">
                  <c:v>MO</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28'!$AP$7:$AP$40</c:f>
              <c:numCache>
                <c:formatCode>_(* #,##0.00_);_(* \(#,##0.00\);_(* "-"??_);_(@_)</c:formatCode>
                <c:ptCount val="34"/>
                <c:pt idx="0">
                  <c:v>21.152985937078483</c:v>
                </c:pt>
                <c:pt idx="1">
                  <c:v>2.1273735910654068</c:v>
                </c:pt>
                <c:pt idx="2">
                  <c:v>17.010130250127986</c:v>
                </c:pt>
                <c:pt idx="3">
                  <c:v>6.7463170125847682</c:v>
                </c:pt>
                <c:pt idx="4">
                  <c:v>-4.6452942115138285</c:v>
                </c:pt>
                <c:pt idx="5">
                  <c:v>-8.298955435748212</c:v>
                </c:pt>
                <c:pt idx="6">
                  <c:v>-11.043694939871784</c:v>
                </c:pt>
                <c:pt idx="7">
                  <c:v>-17.886617570184171</c:v>
                </c:pt>
                <c:pt idx="8">
                  <c:v>-2.5254905722249532</c:v>
                </c:pt>
                <c:pt idx="9">
                  <c:v>-4.1683078961796127</c:v>
                </c:pt>
                <c:pt idx="10">
                  <c:v>-9.2093132479931228</c:v>
                </c:pt>
                <c:pt idx="11">
                  <c:v>-8.3486784205888398</c:v>
                </c:pt>
                <c:pt idx="12">
                  <c:v>-28.72372351703234</c:v>
                </c:pt>
                <c:pt idx="13">
                  <c:v>-18.347398508922197</c:v>
                </c:pt>
                <c:pt idx="14">
                  <c:v>-22.372620151145384</c:v>
                </c:pt>
                <c:pt idx="15">
                  <c:v>-6.4587388806103263</c:v>
                </c:pt>
                <c:pt idx="16">
                  <c:v>-0.75820912570634391</c:v>
                </c:pt>
                <c:pt idx="17">
                  <c:v>9.5070372481131926</c:v>
                </c:pt>
                <c:pt idx="18">
                  <c:v>-2.3975383101060288</c:v>
                </c:pt>
                <c:pt idx="19">
                  <c:v>-7.3371188591409009</c:v>
                </c:pt>
                <c:pt idx="20">
                  <c:v>-12.985392459086142</c:v>
                </c:pt>
                <c:pt idx="21">
                  <c:v>-10.815719178935979</c:v>
                </c:pt>
                <c:pt idx="22">
                  <c:v>-7.3479905040585436</c:v>
                </c:pt>
                <c:pt idx="23">
                  <c:v>-10.627528354234528</c:v>
                </c:pt>
                <c:pt idx="24">
                  <c:v>-2.9047225780232111</c:v>
                </c:pt>
                <c:pt idx="25">
                  <c:v>5.3751682571601123</c:v>
                </c:pt>
                <c:pt idx="26">
                  <c:v>9.9027097633097583E-2</c:v>
                </c:pt>
                <c:pt idx="27">
                  <c:v>-5.0415214900567662</c:v>
                </c:pt>
                <c:pt idx="28">
                  <c:v>-9.0722951426869258</c:v>
                </c:pt>
                <c:pt idx="29">
                  <c:v>-8.7791167970863171</c:v>
                </c:pt>
                <c:pt idx="30">
                  <c:v>-7.2127695602830499</c:v>
                </c:pt>
                <c:pt idx="31">
                  <c:v>-1.0536798527027713</c:v>
                </c:pt>
                <c:pt idx="32">
                  <c:v>5.8799682847165968</c:v>
                </c:pt>
                <c:pt idx="33">
                  <c:v>1.5746185226817033</c:v>
                </c:pt>
              </c:numCache>
            </c:numRef>
          </c:val>
          <c:smooth val="0"/>
          <c:extLst>
            <c:ext xmlns:c16="http://schemas.microsoft.com/office/drawing/2014/chart" uri="{C3380CC4-5D6E-409C-BE32-E72D297353CC}">
              <c16:uniqueId val="{00000018-28D6-4A7F-AF7E-EBDD0BA0D1C8}"/>
            </c:ext>
          </c:extLst>
        </c:ser>
        <c:ser>
          <c:idx val="2"/>
          <c:order val="25"/>
          <c:tx>
            <c:strRef>
              <c:f>'Figure 28'!$AQ$6</c:f>
              <c:strCache>
                <c:ptCount val="1"/>
                <c:pt idx="0">
                  <c:v>MT</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28D6-4A7F-AF7E-EBDD0BA0D1C8}"/>
            </c:ext>
          </c:extLst>
        </c:ser>
        <c:ser>
          <c:idx val="28"/>
          <c:order val="26"/>
          <c:tx>
            <c:strRef>
              <c:f>'Figure 28'!$AR$6</c:f>
              <c:strCache>
                <c:ptCount val="1"/>
                <c:pt idx="0">
                  <c:v>NE</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28'!$AR$7:$AR$40</c:f>
              <c:numCache>
                <c:formatCode>_(* #,##0.00_);_(* \(#,##0.00\);_(* "-"??_);_(@_)</c:formatCode>
                <c:ptCount val="34"/>
                <c:pt idx="0">
                  <c:v>25.967816327465698</c:v>
                </c:pt>
                <c:pt idx="1">
                  <c:v>22.248181267059408</c:v>
                </c:pt>
                <c:pt idx="2">
                  <c:v>25.458994059590623</c:v>
                </c:pt>
                <c:pt idx="3">
                  <c:v>10.947052032861393</c:v>
                </c:pt>
                <c:pt idx="4">
                  <c:v>-6.0176166698511224</c:v>
                </c:pt>
                <c:pt idx="5">
                  <c:v>-1.8377128299107426</c:v>
                </c:pt>
                <c:pt idx="6">
                  <c:v>-7.1207336986844894</c:v>
                </c:pt>
                <c:pt idx="7">
                  <c:v>6.1278760767891072</c:v>
                </c:pt>
                <c:pt idx="8">
                  <c:v>12.132917618146166</c:v>
                </c:pt>
                <c:pt idx="9">
                  <c:v>-2.8413016934791813</c:v>
                </c:pt>
                <c:pt idx="10">
                  <c:v>17.396158000337891</c:v>
                </c:pt>
                <c:pt idx="11">
                  <c:v>8.7436847024946474</c:v>
                </c:pt>
                <c:pt idx="12">
                  <c:v>5.5918376347108278</c:v>
                </c:pt>
                <c:pt idx="13">
                  <c:v>10.851831575564574</c:v>
                </c:pt>
                <c:pt idx="14">
                  <c:v>4.5645292630069889</c:v>
                </c:pt>
                <c:pt idx="15">
                  <c:v>-4.4823741518484894</c:v>
                </c:pt>
                <c:pt idx="16">
                  <c:v>-1.4670087011836586</c:v>
                </c:pt>
                <c:pt idx="17">
                  <c:v>-10.599666893540416</c:v>
                </c:pt>
                <c:pt idx="18">
                  <c:v>8.5885803855489939</c:v>
                </c:pt>
                <c:pt idx="19">
                  <c:v>2.4411872345808661</c:v>
                </c:pt>
                <c:pt idx="20">
                  <c:v>-2.3836153104639379</c:v>
                </c:pt>
                <c:pt idx="21">
                  <c:v>-0.99849353318859357</c:v>
                </c:pt>
                <c:pt idx="22">
                  <c:v>-1.9343947315064725</c:v>
                </c:pt>
                <c:pt idx="23">
                  <c:v>1.8399222199150245</c:v>
                </c:pt>
                <c:pt idx="24">
                  <c:v>0.42529364918664214</c:v>
                </c:pt>
                <c:pt idx="25">
                  <c:v>-0.89765154598353547</c:v>
                </c:pt>
                <c:pt idx="26">
                  <c:v>4.4008011172991246</c:v>
                </c:pt>
                <c:pt idx="27">
                  <c:v>-9.8344953585183248</c:v>
                </c:pt>
                <c:pt idx="28">
                  <c:v>4.1461303226242308</c:v>
                </c:pt>
                <c:pt idx="29">
                  <c:v>4.672015620599268</c:v>
                </c:pt>
                <c:pt idx="30">
                  <c:v>-10.44764940161258</c:v>
                </c:pt>
                <c:pt idx="31">
                  <c:v>-5.2436744226724841</c:v>
                </c:pt>
                <c:pt idx="32">
                  <c:v>-10.627242772898171</c:v>
                </c:pt>
                <c:pt idx="33">
                  <c:v>-7.8413495430140756</c:v>
                </c:pt>
              </c:numCache>
            </c:numRef>
          </c:val>
          <c:smooth val="0"/>
          <c:extLst>
            <c:ext xmlns:c16="http://schemas.microsoft.com/office/drawing/2014/chart" uri="{C3380CC4-5D6E-409C-BE32-E72D297353CC}">
              <c16:uniqueId val="{0000001A-28D6-4A7F-AF7E-EBDD0BA0D1C8}"/>
            </c:ext>
          </c:extLst>
        </c:ser>
        <c:ser>
          <c:idx val="29"/>
          <c:order val="27"/>
          <c:tx>
            <c:strRef>
              <c:f>'Figure 28'!$AS$6</c:f>
              <c:strCache>
                <c:ptCount val="1"/>
                <c:pt idx="0">
                  <c:v>NV</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28D6-4A7F-AF7E-EBDD0BA0D1C8}"/>
            </c:ext>
          </c:extLst>
        </c:ser>
        <c:ser>
          <c:idx val="30"/>
          <c:order val="28"/>
          <c:tx>
            <c:strRef>
              <c:f>'Figure 28'!$AT$6</c:f>
              <c:strCache>
                <c:ptCount val="1"/>
                <c:pt idx="0">
                  <c:v>NH</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28D6-4A7F-AF7E-EBDD0BA0D1C8}"/>
            </c:ext>
          </c:extLst>
        </c:ser>
        <c:ser>
          <c:idx val="31"/>
          <c:order val="29"/>
          <c:tx>
            <c:strRef>
              <c:f>'Figure 28'!$AU$6</c:f>
              <c:strCache>
                <c:ptCount val="1"/>
                <c:pt idx="0">
                  <c:v>NJ</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28D6-4A7F-AF7E-EBDD0BA0D1C8}"/>
            </c:ext>
          </c:extLst>
        </c:ser>
        <c:ser>
          <c:idx val="32"/>
          <c:order val="30"/>
          <c:tx>
            <c:strRef>
              <c:f>'Figure 28'!$AV$6</c:f>
              <c:strCache>
                <c:ptCount val="1"/>
                <c:pt idx="0">
                  <c:v>NM</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28D6-4A7F-AF7E-EBDD0BA0D1C8}"/>
            </c:ext>
          </c:extLst>
        </c:ser>
        <c:ser>
          <c:idx val="33"/>
          <c:order val="31"/>
          <c:tx>
            <c:strRef>
              <c:f>'Figure 28'!$AW$6</c:f>
              <c:strCache>
                <c:ptCount val="1"/>
                <c:pt idx="0">
                  <c:v>NY</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28D6-4A7F-AF7E-EBDD0BA0D1C8}"/>
            </c:ext>
          </c:extLst>
        </c:ser>
        <c:ser>
          <c:idx val="34"/>
          <c:order val="32"/>
          <c:tx>
            <c:strRef>
              <c:f>'Figure 28'!$AX$6</c:f>
              <c:strCache>
                <c:ptCount val="1"/>
                <c:pt idx="0">
                  <c:v>NC</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28D6-4A7F-AF7E-EBDD0BA0D1C8}"/>
            </c:ext>
          </c:extLst>
        </c:ser>
        <c:ser>
          <c:idx val="35"/>
          <c:order val="33"/>
          <c:tx>
            <c:strRef>
              <c:f>'Figure 28'!$AY$6</c:f>
              <c:strCache>
                <c:ptCount val="1"/>
                <c:pt idx="0">
                  <c:v>ND</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28'!$AY$7:$AY$40</c:f>
              <c:numCache>
                <c:formatCode>_(* #,##0.00_);_(* \(#,##0.00\);_(* "-"??_);_(@_)</c:formatCode>
                <c:ptCount val="34"/>
                <c:pt idx="0">
                  <c:v>-48.424106353195384</c:v>
                </c:pt>
                <c:pt idx="1">
                  <c:v>-17.20077489153482</c:v>
                </c:pt>
                <c:pt idx="2">
                  <c:v>18.646747776074335</c:v>
                </c:pt>
                <c:pt idx="3">
                  <c:v>20.702225810964592</c:v>
                </c:pt>
                <c:pt idx="4">
                  <c:v>26.189483833150007</c:v>
                </c:pt>
                <c:pt idx="5">
                  <c:v>7.0327510002243798</c:v>
                </c:pt>
                <c:pt idx="6">
                  <c:v>24.960740120150149</c:v>
                </c:pt>
                <c:pt idx="7">
                  <c:v>45.329528802540153</c:v>
                </c:pt>
                <c:pt idx="8">
                  <c:v>-8.3781351349898614</c:v>
                </c:pt>
                <c:pt idx="9">
                  <c:v>15.705409168731421</c:v>
                </c:pt>
                <c:pt idx="10">
                  <c:v>16.668089301674627</c:v>
                </c:pt>
                <c:pt idx="11">
                  <c:v>1.0325545645173406</c:v>
                </c:pt>
                <c:pt idx="12">
                  <c:v>8.2898704931722023</c:v>
                </c:pt>
                <c:pt idx="13">
                  <c:v>22.266729502007365</c:v>
                </c:pt>
                <c:pt idx="14">
                  <c:v>-9.2985992523608729</c:v>
                </c:pt>
                <c:pt idx="15">
                  <c:v>-2.6383836484455969</c:v>
                </c:pt>
                <c:pt idx="16">
                  <c:v>13.039340956311207</c:v>
                </c:pt>
                <c:pt idx="17">
                  <c:v>-1.573777808516752</c:v>
                </c:pt>
                <c:pt idx="18">
                  <c:v>10.80302354239393</c:v>
                </c:pt>
                <c:pt idx="19">
                  <c:v>2.137842784577515</c:v>
                </c:pt>
                <c:pt idx="20">
                  <c:v>12.220062671985943</c:v>
                </c:pt>
                <c:pt idx="21">
                  <c:v>0.7973328024490911</c:v>
                </c:pt>
                <c:pt idx="22">
                  <c:v>4.6011768972675782</c:v>
                </c:pt>
                <c:pt idx="23">
                  <c:v>-10.735615433077328</c:v>
                </c:pt>
                <c:pt idx="24">
                  <c:v>5.4839119911775924</c:v>
                </c:pt>
                <c:pt idx="25">
                  <c:v>-13.203334674471989</c:v>
                </c:pt>
                <c:pt idx="26">
                  <c:v>-21.240019123069942</c:v>
                </c:pt>
                <c:pt idx="27">
                  <c:v>-25.326429749839008</c:v>
                </c:pt>
                <c:pt idx="28">
                  <c:v>-26.040799639304169</c:v>
                </c:pt>
                <c:pt idx="29">
                  <c:v>-52.926352509530261</c:v>
                </c:pt>
                <c:pt idx="30">
                  <c:v>-58.922836615238339</c:v>
                </c:pt>
                <c:pt idx="31">
                  <c:v>-49.568920076126233</c:v>
                </c:pt>
                <c:pt idx="32">
                  <c:v>-29.772449124720879</c:v>
                </c:pt>
                <c:pt idx="33">
                  <c:v>-22.241520127863623</c:v>
                </c:pt>
              </c:numCache>
            </c:numRef>
          </c:val>
          <c:smooth val="0"/>
          <c:extLst>
            <c:ext xmlns:c16="http://schemas.microsoft.com/office/drawing/2014/chart" uri="{C3380CC4-5D6E-409C-BE32-E72D297353CC}">
              <c16:uniqueId val="{00000021-28D6-4A7F-AF7E-EBDD0BA0D1C8}"/>
            </c:ext>
          </c:extLst>
        </c:ser>
        <c:ser>
          <c:idx val="36"/>
          <c:order val="34"/>
          <c:tx>
            <c:strRef>
              <c:f>'Figure 28'!$AZ$6</c:f>
              <c:strCache>
                <c:ptCount val="1"/>
                <c:pt idx="0">
                  <c:v>OH</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28D6-4A7F-AF7E-EBDD0BA0D1C8}"/>
            </c:ext>
          </c:extLst>
        </c:ser>
        <c:ser>
          <c:idx val="37"/>
          <c:order val="35"/>
          <c:tx>
            <c:strRef>
              <c:f>'Figure 28'!$BA$6</c:f>
              <c:strCache>
                <c:ptCount val="1"/>
                <c:pt idx="0">
                  <c:v>OK</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28D6-4A7F-AF7E-EBDD0BA0D1C8}"/>
            </c:ext>
          </c:extLst>
        </c:ser>
        <c:ser>
          <c:idx val="38"/>
          <c:order val="36"/>
          <c:tx>
            <c:strRef>
              <c:f>'Figure 28'!$BB$6</c:f>
              <c:strCache>
                <c:ptCount val="1"/>
                <c:pt idx="0">
                  <c:v>OR</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28D6-4A7F-AF7E-EBDD0BA0D1C8}"/>
            </c:ext>
          </c:extLst>
        </c:ser>
        <c:ser>
          <c:idx val="39"/>
          <c:order val="37"/>
          <c:tx>
            <c:strRef>
              <c:f>'Figure 28'!$BC$6</c:f>
              <c:strCache>
                <c:ptCount val="1"/>
                <c:pt idx="0">
                  <c:v>PA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28D6-4A7F-AF7E-EBDD0BA0D1C8}"/>
            </c:ext>
          </c:extLst>
        </c:ser>
        <c:ser>
          <c:idx val="40"/>
          <c:order val="38"/>
          <c:tx>
            <c:strRef>
              <c:f>'Figure 28'!$BD$6</c:f>
              <c:strCache>
                <c:ptCount val="1"/>
                <c:pt idx="0">
                  <c:v>RI</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28D6-4A7F-AF7E-EBDD0BA0D1C8}"/>
            </c:ext>
          </c:extLst>
        </c:ser>
        <c:ser>
          <c:idx val="41"/>
          <c:order val="39"/>
          <c:tx>
            <c:strRef>
              <c:f>'Figure 28'!$BE$6</c:f>
              <c:strCache>
                <c:ptCount val="1"/>
                <c:pt idx="0">
                  <c:v>SC</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28'!$BE$7:$BE$40</c:f>
              <c:numCache>
                <c:formatCode>_(* #,##0.00_);_(* \(#,##0.00\);_(* "-"??_);_(@_)</c:formatCode>
                <c:ptCount val="34"/>
                <c:pt idx="0">
                  <c:v>33.813183108577505</c:v>
                </c:pt>
                <c:pt idx="1">
                  <c:v>-6.2904964579502121</c:v>
                </c:pt>
                <c:pt idx="2">
                  <c:v>1.4133038739316817E-2</c:v>
                </c:pt>
                <c:pt idx="3">
                  <c:v>-33.499120036140084</c:v>
                </c:pt>
                <c:pt idx="4">
                  <c:v>-65.736065153032541</c:v>
                </c:pt>
                <c:pt idx="5">
                  <c:v>-62.016057199798524</c:v>
                </c:pt>
                <c:pt idx="6">
                  <c:v>-31.64177542203106</c:v>
                </c:pt>
                <c:pt idx="7">
                  <c:v>-20.473877157201059</c:v>
                </c:pt>
                <c:pt idx="8">
                  <c:v>-23.967913875821978</c:v>
                </c:pt>
                <c:pt idx="9">
                  <c:v>-11.219993211852852</c:v>
                </c:pt>
                <c:pt idx="10">
                  <c:v>13.570329429057892</c:v>
                </c:pt>
                <c:pt idx="11">
                  <c:v>14.797202311456203</c:v>
                </c:pt>
                <c:pt idx="12">
                  <c:v>30.066446925047785</c:v>
                </c:pt>
                <c:pt idx="13">
                  <c:v>14.141889550955966</c:v>
                </c:pt>
                <c:pt idx="14">
                  <c:v>-5.4773736337665468</c:v>
                </c:pt>
                <c:pt idx="15">
                  <c:v>-1.1300286359983147</c:v>
                </c:pt>
                <c:pt idx="16">
                  <c:v>-1.3786134331894573</c:v>
                </c:pt>
                <c:pt idx="17">
                  <c:v>-7.9649644249002449</c:v>
                </c:pt>
                <c:pt idx="18">
                  <c:v>-21.956278942525387</c:v>
                </c:pt>
                <c:pt idx="19">
                  <c:v>-55.513562983833253</c:v>
                </c:pt>
                <c:pt idx="20">
                  <c:v>-44.171792978886515</c:v>
                </c:pt>
                <c:pt idx="21">
                  <c:v>-32.374398870160803</c:v>
                </c:pt>
                <c:pt idx="22">
                  <c:v>-40.831073420122266</c:v>
                </c:pt>
                <c:pt idx="23">
                  <c:v>-51.549330237321556</c:v>
                </c:pt>
                <c:pt idx="24">
                  <c:v>-38.495007174788043</c:v>
                </c:pt>
                <c:pt idx="25">
                  <c:v>-53.621322877006605</c:v>
                </c:pt>
                <c:pt idx="26">
                  <c:v>-37.212306779110804</c:v>
                </c:pt>
                <c:pt idx="27">
                  <c:v>-29.571092454716563</c:v>
                </c:pt>
                <c:pt idx="28">
                  <c:v>-22.037658709450625</c:v>
                </c:pt>
                <c:pt idx="29">
                  <c:v>-12.375464393699076</c:v>
                </c:pt>
                <c:pt idx="30">
                  <c:v>-22.965219613979571</c:v>
                </c:pt>
                <c:pt idx="31">
                  <c:v>-12.958847946720198</c:v>
                </c:pt>
                <c:pt idx="32">
                  <c:v>-9.7960164566757157</c:v>
                </c:pt>
                <c:pt idx="33">
                  <c:v>-8.9458872025716119</c:v>
                </c:pt>
              </c:numCache>
            </c:numRef>
          </c:val>
          <c:smooth val="0"/>
          <c:extLst>
            <c:ext xmlns:c16="http://schemas.microsoft.com/office/drawing/2014/chart" uri="{C3380CC4-5D6E-409C-BE32-E72D297353CC}">
              <c16:uniqueId val="{00000027-28D6-4A7F-AF7E-EBDD0BA0D1C8}"/>
            </c:ext>
          </c:extLst>
        </c:ser>
        <c:ser>
          <c:idx val="42"/>
          <c:order val="40"/>
          <c:tx>
            <c:strRef>
              <c:f>'Figure 28'!$BF$6</c:f>
              <c:strCache>
                <c:ptCount val="1"/>
                <c:pt idx="0">
                  <c:v>SD</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28'!$BF$7:$BF$40</c:f>
              <c:numCache>
                <c:formatCode>_(* #,##0.00_);_(* \(#,##0.00\);_(* "-"??_);_(@_)</c:formatCode>
                <c:ptCount val="34"/>
                <c:pt idx="0">
                  <c:v>3.0505129871016834</c:v>
                </c:pt>
                <c:pt idx="1">
                  <c:v>-6.947464953555027</c:v>
                </c:pt>
                <c:pt idx="2">
                  <c:v>-3.3817093481047777</c:v>
                </c:pt>
                <c:pt idx="3">
                  <c:v>-3.7789261568832444</c:v>
                </c:pt>
                <c:pt idx="4">
                  <c:v>36.947189073543996</c:v>
                </c:pt>
                <c:pt idx="5">
                  <c:v>31.609310099156573</c:v>
                </c:pt>
                <c:pt idx="6">
                  <c:v>12.476257325033657</c:v>
                </c:pt>
                <c:pt idx="7">
                  <c:v>-25.362845917697996</c:v>
                </c:pt>
                <c:pt idx="8">
                  <c:v>0.14358968769556668</c:v>
                </c:pt>
                <c:pt idx="9">
                  <c:v>-5.9385301938164048</c:v>
                </c:pt>
                <c:pt idx="10">
                  <c:v>-23.121810954762623</c:v>
                </c:pt>
                <c:pt idx="11">
                  <c:v>10.588666555122472</c:v>
                </c:pt>
                <c:pt idx="12">
                  <c:v>-26.717212676885538</c:v>
                </c:pt>
                <c:pt idx="13">
                  <c:v>-19.013481505680829</c:v>
                </c:pt>
                <c:pt idx="14">
                  <c:v>-1.729086875457142</c:v>
                </c:pt>
                <c:pt idx="15">
                  <c:v>1.5308365846067318</c:v>
                </c:pt>
                <c:pt idx="16">
                  <c:v>-17.125341400969774</c:v>
                </c:pt>
                <c:pt idx="17">
                  <c:v>-10.392599506303668</c:v>
                </c:pt>
                <c:pt idx="18">
                  <c:v>-17.157835827674717</c:v>
                </c:pt>
                <c:pt idx="19">
                  <c:v>-21.197918613324873</c:v>
                </c:pt>
                <c:pt idx="20">
                  <c:v>-38.028250855859369</c:v>
                </c:pt>
                <c:pt idx="21">
                  <c:v>-36.789126170333475</c:v>
                </c:pt>
                <c:pt idx="22">
                  <c:v>-22.778871425543912</c:v>
                </c:pt>
                <c:pt idx="23">
                  <c:v>-19.469545804895461</c:v>
                </c:pt>
                <c:pt idx="24">
                  <c:v>-34.770808269968256</c:v>
                </c:pt>
                <c:pt idx="25">
                  <c:v>8.9135482994606718</c:v>
                </c:pt>
                <c:pt idx="26">
                  <c:v>6.3929983298294246</c:v>
                </c:pt>
                <c:pt idx="27">
                  <c:v>-8.9817631305777468</c:v>
                </c:pt>
                <c:pt idx="28">
                  <c:v>1.5225282368191984</c:v>
                </c:pt>
                <c:pt idx="29">
                  <c:v>13.632501577376388</c:v>
                </c:pt>
                <c:pt idx="30">
                  <c:v>3.370495505805593</c:v>
                </c:pt>
                <c:pt idx="31">
                  <c:v>2.6504965262574842</c:v>
                </c:pt>
                <c:pt idx="32">
                  <c:v>-16.456129742437042</c:v>
                </c:pt>
                <c:pt idx="33">
                  <c:v>-3.9056226341926958</c:v>
                </c:pt>
              </c:numCache>
            </c:numRef>
          </c:val>
          <c:smooth val="0"/>
          <c:extLst>
            <c:ext xmlns:c16="http://schemas.microsoft.com/office/drawing/2014/chart" uri="{C3380CC4-5D6E-409C-BE32-E72D297353CC}">
              <c16:uniqueId val="{00000028-28D6-4A7F-AF7E-EBDD0BA0D1C8}"/>
            </c:ext>
          </c:extLst>
        </c:ser>
        <c:ser>
          <c:idx val="43"/>
          <c:order val="41"/>
          <c:tx>
            <c:strRef>
              <c:f>'Figure 28'!$BG$6</c:f>
              <c:strCache>
                <c:ptCount val="1"/>
                <c:pt idx="0">
                  <c:v>TN</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28'!$BG$7:$BG$40</c:f>
              <c:numCache>
                <c:formatCode>_(* #,##0.00_);_(* \(#,##0.00\);_(* "-"??_);_(@_)</c:formatCode>
                <c:ptCount val="34"/>
                <c:pt idx="0">
                  <c:v>0.30572545028917375</c:v>
                </c:pt>
                <c:pt idx="1">
                  <c:v>-9.8476011771708727</c:v>
                </c:pt>
                <c:pt idx="2">
                  <c:v>-10.128518624696881</c:v>
                </c:pt>
                <c:pt idx="3">
                  <c:v>3.3208061722689308</c:v>
                </c:pt>
                <c:pt idx="4">
                  <c:v>-5.4355778047465719</c:v>
                </c:pt>
                <c:pt idx="5">
                  <c:v>-3.1612789825885557</c:v>
                </c:pt>
                <c:pt idx="6">
                  <c:v>-5.9717131080105901</c:v>
                </c:pt>
                <c:pt idx="7">
                  <c:v>2.4690757527423557</c:v>
                </c:pt>
                <c:pt idx="8">
                  <c:v>-2.4342089091078378</c:v>
                </c:pt>
                <c:pt idx="9">
                  <c:v>-4.0289742173627019</c:v>
                </c:pt>
                <c:pt idx="10">
                  <c:v>-18.473363525117747</c:v>
                </c:pt>
                <c:pt idx="11">
                  <c:v>-14.273183296609204</c:v>
                </c:pt>
                <c:pt idx="12">
                  <c:v>-4.93816105517908</c:v>
                </c:pt>
                <c:pt idx="13">
                  <c:v>-10.287618351867422</c:v>
                </c:pt>
                <c:pt idx="14">
                  <c:v>-0.53866739335717284</c:v>
                </c:pt>
                <c:pt idx="15">
                  <c:v>-3.6929402540408773</c:v>
                </c:pt>
                <c:pt idx="16">
                  <c:v>-6.3902984948072117</c:v>
                </c:pt>
                <c:pt idx="17">
                  <c:v>-12.406861060298979</c:v>
                </c:pt>
                <c:pt idx="18">
                  <c:v>-3.6274659578339197</c:v>
                </c:pt>
                <c:pt idx="19">
                  <c:v>-15.436402463819832</c:v>
                </c:pt>
                <c:pt idx="20">
                  <c:v>6.7828300416294951</c:v>
                </c:pt>
                <c:pt idx="21">
                  <c:v>0.66468282966525294</c:v>
                </c:pt>
                <c:pt idx="22">
                  <c:v>-11.822879059764091</c:v>
                </c:pt>
                <c:pt idx="23">
                  <c:v>3.3955659546336392</c:v>
                </c:pt>
                <c:pt idx="24">
                  <c:v>-8.4053826867602766</c:v>
                </c:pt>
                <c:pt idx="25">
                  <c:v>-5.5699401855235919</c:v>
                </c:pt>
                <c:pt idx="26">
                  <c:v>0.83355234892223962</c:v>
                </c:pt>
                <c:pt idx="27">
                  <c:v>-2.3854604478401598</c:v>
                </c:pt>
                <c:pt idx="28">
                  <c:v>-3.3495200568722794</c:v>
                </c:pt>
                <c:pt idx="29">
                  <c:v>8.0814734246814623</c:v>
                </c:pt>
                <c:pt idx="30">
                  <c:v>-0.81721589140215656</c:v>
                </c:pt>
                <c:pt idx="31">
                  <c:v>2.4499374831066234</c:v>
                </c:pt>
                <c:pt idx="32">
                  <c:v>3.6891549370920984</c:v>
                </c:pt>
                <c:pt idx="33">
                  <c:v>7.5456309787114151</c:v>
                </c:pt>
              </c:numCache>
            </c:numRef>
          </c:val>
          <c:smooth val="0"/>
          <c:extLst>
            <c:ext xmlns:c16="http://schemas.microsoft.com/office/drawing/2014/chart" uri="{C3380CC4-5D6E-409C-BE32-E72D297353CC}">
              <c16:uniqueId val="{00000029-28D6-4A7F-AF7E-EBDD0BA0D1C8}"/>
            </c:ext>
          </c:extLst>
        </c:ser>
        <c:ser>
          <c:idx val="44"/>
          <c:order val="42"/>
          <c:tx>
            <c:strRef>
              <c:f>'Figure 28'!$BH$6</c:f>
              <c:strCache>
                <c:ptCount val="1"/>
                <c:pt idx="0">
                  <c:v>TX</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28'!$BH$7:$BH$40</c:f>
              <c:numCache>
                <c:formatCode>_(* #,##0.00_);_(* \(#,##0.00\);_(* "-"??_);_(@_)</c:formatCode>
                <c:ptCount val="34"/>
                <c:pt idx="0">
                  <c:v>-47.201006964314729</c:v>
                </c:pt>
                <c:pt idx="1">
                  <c:v>-13.796277926303446</c:v>
                </c:pt>
                <c:pt idx="2">
                  <c:v>-16.861631593201309</c:v>
                </c:pt>
                <c:pt idx="3">
                  <c:v>-3.2371635825256817</c:v>
                </c:pt>
                <c:pt idx="4">
                  <c:v>30.349710868904367</c:v>
                </c:pt>
                <c:pt idx="5">
                  <c:v>33.82968861842528</c:v>
                </c:pt>
                <c:pt idx="6">
                  <c:v>17.616792320040986</c:v>
                </c:pt>
                <c:pt idx="7">
                  <c:v>9.58150667429436</c:v>
                </c:pt>
                <c:pt idx="8">
                  <c:v>8.7398784671677276</c:v>
                </c:pt>
                <c:pt idx="9">
                  <c:v>9.0076500782743096</c:v>
                </c:pt>
                <c:pt idx="10">
                  <c:v>-3.2237851428362774</c:v>
                </c:pt>
                <c:pt idx="11">
                  <c:v>-4.7713424464745913</c:v>
                </c:pt>
                <c:pt idx="12">
                  <c:v>-16.580990632064641</c:v>
                </c:pt>
                <c:pt idx="13">
                  <c:v>-5.4510014706465881</c:v>
                </c:pt>
                <c:pt idx="14">
                  <c:v>-6.5697850004653446</c:v>
                </c:pt>
                <c:pt idx="15">
                  <c:v>-2.4971852781163761</c:v>
                </c:pt>
                <c:pt idx="16">
                  <c:v>-4.3430277401057538</c:v>
                </c:pt>
                <c:pt idx="17">
                  <c:v>1.9289748252049321</c:v>
                </c:pt>
                <c:pt idx="18">
                  <c:v>1.5603435485900263</c:v>
                </c:pt>
                <c:pt idx="19">
                  <c:v>14.44147801521467</c:v>
                </c:pt>
                <c:pt idx="20">
                  <c:v>1.5706056046838057</c:v>
                </c:pt>
                <c:pt idx="21">
                  <c:v>2.6513675948081072</c:v>
                </c:pt>
                <c:pt idx="22">
                  <c:v>16.201811376959085</c:v>
                </c:pt>
                <c:pt idx="23">
                  <c:v>15.922758393571712</c:v>
                </c:pt>
                <c:pt idx="24">
                  <c:v>15.296456695068628</c:v>
                </c:pt>
                <c:pt idx="25">
                  <c:v>19.227429220336489</c:v>
                </c:pt>
                <c:pt idx="26">
                  <c:v>7.6518272180692293</c:v>
                </c:pt>
                <c:pt idx="27">
                  <c:v>3.032075937881018</c:v>
                </c:pt>
                <c:pt idx="28">
                  <c:v>-2.2696031010127626</c:v>
                </c:pt>
                <c:pt idx="29">
                  <c:v>-11.046443432860542</c:v>
                </c:pt>
                <c:pt idx="30">
                  <c:v>-2.3101042643247638</c:v>
                </c:pt>
                <c:pt idx="31">
                  <c:v>-10.216092960035894</c:v>
                </c:pt>
                <c:pt idx="32">
                  <c:v>-13.690243577002548</c:v>
                </c:pt>
                <c:pt idx="33">
                  <c:v>-8.3592212831717916</c:v>
                </c:pt>
              </c:numCache>
            </c:numRef>
          </c:val>
          <c:smooth val="0"/>
          <c:extLst>
            <c:ext xmlns:c16="http://schemas.microsoft.com/office/drawing/2014/chart" uri="{C3380CC4-5D6E-409C-BE32-E72D297353CC}">
              <c16:uniqueId val="{0000002A-28D6-4A7F-AF7E-EBDD0BA0D1C8}"/>
            </c:ext>
          </c:extLst>
        </c:ser>
        <c:ser>
          <c:idx val="45"/>
          <c:order val="43"/>
          <c:tx>
            <c:strRef>
              <c:f>'Figure 28'!$BI$6</c:f>
              <c:strCache>
                <c:ptCount val="1"/>
                <c:pt idx="0">
                  <c:v>UT</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28D6-4A7F-AF7E-EBDD0BA0D1C8}"/>
            </c:ext>
          </c:extLst>
        </c:ser>
        <c:ser>
          <c:idx val="46"/>
          <c:order val="44"/>
          <c:tx>
            <c:strRef>
              <c:f>'Figure 28'!$BJ$6</c:f>
              <c:strCache>
                <c:ptCount val="1"/>
                <c:pt idx="0">
                  <c:v>VT</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28D6-4A7F-AF7E-EBDD0BA0D1C8}"/>
            </c:ext>
          </c:extLst>
        </c:ser>
        <c:ser>
          <c:idx val="47"/>
          <c:order val="45"/>
          <c:tx>
            <c:strRef>
              <c:f>'Figure 28'!$BK$6</c:f>
              <c:strCache>
                <c:ptCount val="1"/>
                <c:pt idx="0">
                  <c:v>VA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28D6-4A7F-AF7E-EBDD0BA0D1C8}"/>
            </c:ext>
          </c:extLst>
        </c:ser>
        <c:ser>
          <c:idx val="48"/>
          <c:order val="46"/>
          <c:tx>
            <c:strRef>
              <c:f>'Figure 28'!$BL$6</c:f>
              <c:strCache>
                <c:ptCount val="1"/>
                <c:pt idx="0">
                  <c:v>WA</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28D6-4A7F-AF7E-EBDD0BA0D1C8}"/>
            </c:ext>
          </c:extLst>
        </c:ser>
        <c:ser>
          <c:idx val="49"/>
          <c:order val="47"/>
          <c:tx>
            <c:strRef>
              <c:f>'Figure 28'!$BM$6</c:f>
              <c:strCache>
                <c:ptCount val="1"/>
                <c:pt idx="0">
                  <c:v>WV</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28D6-4A7F-AF7E-EBDD0BA0D1C8}"/>
            </c:ext>
          </c:extLst>
        </c:ser>
        <c:ser>
          <c:idx val="50"/>
          <c:order val="48"/>
          <c:tx>
            <c:strRef>
              <c:f>'Figure 28'!$BN$6</c:f>
              <c:strCache>
                <c:ptCount val="1"/>
                <c:pt idx="0">
                  <c:v>WI</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28'!$BN$7:$BN$40</c:f>
              <c:numCache>
                <c:formatCode>_(* #,##0.00_);_(* \(#,##0.00\);_(* "-"??_);_(@_)</c:formatCode>
                <c:ptCount val="34"/>
                <c:pt idx="0">
                  <c:v>-10.350439879402984</c:v>
                </c:pt>
                <c:pt idx="1">
                  <c:v>-0.65626988998701563</c:v>
                </c:pt>
                <c:pt idx="2">
                  <c:v>-16.12398773431778</c:v>
                </c:pt>
                <c:pt idx="3">
                  <c:v>-1.8700279724725988</c:v>
                </c:pt>
                <c:pt idx="4">
                  <c:v>7.3569835876696743</c:v>
                </c:pt>
                <c:pt idx="5">
                  <c:v>0.55107938123910571</c:v>
                </c:pt>
                <c:pt idx="6">
                  <c:v>-5.6443373068759684</c:v>
                </c:pt>
                <c:pt idx="7">
                  <c:v>3.8147586565173697</c:v>
                </c:pt>
                <c:pt idx="8">
                  <c:v>7.0090213739604224</c:v>
                </c:pt>
                <c:pt idx="9">
                  <c:v>5.5525824791402556</c:v>
                </c:pt>
                <c:pt idx="10">
                  <c:v>8.763287951296661</c:v>
                </c:pt>
                <c:pt idx="11">
                  <c:v>-2.0236766431480646</c:v>
                </c:pt>
                <c:pt idx="12">
                  <c:v>0.60898315723534324</c:v>
                </c:pt>
                <c:pt idx="13">
                  <c:v>-4.0070663089863956</c:v>
                </c:pt>
                <c:pt idx="14">
                  <c:v>-4.0200525290856604</c:v>
                </c:pt>
                <c:pt idx="15">
                  <c:v>-0.68631067051683203</c:v>
                </c:pt>
                <c:pt idx="16">
                  <c:v>6.3687716647109482</c:v>
                </c:pt>
                <c:pt idx="17">
                  <c:v>-2.9538327908085193</c:v>
                </c:pt>
                <c:pt idx="18">
                  <c:v>-5.1023598643951118</c:v>
                </c:pt>
                <c:pt idx="19">
                  <c:v>-16.332365703419782</c:v>
                </c:pt>
                <c:pt idx="20">
                  <c:v>-17.14898826321587</c:v>
                </c:pt>
                <c:pt idx="21">
                  <c:v>-15.983685443643481</c:v>
                </c:pt>
                <c:pt idx="22">
                  <c:v>-8.6649715740350075</c:v>
                </c:pt>
                <c:pt idx="23">
                  <c:v>-15.36178206151817</c:v>
                </c:pt>
                <c:pt idx="24">
                  <c:v>-13.191271136747673</c:v>
                </c:pt>
                <c:pt idx="25">
                  <c:v>-14.445170563703869</c:v>
                </c:pt>
                <c:pt idx="26">
                  <c:v>2.6457466901774751</c:v>
                </c:pt>
                <c:pt idx="27">
                  <c:v>-0.21141377715139242</c:v>
                </c:pt>
                <c:pt idx="28">
                  <c:v>-3.6497783639788395</c:v>
                </c:pt>
                <c:pt idx="29">
                  <c:v>-3.4433294331392972</c:v>
                </c:pt>
                <c:pt idx="30">
                  <c:v>-2.4087064502964495</c:v>
                </c:pt>
                <c:pt idx="31">
                  <c:v>2.2276235540630296</c:v>
                </c:pt>
                <c:pt idx="32">
                  <c:v>5.2348818826430943</c:v>
                </c:pt>
                <c:pt idx="33">
                  <c:v>2.7744542876462219</c:v>
                </c:pt>
              </c:numCache>
            </c:numRef>
          </c:val>
          <c:smooth val="0"/>
          <c:extLst>
            <c:ext xmlns:c16="http://schemas.microsoft.com/office/drawing/2014/chart" uri="{C3380CC4-5D6E-409C-BE32-E72D297353CC}">
              <c16:uniqueId val="{00000030-28D6-4A7F-AF7E-EBDD0BA0D1C8}"/>
            </c:ext>
          </c:extLst>
        </c:ser>
        <c:ser>
          <c:idx val="14"/>
          <c:order val="49"/>
          <c:tx>
            <c:strRef>
              <c:f>'Figure 28'!$BO$6</c:f>
              <c:strCache>
                <c:ptCount val="1"/>
                <c:pt idx="0">
                  <c:v>WY</c:v>
                </c:pt>
              </c:strCache>
            </c:strRef>
          </c:tx>
          <c:spPr>
            <a:ln w="25400">
              <a:solidFill>
                <a:schemeClr val="accent5">
                  <a:lumMod val="75000"/>
                  <a:alpha val="50000"/>
                </a:schemeClr>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28D6-4A7F-AF7E-EBDD0BA0D1C8}"/>
            </c:ext>
          </c:extLst>
        </c:ser>
        <c:ser>
          <c:idx val="15"/>
          <c:order val="50"/>
          <c:tx>
            <c:strRef>
              <c:f>'Figure 28'!$Q$6</c:f>
              <c:strCache>
                <c:ptCount val="1"/>
                <c:pt idx="0">
                  <c:v>IL</c:v>
                </c:pt>
              </c:strCache>
            </c:strRef>
          </c:tx>
          <c:spPr>
            <a:ln w="31750">
              <a:solidFill>
                <a:srgbClr val="FF0000"/>
              </a:solidFill>
            </a:ln>
          </c:spPr>
          <c:marker>
            <c:symbol val="none"/>
          </c:marker>
          <c:cat>
            <c:numRef>
              <c:f>'Figure 28'!$P$7:$P$40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28'!$Q$7:$Q$40</c:f>
              <c:numCache>
                <c:formatCode>_(* #,##0.00_);_(* \(#,##0.00\);_(* "-"??_);_(@_)</c:formatCode>
                <c:ptCount val="34"/>
                <c:pt idx="0">
                  <c:v>1.5898415313131409</c:v>
                </c:pt>
                <c:pt idx="1">
                  <c:v>3.6337712572276359</c:v>
                </c:pt>
                <c:pt idx="2">
                  <c:v>-2.9660682230314706</c:v>
                </c:pt>
                <c:pt idx="3">
                  <c:v>3.7694924230891047</c:v>
                </c:pt>
                <c:pt idx="4">
                  <c:v>5.1550987336668186</c:v>
                </c:pt>
                <c:pt idx="5">
                  <c:v>2.2481187897938071</c:v>
                </c:pt>
                <c:pt idx="6">
                  <c:v>-6.2509493545803707</c:v>
                </c:pt>
                <c:pt idx="7">
                  <c:v>-7.2446464400854893</c:v>
                </c:pt>
                <c:pt idx="8">
                  <c:v>1.4727140751347179</c:v>
                </c:pt>
                <c:pt idx="9">
                  <c:v>1.5026448636490386</c:v>
                </c:pt>
                <c:pt idx="10">
                  <c:v>-1.7430412526664441</c:v>
                </c:pt>
                <c:pt idx="11">
                  <c:v>-2.1861303594050696</c:v>
                </c:pt>
                <c:pt idx="12">
                  <c:v>-8.651832104078494</c:v>
                </c:pt>
                <c:pt idx="13">
                  <c:v>-11.039231139875483</c:v>
                </c:pt>
                <c:pt idx="14">
                  <c:v>-8.9935483629233204</c:v>
                </c:pt>
                <c:pt idx="15">
                  <c:v>-1.2667048849834828</c:v>
                </c:pt>
                <c:pt idx="16">
                  <c:v>-5.6379249144811183</c:v>
                </c:pt>
                <c:pt idx="17">
                  <c:v>-3.4397110084682936</c:v>
                </c:pt>
                <c:pt idx="18">
                  <c:v>-3.5987454793939833</c:v>
                </c:pt>
                <c:pt idx="19">
                  <c:v>-0.78483276411134284</c:v>
                </c:pt>
                <c:pt idx="20">
                  <c:v>-4.2353526623628568</c:v>
                </c:pt>
                <c:pt idx="21">
                  <c:v>-5.5895357036206406</c:v>
                </c:pt>
                <c:pt idx="22">
                  <c:v>-3.4513138871261617</c:v>
                </c:pt>
                <c:pt idx="23">
                  <c:v>-3.8814123399788514</c:v>
                </c:pt>
                <c:pt idx="24">
                  <c:v>-3.2749883303040406</c:v>
                </c:pt>
                <c:pt idx="25">
                  <c:v>-2.6236884878017008</c:v>
                </c:pt>
                <c:pt idx="26">
                  <c:v>-0.15519415796916292</c:v>
                </c:pt>
                <c:pt idx="27">
                  <c:v>2.4988903533085249</c:v>
                </c:pt>
                <c:pt idx="28">
                  <c:v>0.43159235474377056</c:v>
                </c:pt>
                <c:pt idx="29">
                  <c:v>1.6742242223699577</c:v>
                </c:pt>
                <c:pt idx="30">
                  <c:v>-2.4122614377120044</c:v>
                </c:pt>
                <c:pt idx="31">
                  <c:v>-1.505272621216136</c:v>
                </c:pt>
                <c:pt idx="32">
                  <c:v>2.5744013782968977</c:v>
                </c:pt>
                <c:pt idx="33">
                  <c:v>-3.966546955780359</c:v>
                </c:pt>
              </c:numCache>
            </c:numRef>
          </c:val>
          <c:smooth val="0"/>
          <c:extLst>
            <c:ext xmlns:c16="http://schemas.microsoft.com/office/drawing/2014/chart" uri="{C3380CC4-5D6E-409C-BE32-E72D297353CC}">
              <c16:uniqueId val="{00000032-28D6-4A7F-AF7E-EBDD0BA0D1C8}"/>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a:pPr>
                <a:r>
                  <a:rPr lang="en-US"/>
                  <a:t>Actual minus Synthetic FARMVC per 1,000,000 Drivers </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29'!$B$1</c:f>
              <c:strCache>
                <c:ptCount val="1"/>
                <c:pt idx="0">
                  <c:v>Chosen lags</c:v>
                </c:pt>
              </c:strCache>
            </c:strRef>
          </c:tx>
          <c:spPr>
            <a:ln w="38100" cap="rnd">
              <a:solidFill>
                <a:schemeClr val="tx1"/>
              </a:solidFill>
              <a:round/>
            </a:ln>
            <a:effectLst/>
          </c:spPr>
          <c:marker>
            <c:symbol val="none"/>
          </c:marker>
          <c:cat>
            <c:numRef>
              <c:f>'Figure 29'!$A$2:$A$35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29'!$B$2:$B$35</c:f>
              <c:numCache>
                <c:formatCode>0%</c:formatCode>
                <c:ptCount val="34"/>
                <c:pt idx="0">
                  <c:v>2.649025991095497E-2</c:v>
                </c:pt>
                <c:pt idx="1">
                  <c:v>4.1603470106267366E-2</c:v>
                </c:pt>
                <c:pt idx="2">
                  <c:v>-2.0751093338472946E-2</c:v>
                </c:pt>
                <c:pt idx="3">
                  <c:v>4.7653562633559153E-2</c:v>
                </c:pt>
                <c:pt idx="4">
                  <c:v>4.4588481678026246E-2</c:v>
                </c:pt>
                <c:pt idx="5">
                  <c:v>2.5326972519003222E-2</c:v>
                </c:pt>
                <c:pt idx="6">
                  <c:v>-7.4194838686197931E-2</c:v>
                </c:pt>
                <c:pt idx="7">
                  <c:v>-8.2971449205699724E-2</c:v>
                </c:pt>
                <c:pt idx="8">
                  <c:v>3.3895823307236887E-2</c:v>
                </c:pt>
                <c:pt idx="9">
                  <c:v>2.7369732413569478E-2</c:v>
                </c:pt>
                <c:pt idx="10">
                  <c:v>-1.2181136019564377E-2</c:v>
                </c:pt>
                <c:pt idx="11">
                  <c:v>-2.5625205345493784E-2</c:v>
                </c:pt>
                <c:pt idx="12">
                  <c:v>-0.15567381041487516</c:v>
                </c:pt>
                <c:pt idx="13">
                  <c:v>-0.20339792414443228</c:v>
                </c:pt>
                <c:pt idx="14">
                  <c:v>-0.17469845322979785</c:v>
                </c:pt>
                <c:pt idx="15">
                  <c:v>-3.0847554250054358E-2</c:v>
                </c:pt>
                <c:pt idx="16">
                  <c:v>-0.1406790179603512</c:v>
                </c:pt>
                <c:pt idx="17">
                  <c:v>-8.0519275655153266E-2</c:v>
                </c:pt>
                <c:pt idx="18">
                  <c:v>-6.5269126456528201E-2</c:v>
                </c:pt>
                <c:pt idx="19">
                  <c:v>-1.5515771165135143E-2</c:v>
                </c:pt>
                <c:pt idx="20">
                  <c:v>-9.2002822616792893E-2</c:v>
                </c:pt>
                <c:pt idx="21">
                  <c:v>-0.12398316843333169</c:v>
                </c:pt>
                <c:pt idx="22">
                  <c:v>-9.2297688397969396E-2</c:v>
                </c:pt>
                <c:pt idx="23">
                  <c:v>-8.299629169780473E-2</c:v>
                </c:pt>
                <c:pt idx="24">
                  <c:v>-8.2157471312247363E-2</c:v>
                </c:pt>
                <c:pt idx="25">
                  <c:v>-6.0829472351337892E-2</c:v>
                </c:pt>
                <c:pt idx="26">
                  <c:v>9.6822719931901891E-3</c:v>
                </c:pt>
                <c:pt idx="27">
                  <c:v>6.1949673642649243E-2</c:v>
                </c:pt>
                <c:pt idx="28">
                  <c:v>4.0425031653448865E-3</c:v>
                </c:pt>
                <c:pt idx="29">
                  <c:v>4.5232602078402948E-2</c:v>
                </c:pt>
                <c:pt idx="30">
                  <c:v>-0.10002160975456448</c:v>
                </c:pt>
                <c:pt idx="31">
                  <c:v>-4.6984575273851435E-2</c:v>
                </c:pt>
                <c:pt idx="32">
                  <c:v>9.7961504185435963E-2</c:v>
                </c:pt>
                <c:pt idx="33">
                  <c:v>-0.1861388053265893</c:v>
                </c:pt>
              </c:numCache>
            </c:numRef>
          </c:val>
          <c:smooth val="0"/>
          <c:extLst>
            <c:ext xmlns:c16="http://schemas.microsoft.com/office/drawing/2014/chart" uri="{C3380CC4-5D6E-409C-BE32-E72D297353CC}">
              <c16:uniqueId val="{00000000-FC08-43B8-865F-23BBBF5E3DF7}"/>
            </c:ext>
          </c:extLst>
        </c:ser>
        <c:ser>
          <c:idx val="2"/>
          <c:order val="1"/>
          <c:tx>
            <c:strRef>
              <c:f>'Figure 29'!$C$1</c:f>
              <c:strCache>
                <c:ptCount val="1"/>
                <c:pt idx="0">
                  <c:v>Lags offset by 1</c:v>
                </c:pt>
              </c:strCache>
            </c:strRef>
          </c:tx>
          <c:spPr>
            <a:ln w="28575" cap="rnd">
              <a:solidFill>
                <a:schemeClr val="accent1">
                  <a:lumMod val="20000"/>
                  <a:lumOff val="80000"/>
                </a:schemeClr>
              </a:solidFill>
              <a:round/>
            </a:ln>
            <a:effectLst/>
          </c:spPr>
          <c:marker>
            <c:symbol val="none"/>
          </c:marker>
          <c:cat>
            <c:numRef>
              <c:f>'Figure 29'!$A$2:$A$35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29'!$C$2:$C$35</c:f>
              <c:numCache>
                <c:formatCode>0%</c:formatCode>
                <c:ptCount val="34"/>
                <c:pt idx="0">
                  <c:v>5.1022825716668177E-2</c:v>
                </c:pt>
                <c:pt idx="1">
                  <c:v>0.10047012629249197</c:v>
                </c:pt>
                <c:pt idx="2">
                  <c:v>-1.538710529663043E-2</c:v>
                </c:pt>
                <c:pt idx="3">
                  <c:v>8.7243713139255011E-2</c:v>
                </c:pt>
                <c:pt idx="4">
                  <c:v>0.11208135195151925</c:v>
                </c:pt>
                <c:pt idx="5">
                  <c:v>9.1582435495669079E-2</c:v>
                </c:pt>
                <c:pt idx="6">
                  <c:v>-1.8940998868666216E-2</c:v>
                </c:pt>
                <c:pt idx="7">
                  <c:v>-1.6081977423763514E-3</c:v>
                </c:pt>
                <c:pt idx="8">
                  <c:v>3.906934125193124E-2</c:v>
                </c:pt>
                <c:pt idx="9">
                  <c:v>5.3270138193041411E-2</c:v>
                </c:pt>
                <c:pt idx="10">
                  <c:v>7.8652374364060057E-2</c:v>
                </c:pt>
                <c:pt idx="11">
                  <c:v>7.9531495352387557E-2</c:v>
                </c:pt>
                <c:pt idx="12">
                  <c:v>-8.3805986840632431E-3</c:v>
                </c:pt>
                <c:pt idx="13">
                  <c:v>-7.1427876675741797E-2</c:v>
                </c:pt>
                <c:pt idx="14">
                  <c:v>-2.3224279852500397E-2</c:v>
                </c:pt>
                <c:pt idx="15">
                  <c:v>5.9496590404895217E-2</c:v>
                </c:pt>
                <c:pt idx="16">
                  <c:v>-6.8204806250431613E-2</c:v>
                </c:pt>
                <c:pt idx="17">
                  <c:v>-5.4230326236552558E-2</c:v>
                </c:pt>
                <c:pt idx="18">
                  <c:v>2.1135480113409936E-2</c:v>
                </c:pt>
                <c:pt idx="19">
                  <c:v>5.6474897175770596E-2</c:v>
                </c:pt>
                <c:pt idx="20">
                  <c:v>8.0427494611242281E-2</c:v>
                </c:pt>
                <c:pt idx="21">
                  <c:v>4.8039381668425099E-2</c:v>
                </c:pt>
                <c:pt idx="22">
                  <c:v>3.7495098817178323E-2</c:v>
                </c:pt>
                <c:pt idx="23">
                  <c:v>4.1772138237180782E-2</c:v>
                </c:pt>
                <c:pt idx="24">
                  <c:v>-2.0215804153935701E-2</c:v>
                </c:pt>
                <c:pt idx="25">
                  <c:v>-8.8716085397322819E-4</c:v>
                </c:pt>
                <c:pt idx="26">
                  <c:v>7.8921958239142623E-2</c:v>
                </c:pt>
                <c:pt idx="27">
                  <c:v>0.1732966688283408</c:v>
                </c:pt>
                <c:pt idx="28">
                  <c:v>0.12427983034909565</c:v>
                </c:pt>
                <c:pt idx="29">
                  <c:v>0.17778943030928454</c:v>
                </c:pt>
                <c:pt idx="30">
                  <c:v>8.0457678371220337E-3</c:v>
                </c:pt>
                <c:pt idx="31">
                  <c:v>-1.3217708015072787E-2</c:v>
                </c:pt>
                <c:pt idx="32">
                  <c:v>0.11930482056627248</c:v>
                </c:pt>
                <c:pt idx="33">
                  <c:v>-2.4685955749357932E-2</c:v>
                </c:pt>
              </c:numCache>
            </c:numRef>
          </c:val>
          <c:smooth val="0"/>
          <c:extLst>
            <c:ext xmlns:c16="http://schemas.microsoft.com/office/drawing/2014/chart" uri="{C3380CC4-5D6E-409C-BE32-E72D297353CC}">
              <c16:uniqueId val="{00000001-FC08-43B8-865F-23BBBF5E3DF7}"/>
            </c:ext>
          </c:extLst>
        </c:ser>
        <c:ser>
          <c:idx val="3"/>
          <c:order val="2"/>
          <c:tx>
            <c:strRef>
              <c:f>'Figure 29'!$D$1</c:f>
              <c:strCache>
                <c:ptCount val="1"/>
                <c:pt idx="0">
                  <c:v>Lags offset by 2</c:v>
                </c:pt>
              </c:strCache>
            </c:strRef>
          </c:tx>
          <c:spPr>
            <a:ln w="28575" cap="rnd">
              <a:solidFill>
                <a:schemeClr val="accent1">
                  <a:lumMod val="60000"/>
                  <a:lumOff val="40000"/>
                </a:schemeClr>
              </a:solidFill>
              <a:round/>
            </a:ln>
            <a:effectLst/>
          </c:spPr>
          <c:marker>
            <c:symbol val="none"/>
          </c:marker>
          <c:cat>
            <c:numRef>
              <c:f>'Figure 29'!$A$2:$A$35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29'!$D$2:$D$35</c:f>
              <c:numCache>
                <c:formatCode>0%</c:formatCode>
                <c:ptCount val="34"/>
                <c:pt idx="0">
                  <c:v>3.7155394569538328E-2</c:v>
                </c:pt>
                <c:pt idx="1">
                  <c:v>6.450457111534158E-2</c:v>
                </c:pt>
                <c:pt idx="2">
                  <c:v>9.6529916232260607E-3</c:v>
                </c:pt>
                <c:pt idx="3">
                  <c:v>0.11184572798366849</c:v>
                </c:pt>
                <c:pt idx="4">
                  <c:v>0.14690276994030854</c:v>
                </c:pt>
                <c:pt idx="5">
                  <c:v>0.12090292686636914</c:v>
                </c:pt>
                <c:pt idx="6">
                  <c:v>1.9972885134104584E-2</c:v>
                </c:pt>
                <c:pt idx="7">
                  <c:v>1.6772922062708105E-2</c:v>
                </c:pt>
                <c:pt idx="8">
                  <c:v>8.6576605241488955E-2</c:v>
                </c:pt>
                <c:pt idx="9">
                  <c:v>8.7818525794844782E-2</c:v>
                </c:pt>
                <c:pt idx="10">
                  <c:v>7.7749863528796787E-2</c:v>
                </c:pt>
                <c:pt idx="11">
                  <c:v>7.1812989516234896E-2</c:v>
                </c:pt>
                <c:pt idx="12">
                  <c:v>-1.7430617950121987E-2</c:v>
                </c:pt>
                <c:pt idx="13">
                  <c:v>-3.781688305204458E-2</c:v>
                </c:pt>
                <c:pt idx="14">
                  <c:v>-1.3407905793776258E-2</c:v>
                </c:pt>
                <c:pt idx="15">
                  <c:v>7.9932605298165038E-2</c:v>
                </c:pt>
                <c:pt idx="16">
                  <c:v>-6.6170175795880651E-2</c:v>
                </c:pt>
                <c:pt idx="17">
                  <c:v>-4.3964632597890289E-2</c:v>
                </c:pt>
                <c:pt idx="18">
                  <c:v>3.5684484247640258E-2</c:v>
                </c:pt>
                <c:pt idx="19">
                  <c:v>8.2776090337902786E-2</c:v>
                </c:pt>
                <c:pt idx="20">
                  <c:v>4.6808694117491334E-2</c:v>
                </c:pt>
                <c:pt idx="21">
                  <c:v>1.3264012481941975E-2</c:v>
                </c:pt>
                <c:pt idx="22">
                  <c:v>8.2419698993847646E-3</c:v>
                </c:pt>
                <c:pt idx="23">
                  <c:v>3.6907805620810884E-2</c:v>
                </c:pt>
                <c:pt idx="24">
                  <c:v>1.1764561267867747E-2</c:v>
                </c:pt>
                <c:pt idx="25">
                  <c:v>8.8879893852479991E-3</c:v>
                </c:pt>
                <c:pt idx="26">
                  <c:v>6.9829292109262281E-2</c:v>
                </c:pt>
                <c:pt idx="27">
                  <c:v>0.12545013184230527</c:v>
                </c:pt>
                <c:pt idx="28">
                  <c:v>7.6836706587214046E-2</c:v>
                </c:pt>
                <c:pt idx="29">
                  <c:v>0.12389091832581457</c:v>
                </c:pt>
                <c:pt idx="30">
                  <c:v>-1.8466717382431917E-2</c:v>
                </c:pt>
                <c:pt idx="31">
                  <c:v>-2.1546434953909351E-2</c:v>
                </c:pt>
                <c:pt idx="32">
                  <c:v>0.10147188737658652</c:v>
                </c:pt>
                <c:pt idx="33">
                  <c:v>-7.8829120967605901E-2</c:v>
                </c:pt>
              </c:numCache>
            </c:numRef>
          </c:val>
          <c:smooth val="0"/>
          <c:extLst>
            <c:ext xmlns:c16="http://schemas.microsoft.com/office/drawing/2014/chart" uri="{C3380CC4-5D6E-409C-BE32-E72D297353CC}">
              <c16:uniqueId val="{00000002-FC08-43B8-865F-23BBBF5E3DF7}"/>
            </c:ext>
          </c:extLst>
        </c:ser>
        <c:ser>
          <c:idx val="4"/>
          <c:order val="3"/>
          <c:tx>
            <c:strRef>
              <c:f>'Figure 29'!$E$1</c:f>
              <c:strCache>
                <c:ptCount val="1"/>
                <c:pt idx="0">
                  <c:v>Smoothed lags</c:v>
                </c:pt>
              </c:strCache>
            </c:strRef>
          </c:tx>
          <c:spPr>
            <a:ln w="28575" cap="rnd">
              <a:solidFill>
                <a:schemeClr val="accent4">
                  <a:lumMod val="60000"/>
                  <a:lumOff val="40000"/>
                </a:schemeClr>
              </a:solidFill>
              <a:round/>
            </a:ln>
            <a:effectLst/>
          </c:spPr>
          <c:marker>
            <c:symbol val="none"/>
          </c:marker>
          <c:cat>
            <c:numRef>
              <c:f>'Figure 29'!$A$2:$A$35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29'!$E$2:$E$35</c:f>
              <c:numCache>
                <c:formatCode>0%</c:formatCode>
                <c:ptCount val="34"/>
                <c:pt idx="0">
                  <c:v>7.7622707607740357E-3</c:v>
                </c:pt>
                <c:pt idx="1">
                  <c:v>4.7112220199716587E-2</c:v>
                </c:pt>
                <c:pt idx="2">
                  <c:v>-4.1850573334959257E-2</c:v>
                </c:pt>
                <c:pt idx="3">
                  <c:v>5.6990720696598239E-2</c:v>
                </c:pt>
                <c:pt idx="4">
                  <c:v>9.394402441399706E-2</c:v>
                </c:pt>
                <c:pt idx="5">
                  <c:v>5.6149353226144678E-2</c:v>
                </c:pt>
                <c:pt idx="6">
                  <c:v>-4.3883501323207966E-2</c:v>
                </c:pt>
                <c:pt idx="7">
                  <c:v>-5.6622911063802496E-2</c:v>
                </c:pt>
                <c:pt idx="8">
                  <c:v>3.1117183062721196E-2</c:v>
                </c:pt>
                <c:pt idx="9">
                  <c:v>3.9226563418027494E-2</c:v>
                </c:pt>
                <c:pt idx="10">
                  <c:v>9.4726018024101286E-3</c:v>
                </c:pt>
                <c:pt idx="11">
                  <c:v>2.2462738891777215E-3</c:v>
                </c:pt>
                <c:pt idx="12">
                  <c:v>-7.4458610826327376E-2</c:v>
                </c:pt>
                <c:pt idx="13">
                  <c:v>-0.12753477546467162</c:v>
                </c:pt>
                <c:pt idx="14">
                  <c:v>-0.10456934752353764</c:v>
                </c:pt>
                <c:pt idx="15">
                  <c:v>2.4497778668491017E-2</c:v>
                </c:pt>
                <c:pt idx="16">
                  <c:v>-7.602524884206506E-2</c:v>
                </c:pt>
                <c:pt idx="17">
                  <c:v>-5.470745575472559E-2</c:v>
                </c:pt>
                <c:pt idx="18">
                  <c:v>-2.6893033374122709E-2</c:v>
                </c:pt>
                <c:pt idx="19">
                  <c:v>3.3656489418387753E-2</c:v>
                </c:pt>
                <c:pt idx="20">
                  <c:v>-1.6465210153620159E-2</c:v>
                </c:pt>
                <c:pt idx="21">
                  <c:v>-4.4686243577980879E-2</c:v>
                </c:pt>
                <c:pt idx="22">
                  <c:v>-2.0052558946408752E-2</c:v>
                </c:pt>
                <c:pt idx="23">
                  <c:v>-2.8137890180785167E-2</c:v>
                </c:pt>
                <c:pt idx="24">
                  <c:v>-2.7267812726700119E-2</c:v>
                </c:pt>
                <c:pt idx="25">
                  <c:v>-2.9821684638243626E-2</c:v>
                </c:pt>
                <c:pt idx="26">
                  <c:v>3.5454432462250343E-2</c:v>
                </c:pt>
                <c:pt idx="27">
                  <c:v>0.13198703319992769</c:v>
                </c:pt>
                <c:pt idx="28">
                  <c:v>7.6143212588293596E-2</c:v>
                </c:pt>
                <c:pt idx="29">
                  <c:v>0.11609437665908551</c:v>
                </c:pt>
                <c:pt idx="30">
                  <c:v>-9.1546595645223307E-3</c:v>
                </c:pt>
                <c:pt idx="31">
                  <c:v>-2.5036891898052582E-2</c:v>
                </c:pt>
                <c:pt idx="32">
                  <c:v>8.449385248223526E-2</c:v>
                </c:pt>
                <c:pt idx="33">
                  <c:v>-9.3583742297915731E-2</c:v>
                </c:pt>
              </c:numCache>
            </c:numRef>
          </c:val>
          <c:smooth val="0"/>
          <c:extLst>
            <c:ext xmlns:c16="http://schemas.microsoft.com/office/drawing/2014/chart" uri="{C3380CC4-5D6E-409C-BE32-E72D297353CC}">
              <c16:uniqueId val="{00000003-FC08-43B8-865F-23BBBF5E3DF7}"/>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994395231846014E-2"/>
          <c:y val="6.379265091863516E-2"/>
          <c:w val="0.87766704943132112"/>
          <c:h val="0.83948118985126852"/>
        </c:manualLayout>
      </c:layout>
      <c:lineChart>
        <c:grouping val="standard"/>
        <c:varyColors val="0"/>
        <c:ser>
          <c:idx val="15"/>
          <c:order val="0"/>
          <c:tx>
            <c:strRef>
              <c:f>'Figure 3'!$R$6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3'!$R$7:$R$40</c15:sqref>
                  </c15:fullRef>
                </c:ext>
              </c:extLst>
              <c:f>'Figure 3'!$R$7:$R$33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A90B-4303-9521-54FB11B8FCAD}"/>
            </c:ext>
          </c:extLst>
        </c:ser>
        <c:ser>
          <c:idx val="16"/>
          <c:order val="1"/>
          <c:tx>
            <c:strRef>
              <c:f>'Figure 3'!$S$6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3'!$S$7:$S$40</c15:sqref>
                  </c15:fullRef>
                </c:ext>
              </c:extLst>
              <c:f>'Figure 3'!$S$7:$S$33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A90B-4303-9521-54FB11B8FCAD}"/>
            </c:ext>
          </c:extLst>
        </c:ser>
        <c:ser>
          <c:idx val="17"/>
          <c:order val="2"/>
          <c:tx>
            <c:strRef>
              <c:f>'Figure 3'!$T$6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3'!$T$7:$T$40</c15:sqref>
                  </c15:fullRef>
                </c:ext>
              </c:extLst>
              <c:f>'Figure 3'!$T$7:$T$33</c:f>
              <c:numCache>
                <c:formatCode>_(* #,##0.00_);_(* \(#,##0.00\);_(* "-"??_);_(@_)</c:formatCode>
                <c:ptCount val="27"/>
                <c:pt idx="0">
                  <c:v>2.0161386579275131E-2</c:v>
                </c:pt>
                <c:pt idx="1">
                  <c:v>1.5514223836362362E-2</c:v>
                </c:pt>
                <c:pt idx="2">
                  <c:v>3.5522549296729267E-4</c:v>
                </c:pt>
                <c:pt idx="3">
                  <c:v>8.5683232173323631E-3</c:v>
                </c:pt>
                <c:pt idx="4">
                  <c:v>1.9666882872115821E-4</c:v>
                </c:pt>
                <c:pt idx="5">
                  <c:v>-2.4364931508898735E-2</c:v>
                </c:pt>
                <c:pt idx="6">
                  <c:v>-5.1980731077492237E-3</c:v>
                </c:pt>
                <c:pt idx="7">
                  <c:v>3.1626109033823013E-2</c:v>
                </c:pt>
                <c:pt idx="8">
                  <c:v>1.8822064623236656E-2</c:v>
                </c:pt>
                <c:pt idx="9">
                  <c:v>-7.6983957551419735E-3</c:v>
                </c:pt>
                <c:pt idx="10">
                  <c:v>8.8066961616277695E-3</c:v>
                </c:pt>
                <c:pt idx="11">
                  <c:v>-1.1970256455242634E-2</c:v>
                </c:pt>
                <c:pt idx="12">
                  <c:v>3.6360722035169601E-2</c:v>
                </c:pt>
                <c:pt idx="13">
                  <c:v>1.6576407477259636E-2</c:v>
                </c:pt>
                <c:pt idx="14">
                  <c:v>5.7576615363359451E-3</c:v>
                </c:pt>
                <c:pt idx="15">
                  <c:v>-4.6259324997663498E-2</c:v>
                </c:pt>
                <c:pt idx="16">
                  <c:v>-2.7681267820298672E-3</c:v>
                </c:pt>
                <c:pt idx="17">
                  <c:v>2.2266341373324394E-2</c:v>
                </c:pt>
                <c:pt idx="18">
                  <c:v>-9.4610238447785378E-3</c:v>
                </c:pt>
                <c:pt idx="19">
                  <c:v>6.8694853689521551E-4</c:v>
                </c:pt>
                <c:pt idx="20">
                  <c:v>1.8553950358182192E-3</c:v>
                </c:pt>
                <c:pt idx="21">
                  <c:v>1.7436640337109566E-2</c:v>
                </c:pt>
                <c:pt idx="22">
                  <c:v>2.5118513032793999E-2</c:v>
                </c:pt>
                <c:pt idx="23">
                  <c:v>-5.4729152470827103E-3</c:v>
                </c:pt>
                <c:pt idx="24">
                  <c:v>5.6534737348556519E-2</c:v>
                </c:pt>
                <c:pt idx="25">
                  <c:v>3.5533979535102844E-3</c:v>
                </c:pt>
                <c:pt idx="26">
                  <c:v>6.7831650376319885E-2</c:v>
                </c:pt>
              </c:numCache>
            </c:numRef>
          </c:val>
          <c:smooth val="0"/>
          <c:extLst>
            <c:ext xmlns:c16="http://schemas.microsoft.com/office/drawing/2014/chart" uri="{C3380CC4-5D6E-409C-BE32-E72D297353CC}">
              <c16:uniqueId val="{00000002-A90B-4303-9521-54FB11B8FCAD}"/>
            </c:ext>
          </c:extLst>
        </c:ser>
        <c:ser>
          <c:idx val="18"/>
          <c:order val="3"/>
          <c:tx>
            <c:strRef>
              <c:f>'Figure 3'!$U$6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3'!$U$7:$U$40</c15:sqref>
                  </c15:fullRef>
                </c:ext>
              </c:extLst>
              <c:f>'Figure 3'!$U$7:$U$33</c:f>
              <c:numCache>
                <c:formatCode>_(* #,##0.00_);_(* \(#,##0.00\);_(* "-"??_);_(@_)</c:formatCode>
                <c:ptCount val="27"/>
                <c:pt idx="0">
                  <c:v>-2.7450110763311386E-2</c:v>
                </c:pt>
                <c:pt idx="1">
                  <c:v>-2.2130671888589859E-2</c:v>
                </c:pt>
                <c:pt idx="2">
                  <c:v>-5.7855989784002304E-2</c:v>
                </c:pt>
                <c:pt idx="3">
                  <c:v>-4.182756319642067E-2</c:v>
                </c:pt>
                <c:pt idx="4">
                  <c:v>-7.6329983770847321E-2</c:v>
                </c:pt>
                <c:pt idx="5">
                  <c:v>-4.9582846462726593E-2</c:v>
                </c:pt>
                <c:pt idx="6">
                  <c:v>-0.11417548358440399</c:v>
                </c:pt>
                <c:pt idx="7">
                  <c:v>-0.10861999541521072</c:v>
                </c:pt>
                <c:pt idx="8">
                  <c:v>-4.2241722345352173E-2</c:v>
                </c:pt>
                <c:pt idx="9">
                  <c:v>-5.0521619617938995E-2</c:v>
                </c:pt>
                <c:pt idx="10">
                  <c:v>2.5584861636161804E-2</c:v>
                </c:pt>
                <c:pt idx="11">
                  <c:v>-2.7809999883174896E-3</c:v>
                </c:pt>
                <c:pt idx="12">
                  <c:v>8.2120835781097412E-2</c:v>
                </c:pt>
                <c:pt idx="13">
                  <c:v>0.11868952959775925</c:v>
                </c:pt>
                <c:pt idx="14">
                  <c:v>4.7241508960723877E-2</c:v>
                </c:pt>
                <c:pt idx="15">
                  <c:v>5.4006218910217285E-2</c:v>
                </c:pt>
                <c:pt idx="16">
                  <c:v>5.4150775074958801E-2</c:v>
                </c:pt>
                <c:pt idx="17">
                  <c:v>5.181942880153656E-2</c:v>
                </c:pt>
                <c:pt idx="18">
                  <c:v>8.0783732235431671E-2</c:v>
                </c:pt>
                <c:pt idx="19">
                  <c:v>0.13824611902236938</c:v>
                </c:pt>
                <c:pt idx="20">
                  <c:v>8.8315799832344055E-2</c:v>
                </c:pt>
                <c:pt idx="21">
                  <c:v>6.1344709247350693E-2</c:v>
                </c:pt>
                <c:pt idx="22">
                  <c:v>5.3538298234343529E-3</c:v>
                </c:pt>
                <c:pt idx="23">
                  <c:v>4.6644944697618484E-2</c:v>
                </c:pt>
                <c:pt idx="24">
                  <c:v>4.2269933968782425E-2</c:v>
                </c:pt>
                <c:pt idx="25">
                  <c:v>1.0767696425318718E-2</c:v>
                </c:pt>
                <c:pt idx="26">
                  <c:v>6.6959381103515625E-2</c:v>
                </c:pt>
              </c:numCache>
            </c:numRef>
          </c:val>
          <c:smooth val="0"/>
          <c:extLst>
            <c:ext xmlns:c16="http://schemas.microsoft.com/office/drawing/2014/chart" uri="{C3380CC4-5D6E-409C-BE32-E72D297353CC}">
              <c16:uniqueId val="{00000003-A90B-4303-9521-54FB11B8FCAD}"/>
            </c:ext>
          </c:extLst>
        </c:ser>
        <c:ser>
          <c:idx val="19"/>
          <c:order val="4"/>
          <c:tx>
            <c:strRef>
              <c:f>'Figure 3'!$V$6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3'!$V$7:$V$40</c15:sqref>
                  </c15:fullRef>
                </c:ext>
              </c:extLst>
              <c:f>'Figure 3'!$V$7:$V$33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4-A90B-4303-9521-54FB11B8FCAD}"/>
            </c:ext>
          </c:extLst>
        </c:ser>
        <c:ser>
          <c:idx val="20"/>
          <c:order val="5"/>
          <c:tx>
            <c:strRef>
              <c:f>'Figure 3'!$W$6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3'!$W$7:$W$40</c15:sqref>
                  </c15:fullRef>
                </c:ext>
              </c:extLst>
              <c:f>'Figure 3'!$W$7:$W$33</c:f>
              <c:numCache>
                <c:formatCode>_(* #,##0.00_);_(* \(#,##0.00\);_(* "-"??_);_(@_)</c:formatCode>
                <c:ptCount val="27"/>
                <c:pt idx="0">
                  <c:v>-1.145494170486927E-2</c:v>
                </c:pt>
                <c:pt idx="1">
                  <c:v>-8.0177308991551399E-3</c:v>
                </c:pt>
                <c:pt idx="2">
                  <c:v>-1.2395048514008522E-2</c:v>
                </c:pt>
                <c:pt idx="3">
                  <c:v>-1.4257845468819141E-3</c:v>
                </c:pt>
                <c:pt idx="4">
                  <c:v>-2.8412666171789169E-2</c:v>
                </c:pt>
                <c:pt idx="5">
                  <c:v>5.5215232074260712E-2</c:v>
                </c:pt>
                <c:pt idx="6">
                  <c:v>5.5873282253742218E-2</c:v>
                </c:pt>
                <c:pt idx="7">
                  <c:v>4.7498173080384731E-3</c:v>
                </c:pt>
                <c:pt idx="8">
                  <c:v>5.8213319629430771E-2</c:v>
                </c:pt>
                <c:pt idx="9">
                  <c:v>-2.0300550386309624E-2</c:v>
                </c:pt>
                <c:pt idx="10">
                  <c:v>-2.8348075225949287E-2</c:v>
                </c:pt>
                <c:pt idx="11">
                  <c:v>2.674077870324254E-3</c:v>
                </c:pt>
                <c:pt idx="12">
                  <c:v>-3.2566789537668228E-2</c:v>
                </c:pt>
                <c:pt idx="13">
                  <c:v>-1.3271810486912727E-2</c:v>
                </c:pt>
                <c:pt idx="14">
                  <c:v>3.9823171682655811E-3</c:v>
                </c:pt>
                <c:pt idx="15">
                  <c:v>5.7488065212965012E-2</c:v>
                </c:pt>
                <c:pt idx="16">
                  <c:v>1.1101624928414822E-2</c:v>
                </c:pt>
                <c:pt idx="17">
                  <c:v>1.8600668758153915E-2</c:v>
                </c:pt>
                <c:pt idx="18">
                  <c:v>6.6872864961624146E-2</c:v>
                </c:pt>
                <c:pt idx="19">
                  <c:v>2.0553048700094223E-2</c:v>
                </c:pt>
                <c:pt idx="20">
                  <c:v>1.7110614106059074E-2</c:v>
                </c:pt>
                <c:pt idx="21">
                  <c:v>1.6157587990164757E-2</c:v>
                </c:pt>
                <c:pt idx="22">
                  <c:v>3.8400817662477493E-2</c:v>
                </c:pt>
                <c:pt idx="23">
                  <c:v>-1.4809844084084034E-2</c:v>
                </c:pt>
                <c:pt idx="24">
                  <c:v>-1.6661355271935463E-2</c:v>
                </c:pt>
                <c:pt idx="25">
                  <c:v>2.6344098150730133E-2</c:v>
                </c:pt>
                <c:pt idx="26">
                  <c:v>-1.5793913975358009E-2</c:v>
                </c:pt>
              </c:numCache>
            </c:numRef>
          </c:val>
          <c:smooth val="0"/>
          <c:extLst>
            <c:ext xmlns:c16="http://schemas.microsoft.com/office/drawing/2014/chart" uri="{C3380CC4-5D6E-409C-BE32-E72D297353CC}">
              <c16:uniqueId val="{00000005-A90B-4303-9521-54FB11B8FCAD}"/>
            </c:ext>
          </c:extLst>
        </c:ser>
        <c:ser>
          <c:idx val="21"/>
          <c:order val="6"/>
          <c:tx>
            <c:strRef>
              <c:f>'Figure 3'!$X$6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3'!$X$7:$X$40</c15:sqref>
                  </c15:fullRef>
                </c:ext>
              </c:extLst>
              <c:f>'Figure 3'!$X$7:$X$33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6-A90B-4303-9521-54FB11B8FCAD}"/>
            </c:ext>
          </c:extLst>
        </c:ser>
        <c:ser>
          <c:idx val="22"/>
          <c:order val="7"/>
          <c:tx>
            <c:strRef>
              <c:f>'Figure 3'!$Y$6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3'!$Y$7:$Y$40</c15:sqref>
                  </c15:fullRef>
                </c:ext>
              </c:extLst>
              <c:f>'Figure 3'!$Y$7:$Y$33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A90B-4303-9521-54FB11B8FCAD}"/>
            </c:ext>
          </c:extLst>
        </c:ser>
        <c:ser>
          <c:idx val="23"/>
          <c:order val="8"/>
          <c:tx>
            <c:strRef>
              <c:f>'Figure 3'!$Z$6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3'!$Z$7:$Z$40</c15:sqref>
                  </c15:fullRef>
                </c:ext>
              </c:extLst>
              <c:f>'Figure 3'!$Z$7:$Z$33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A90B-4303-9521-54FB11B8FCAD}"/>
            </c:ext>
          </c:extLst>
        </c:ser>
        <c:ser>
          <c:idx val="24"/>
          <c:order val="9"/>
          <c:tx>
            <c:strRef>
              <c:f>'Figure 3'!$AA$6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3'!$AA$7:$AA$40</c15:sqref>
                  </c15:fullRef>
                </c:ext>
              </c:extLst>
              <c:f>'Figure 3'!$AA$7:$AA$33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A90B-4303-9521-54FB11B8FCAD}"/>
            </c:ext>
          </c:extLst>
        </c:ser>
        <c:ser>
          <c:idx val="25"/>
          <c:order val="10"/>
          <c:tx>
            <c:strRef>
              <c:f>'Figure 3'!$AB$6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3'!$AB$7:$AB$40</c15:sqref>
                  </c15:fullRef>
                </c:ext>
              </c:extLst>
              <c:f>'Figure 3'!$AB$7:$AB$33</c:f>
              <c:numCache>
                <c:formatCode>_(* #,##0.00_);_(* \(#,##0.00\);_(* "-"??_);_(@_)</c:formatCode>
                <c:ptCount val="27"/>
                <c:pt idx="0">
                  <c:v>-3.5810451954603195E-2</c:v>
                </c:pt>
                <c:pt idx="1">
                  <c:v>3.3095091581344604E-2</c:v>
                </c:pt>
                <c:pt idx="2">
                  <c:v>-1.1293655261397362E-2</c:v>
                </c:pt>
                <c:pt idx="3">
                  <c:v>1.0014274157583714E-2</c:v>
                </c:pt>
                <c:pt idx="4">
                  <c:v>-2.9936765786260366E-3</c:v>
                </c:pt>
                <c:pt idx="5">
                  <c:v>-1.7650596797466278E-2</c:v>
                </c:pt>
                <c:pt idx="6">
                  <c:v>9.8635051399469376E-3</c:v>
                </c:pt>
                <c:pt idx="7">
                  <c:v>-4.1045792400836945E-2</c:v>
                </c:pt>
                <c:pt idx="8">
                  <c:v>-2.1379778161644936E-2</c:v>
                </c:pt>
                <c:pt idx="9">
                  <c:v>-2.1139957010746002E-2</c:v>
                </c:pt>
                <c:pt idx="10">
                  <c:v>3.9980192668735981E-3</c:v>
                </c:pt>
                <c:pt idx="11">
                  <c:v>-6.776781752705574E-3</c:v>
                </c:pt>
                <c:pt idx="12">
                  <c:v>9.0240431018173695E-4</c:v>
                </c:pt>
                <c:pt idx="13">
                  <c:v>1.5597528778016567E-2</c:v>
                </c:pt>
                <c:pt idx="14">
                  <c:v>-1.3910939916968346E-2</c:v>
                </c:pt>
                <c:pt idx="15">
                  <c:v>1.7026310786604881E-2</c:v>
                </c:pt>
                <c:pt idx="16">
                  <c:v>3.3971287310123444E-2</c:v>
                </c:pt>
                <c:pt idx="17">
                  <c:v>2.8764506801962852E-2</c:v>
                </c:pt>
                <c:pt idx="18">
                  <c:v>-8.334319107234478E-3</c:v>
                </c:pt>
                <c:pt idx="19">
                  <c:v>1.3292770832777023E-2</c:v>
                </c:pt>
                <c:pt idx="20">
                  <c:v>1.6023198142647743E-2</c:v>
                </c:pt>
                <c:pt idx="21">
                  <c:v>2.950790710747242E-2</c:v>
                </c:pt>
                <c:pt idx="22">
                  <c:v>3.3834367990493774E-2</c:v>
                </c:pt>
                <c:pt idx="23">
                  <c:v>2.2614574059844017E-2</c:v>
                </c:pt>
                <c:pt idx="24">
                  <c:v>8.625163696706295E-3</c:v>
                </c:pt>
                <c:pt idx="25">
                  <c:v>2.0612531807273626E-3</c:v>
                </c:pt>
                <c:pt idx="26">
                  <c:v>-2.2166654467582703E-2</c:v>
                </c:pt>
              </c:numCache>
            </c:numRef>
          </c:val>
          <c:smooth val="0"/>
          <c:extLst>
            <c:ext xmlns:c16="http://schemas.microsoft.com/office/drawing/2014/chart" uri="{C3380CC4-5D6E-409C-BE32-E72D297353CC}">
              <c16:uniqueId val="{0000000A-A90B-4303-9521-54FB11B8FCAD}"/>
            </c:ext>
          </c:extLst>
        </c:ser>
        <c:ser>
          <c:idx val="26"/>
          <c:order val="11"/>
          <c:tx>
            <c:strRef>
              <c:f>'Figure 3'!$AC$6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3'!$AC$7:$AC$40</c15:sqref>
                  </c15:fullRef>
                </c:ext>
              </c:extLst>
              <c:f>'Figure 3'!$AC$7:$AC$33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B-A90B-4303-9521-54FB11B8FCAD}"/>
            </c:ext>
          </c:extLst>
        </c:ser>
        <c:ser>
          <c:idx val="27"/>
          <c:order val="12"/>
          <c:tx>
            <c:strRef>
              <c:f>'Figure 3'!$AD$6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3'!$AD$7:$AD$40</c15:sqref>
                  </c15:fullRef>
                </c:ext>
              </c:extLst>
              <c:f>'Figure 3'!$AD$7:$AD$33</c:f>
              <c:numCache>
                <c:formatCode>_(* #,##0.00_);_(* \(#,##0.00\);_(* "-"??_);_(@_)</c:formatCode>
                <c:ptCount val="27"/>
                <c:pt idx="0">
                  <c:v>4.4195760041475296E-2</c:v>
                </c:pt>
                <c:pt idx="1">
                  <c:v>1.4650008641183376E-2</c:v>
                </c:pt>
                <c:pt idx="2">
                  <c:v>6.8869777023792267E-2</c:v>
                </c:pt>
                <c:pt idx="3">
                  <c:v>-1.5436186455190182E-2</c:v>
                </c:pt>
                <c:pt idx="4">
                  <c:v>-1.0716278105974197E-2</c:v>
                </c:pt>
                <c:pt idx="5">
                  <c:v>-1.8456287682056427E-2</c:v>
                </c:pt>
                <c:pt idx="6">
                  <c:v>3.3910114318132401E-2</c:v>
                </c:pt>
                <c:pt idx="7">
                  <c:v>-1.2776754796504974E-2</c:v>
                </c:pt>
                <c:pt idx="8">
                  <c:v>-3.5734668374061584E-2</c:v>
                </c:pt>
                <c:pt idx="9">
                  <c:v>2.0361501723527908E-2</c:v>
                </c:pt>
                <c:pt idx="10">
                  <c:v>-2.2531067952513695E-2</c:v>
                </c:pt>
                <c:pt idx="11">
                  <c:v>-2.3203557357192039E-2</c:v>
                </c:pt>
                <c:pt idx="12">
                  <c:v>1.9724521785974503E-2</c:v>
                </c:pt>
                <c:pt idx="13">
                  <c:v>4.4953744858503342E-2</c:v>
                </c:pt>
                <c:pt idx="14">
                  <c:v>3.9212372153997421E-2</c:v>
                </c:pt>
                <c:pt idx="15">
                  <c:v>2.7185793966054916E-2</c:v>
                </c:pt>
                <c:pt idx="16">
                  <c:v>3.6596206482499838E-3</c:v>
                </c:pt>
                <c:pt idx="17">
                  <c:v>4.3015848845243454E-2</c:v>
                </c:pt>
                <c:pt idx="18">
                  <c:v>7.107831072062254E-3</c:v>
                </c:pt>
                <c:pt idx="19">
                  <c:v>4.6535637229681015E-2</c:v>
                </c:pt>
                <c:pt idx="20">
                  <c:v>7.241000235080719E-2</c:v>
                </c:pt>
                <c:pt idx="21">
                  <c:v>4.2973686009645462E-2</c:v>
                </c:pt>
                <c:pt idx="22">
                  <c:v>2.7594415470957756E-2</c:v>
                </c:pt>
                <c:pt idx="23">
                  <c:v>5.0181403756141663E-2</c:v>
                </c:pt>
                <c:pt idx="24">
                  <c:v>-1.2487343512475491E-2</c:v>
                </c:pt>
                <c:pt idx="25">
                  <c:v>2.4199550971388817E-2</c:v>
                </c:pt>
                <c:pt idx="26">
                  <c:v>-5.9108845889568329E-2</c:v>
                </c:pt>
              </c:numCache>
            </c:numRef>
          </c:val>
          <c:smooth val="0"/>
          <c:extLst>
            <c:ext xmlns:c16="http://schemas.microsoft.com/office/drawing/2014/chart" uri="{C3380CC4-5D6E-409C-BE32-E72D297353CC}">
              <c16:uniqueId val="{0000000C-A90B-4303-9521-54FB11B8FCAD}"/>
            </c:ext>
          </c:extLst>
        </c:ser>
        <c:ser>
          <c:idx val="8"/>
          <c:order val="13"/>
          <c:tx>
            <c:strRef>
              <c:f>'Figure 3'!$AE$6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3'!$AE$7:$AE$40</c15:sqref>
                  </c15:fullRef>
                </c:ext>
              </c:extLst>
              <c:f>'Figure 3'!$AE$7:$AE$33</c:f>
              <c:numCache>
                <c:formatCode>_(* #,##0.00_);_(* \(#,##0.00\);_(* "-"??_);_(@_)</c:formatCode>
                <c:ptCount val="27"/>
                <c:pt idx="0">
                  <c:v>8.0661913380026817E-3</c:v>
                </c:pt>
                <c:pt idx="1">
                  <c:v>1.911952905356884E-2</c:v>
                </c:pt>
                <c:pt idx="2">
                  <c:v>-1.9178032875061035E-2</c:v>
                </c:pt>
                <c:pt idx="3">
                  <c:v>2.5233743712306023E-2</c:v>
                </c:pt>
                <c:pt idx="4">
                  <c:v>-1.0945850051939487E-2</c:v>
                </c:pt>
                <c:pt idx="5">
                  <c:v>2.3404348641633987E-2</c:v>
                </c:pt>
                <c:pt idx="6">
                  <c:v>1.8740566447377205E-2</c:v>
                </c:pt>
                <c:pt idx="7">
                  <c:v>-8.8260596385225654E-4</c:v>
                </c:pt>
                <c:pt idx="8">
                  <c:v>1.1835634708404541E-2</c:v>
                </c:pt>
                <c:pt idx="9">
                  <c:v>-2.049407921731472E-2</c:v>
                </c:pt>
                <c:pt idx="10">
                  <c:v>2.8017135336995125E-2</c:v>
                </c:pt>
                <c:pt idx="11">
                  <c:v>1.6962133347988129E-2</c:v>
                </c:pt>
                <c:pt idx="12">
                  <c:v>4.619983583688736E-2</c:v>
                </c:pt>
                <c:pt idx="13">
                  <c:v>5.7418856769800186E-2</c:v>
                </c:pt>
                <c:pt idx="14">
                  <c:v>3.5246770828962326E-2</c:v>
                </c:pt>
                <c:pt idx="15">
                  <c:v>1.2660636566579342E-2</c:v>
                </c:pt>
                <c:pt idx="16">
                  <c:v>-1.2693395838141441E-2</c:v>
                </c:pt>
                <c:pt idx="17">
                  <c:v>4.1171472519636154E-2</c:v>
                </c:pt>
                <c:pt idx="18">
                  <c:v>5.4393686354160309E-2</c:v>
                </c:pt>
                <c:pt idx="19">
                  <c:v>5.674247071146965E-2</c:v>
                </c:pt>
                <c:pt idx="20">
                  <c:v>7.5997449457645416E-2</c:v>
                </c:pt>
                <c:pt idx="21">
                  <c:v>0.10578353703022003</c:v>
                </c:pt>
                <c:pt idx="22">
                  <c:v>5.408090353012085E-2</c:v>
                </c:pt>
                <c:pt idx="23">
                  <c:v>3.9074022322893143E-2</c:v>
                </c:pt>
                <c:pt idx="24">
                  <c:v>3.7271108478307724E-2</c:v>
                </c:pt>
                <c:pt idx="25">
                  <c:v>6.8936169147491455E-2</c:v>
                </c:pt>
                <c:pt idx="26">
                  <c:v>7.2916783392429352E-2</c:v>
                </c:pt>
              </c:numCache>
            </c:numRef>
          </c:val>
          <c:smooth val="0"/>
          <c:extLst>
            <c:ext xmlns:c16="http://schemas.microsoft.com/office/drawing/2014/chart" uri="{C3380CC4-5D6E-409C-BE32-E72D297353CC}">
              <c16:uniqueId val="{0000000D-A90B-4303-9521-54FB11B8FCAD}"/>
            </c:ext>
          </c:extLst>
        </c:ser>
        <c:ser>
          <c:idx val="9"/>
          <c:order val="14"/>
          <c:tx>
            <c:strRef>
              <c:f>'Figure 3'!$AF$6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3'!$AF$7:$AF$40</c15:sqref>
                  </c15:fullRef>
                </c:ext>
              </c:extLst>
              <c:f>'Figure 3'!$AF$7:$AF$33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E-A90B-4303-9521-54FB11B8FCAD}"/>
            </c:ext>
          </c:extLst>
        </c:ser>
        <c:ser>
          <c:idx val="10"/>
          <c:order val="15"/>
          <c:tx>
            <c:strRef>
              <c:f>'Figure 3'!$AG$6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3'!$AG$7:$AG$40</c15:sqref>
                  </c15:fullRef>
                </c:ext>
              </c:extLst>
              <c:f>'Figure 3'!$AG$7:$AG$33</c:f>
              <c:numCache>
                <c:formatCode>_(* #,##0.00_);_(* \(#,##0.00\);_(* "-"??_);_(@_)</c:formatCode>
                <c:ptCount val="27"/>
                <c:pt idx="0">
                  <c:v>2.1308261901140213E-2</c:v>
                </c:pt>
                <c:pt idx="1">
                  <c:v>-1.2941301800310612E-2</c:v>
                </c:pt>
                <c:pt idx="2">
                  <c:v>4.2775280773639679E-2</c:v>
                </c:pt>
                <c:pt idx="3">
                  <c:v>3.1992804259061813E-2</c:v>
                </c:pt>
                <c:pt idx="4">
                  <c:v>6.7680524662137032E-3</c:v>
                </c:pt>
                <c:pt idx="5">
                  <c:v>-1.7788395285606384E-2</c:v>
                </c:pt>
                <c:pt idx="6">
                  <c:v>2.5388389825820923E-2</c:v>
                </c:pt>
                <c:pt idx="7">
                  <c:v>4.5109856873750687E-2</c:v>
                </c:pt>
                <c:pt idx="8">
                  <c:v>-2.6314143091440201E-2</c:v>
                </c:pt>
                <c:pt idx="9">
                  <c:v>-1.7523197457194328E-2</c:v>
                </c:pt>
                <c:pt idx="10">
                  <c:v>-3.9601929485797882E-2</c:v>
                </c:pt>
                <c:pt idx="11">
                  <c:v>1.7214315012097359E-2</c:v>
                </c:pt>
                <c:pt idx="12">
                  <c:v>-3.4298844635486603E-2</c:v>
                </c:pt>
                <c:pt idx="13">
                  <c:v>-9.0892702341079712E-2</c:v>
                </c:pt>
                <c:pt idx="14">
                  <c:v>-5.7915538549423218E-2</c:v>
                </c:pt>
                <c:pt idx="15">
                  <c:v>1.793963834643364E-2</c:v>
                </c:pt>
                <c:pt idx="16">
                  <c:v>8.8086668401956558E-3</c:v>
                </c:pt>
                <c:pt idx="17">
                  <c:v>-8.6690792813897133E-3</c:v>
                </c:pt>
                <c:pt idx="18">
                  <c:v>-2.3190148174762726E-2</c:v>
                </c:pt>
                <c:pt idx="19">
                  <c:v>-6.5830506384372711E-2</c:v>
                </c:pt>
                <c:pt idx="20">
                  <c:v>-9.4571694731712341E-2</c:v>
                </c:pt>
                <c:pt idx="21">
                  <c:v>-6.5884612500667572E-2</c:v>
                </c:pt>
                <c:pt idx="22">
                  <c:v>4.6086579561233521E-2</c:v>
                </c:pt>
                <c:pt idx="23">
                  <c:v>1.8798742443323135E-2</c:v>
                </c:pt>
                <c:pt idx="24">
                  <c:v>1.2124229222536087E-2</c:v>
                </c:pt>
                <c:pt idx="25">
                  <c:v>1.0858252644538879E-3</c:v>
                </c:pt>
                <c:pt idx="26">
                  <c:v>-9.5575377345085144E-2</c:v>
                </c:pt>
              </c:numCache>
            </c:numRef>
          </c:val>
          <c:smooth val="0"/>
          <c:extLst>
            <c:ext xmlns:c16="http://schemas.microsoft.com/office/drawing/2014/chart" uri="{C3380CC4-5D6E-409C-BE32-E72D297353CC}">
              <c16:uniqueId val="{0000000F-A90B-4303-9521-54FB11B8FCAD}"/>
            </c:ext>
          </c:extLst>
        </c:ser>
        <c:ser>
          <c:idx val="11"/>
          <c:order val="16"/>
          <c:tx>
            <c:strRef>
              <c:f>'Figure 3'!$AH$6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3'!$AH$7:$AH$40</c15:sqref>
                  </c15:fullRef>
                </c:ext>
              </c:extLst>
              <c:f>'Figure 3'!$AH$7:$AH$33</c:f>
              <c:numCache>
                <c:formatCode>_(* #,##0.00_);_(* \(#,##0.00\);_(* "-"??_);_(@_)</c:formatCode>
                <c:ptCount val="27"/>
                <c:pt idx="0">
                  <c:v>4.2713161557912827E-2</c:v>
                </c:pt>
                <c:pt idx="1">
                  <c:v>-8.9034321717917919E-5</c:v>
                </c:pt>
                <c:pt idx="2">
                  <c:v>4.7604560852050781E-2</c:v>
                </c:pt>
                <c:pt idx="3">
                  <c:v>2.064376138150692E-3</c:v>
                </c:pt>
                <c:pt idx="4">
                  <c:v>1.5914561226963997E-2</c:v>
                </c:pt>
                <c:pt idx="5">
                  <c:v>2.1308604627847672E-2</c:v>
                </c:pt>
                <c:pt idx="6">
                  <c:v>8.3647072315216064E-3</c:v>
                </c:pt>
                <c:pt idx="7">
                  <c:v>4.5344050973653793E-2</c:v>
                </c:pt>
                <c:pt idx="8">
                  <c:v>6.2925145030021667E-2</c:v>
                </c:pt>
                <c:pt idx="9">
                  <c:v>-3.1240654061548412E-4</c:v>
                </c:pt>
                <c:pt idx="10">
                  <c:v>1.6597811132669449E-2</c:v>
                </c:pt>
                <c:pt idx="11">
                  <c:v>-1.7515731742605567E-3</c:v>
                </c:pt>
                <c:pt idx="12">
                  <c:v>1.5700984746217728E-2</c:v>
                </c:pt>
                <c:pt idx="13">
                  <c:v>1.2457341887056828E-2</c:v>
                </c:pt>
                <c:pt idx="14">
                  <c:v>-3.8736809510737658E-3</c:v>
                </c:pt>
                <c:pt idx="15">
                  <c:v>1.5854427590966225E-2</c:v>
                </c:pt>
                <c:pt idx="16">
                  <c:v>1.2342643458396196E-3</c:v>
                </c:pt>
                <c:pt idx="17">
                  <c:v>-4.7336029820144176E-3</c:v>
                </c:pt>
                <c:pt idx="18">
                  <c:v>3.5594310611486435E-2</c:v>
                </c:pt>
                <c:pt idx="19">
                  <c:v>7.7743560075759888E-2</c:v>
                </c:pt>
                <c:pt idx="20">
                  <c:v>6.295766681432724E-2</c:v>
                </c:pt>
                <c:pt idx="21">
                  <c:v>5.9219349175691605E-2</c:v>
                </c:pt>
                <c:pt idx="22">
                  <c:v>4.8947162926197052E-2</c:v>
                </c:pt>
                <c:pt idx="23">
                  <c:v>3.8202028721570969E-2</c:v>
                </c:pt>
                <c:pt idx="24">
                  <c:v>6.0688093304634094E-2</c:v>
                </c:pt>
                <c:pt idx="25">
                  <c:v>4.9819447100162506E-2</c:v>
                </c:pt>
                <c:pt idx="26">
                  <c:v>7.2251267731189728E-2</c:v>
                </c:pt>
              </c:numCache>
            </c:numRef>
          </c:val>
          <c:smooth val="0"/>
          <c:extLst>
            <c:ext xmlns:c16="http://schemas.microsoft.com/office/drawing/2014/chart" uri="{C3380CC4-5D6E-409C-BE32-E72D297353CC}">
              <c16:uniqueId val="{00000010-A90B-4303-9521-54FB11B8FCAD}"/>
            </c:ext>
          </c:extLst>
        </c:ser>
        <c:ser>
          <c:idx val="12"/>
          <c:order val="17"/>
          <c:tx>
            <c:strRef>
              <c:f>'Figure 3'!$AI$6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3'!$AI$7:$AI$40</c15:sqref>
                  </c15:fullRef>
                </c:ext>
              </c:extLst>
              <c:f>'Figure 3'!$AI$7:$AI$33</c:f>
              <c:numCache>
                <c:formatCode>_(* #,##0.00_);_(* \(#,##0.00\);_(* "-"??_);_(@_)</c:formatCode>
                <c:ptCount val="27"/>
                <c:pt idx="0">
                  <c:v>1.358500774949789E-2</c:v>
                </c:pt>
                <c:pt idx="1">
                  <c:v>1.4216628856956959E-2</c:v>
                </c:pt>
                <c:pt idx="2">
                  <c:v>-4.3255269527435303E-2</c:v>
                </c:pt>
                <c:pt idx="3">
                  <c:v>2.401045523583889E-2</c:v>
                </c:pt>
                <c:pt idx="4">
                  <c:v>3.9876092225313187E-2</c:v>
                </c:pt>
                <c:pt idx="5">
                  <c:v>-7.0919329300522804E-3</c:v>
                </c:pt>
                <c:pt idx="6">
                  <c:v>1.3948916457593441E-3</c:v>
                </c:pt>
                <c:pt idx="7">
                  <c:v>1.7218425869941711E-2</c:v>
                </c:pt>
                <c:pt idx="8">
                  <c:v>-2.4292707443237305E-2</c:v>
                </c:pt>
                <c:pt idx="9">
                  <c:v>-9.5303626731038094E-3</c:v>
                </c:pt>
                <c:pt idx="10">
                  <c:v>-3.8169976323843002E-2</c:v>
                </c:pt>
                <c:pt idx="11">
                  <c:v>-3.3393949270248413E-2</c:v>
                </c:pt>
                <c:pt idx="12">
                  <c:v>-4.3952260166406631E-2</c:v>
                </c:pt>
                <c:pt idx="13">
                  <c:v>-6.4556851983070374E-2</c:v>
                </c:pt>
                <c:pt idx="14">
                  <c:v>-3.2908465713262558E-2</c:v>
                </c:pt>
                <c:pt idx="15">
                  <c:v>-3.1662985682487488E-2</c:v>
                </c:pt>
                <c:pt idx="16">
                  <c:v>-9.8504731431603432E-3</c:v>
                </c:pt>
                <c:pt idx="17">
                  <c:v>-6.4195640385150909E-2</c:v>
                </c:pt>
                <c:pt idx="18">
                  <c:v>-6.542610377073288E-2</c:v>
                </c:pt>
                <c:pt idx="19">
                  <c:v>-3.9179768413305283E-2</c:v>
                </c:pt>
                <c:pt idx="20">
                  <c:v>-6.2289964407682419E-2</c:v>
                </c:pt>
                <c:pt idx="21">
                  <c:v>-9.5204181969165802E-2</c:v>
                </c:pt>
                <c:pt idx="22">
                  <c:v>-6.1952687799930573E-2</c:v>
                </c:pt>
                <c:pt idx="23">
                  <c:v>-5.7634167373180389E-2</c:v>
                </c:pt>
                <c:pt idx="24">
                  <c:v>-5.4036505520343781E-2</c:v>
                </c:pt>
                <c:pt idx="25">
                  <c:v>-6.4918003976345062E-2</c:v>
                </c:pt>
                <c:pt idx="26">
                  <c:v>-6.8594798445701599E-2</c:v>
                </c:pt>
              </c:numCache>
            </c:numRef>
          </c:val>
          <c:smooth val="0"/>
          <c:extLst>
            <c:ext xmlns:c16="http://schemas.microsoft.com/office/drawing/2014/chart" uri="{C3380CC4-5D6E-409C-BE32-E72D297353CC}">
              <c16:uniqueId val="{00000011-A90B-4303-9521-54FB11B8FCAD}"/>
            </c:ext>
          </c:extLst>
        </c:ser>
        <c:ser>
          <c:idx val="13"/>
          <c:order val="18"/>
          <c:tx>
            <c:strRef>
              <c:f>'Figure 3'!$AJ$6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3'!$AJ$7:$AJ$40</c15:sqref>
                  </c15:fullRef>
                </c:ext>
              </c:extLst>
              <c:f>'Figure 3'!$AJ$7:$AJ$33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2-A90B-4303-9521-54FB11B8FCAD}"/>
            </c:ext>
          </c:extLst>
        </c:ser>
        <c:ser>
          <c:idx val="0"/>
          <c:order val="19"/>
          <c:tx>
            <c:strRef>
              <c:f>'Figure 3'!$AK$6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3'!$AK$7:$AK$40</c15:sqref>
                  </c15:fullRef>
                </c:ext>
              </c:extLst>
              <c:f>'Figure 3'!$AK$7:$AK$33</c:f>
              <c:numCache>
                <c:formatCode>_(* #,##0.00_);_(* \(#,##0.00\);_(* "-"??_);_(@_)</c:formatCode>
                <c:ptCount val="27"/>
                <c:pt idx="0">
                  <c:v>-5.7956180535256863E-3</c:v>
                </c:pt>
                <c:pt idx="1">
                  <c:v>-2.1118558943271637E-2</c:v>
                </c:pt>
                <c:pt idx="2">
                  <c:v>-3.1253721099346876E-3</c:v>
                </c:pt>
                <c:pt idx="3">
                  <c:v>-9.350108914077282E-3</c:v>
                </c:pt>
                <c:pt idx="4">
                  <c:v>5.7058888487517834E-3</c:v>
                </c:pt>
                <c:pt idx="5">
                  <c:v>2.1903656423091888E-2</c:v>
                </c:pt>
                <c:pt idx="6">
                  <c:v>5.7390164583921432E-2</c:v>
                </c:pt>
                <c:pt idx="7">
                  <c:v>6.8584226071834564E-2</c:v>
                </c:pt>
                <c:pt idx="8">
                  <c:v>4.3579887598752975E-2</c:v>
                </c:pt>
                <c:pt idx="9">
                  <c:v>9.0833567082881927E-2</c:v>
                </c:pt>
                <c:pt idx="10">
                  <c:v>1.6479918733239174E-2</c:v>
                </c:pt>
                <c:pt idx="11">
                  <c:v>5.6705489754676819E-2</c:v>
                </c:pt>
                <c:pt idx="12">
                  <c:v>5.4526921361684799E-2</c:v>
                </c:pt>
                <c:pt idx="13">
                  <c:v>1.4872702769935131E-2</c:v>
                </c:pt>
                <c:pt idx="14">
                  <c:v>7.0899903774261475E-2</c:v>
                </c:pt>
                <c:pt idx="15">
                  <c:v>2.6688640937209129E-3</c:v>
                </c:pt>
                <c:pt idx="16">
                  <c:v>3.1252726912498474E-2</c:v>
                </c:pt>
                <c:pt idx="17">
                  <c:v>4.6492926776409149E-2</c:v>
                </c:pt>
                <c:pt idx="18">
                  <c:v>3.3581089228391647E-2</c:v>
                </c:pt>
                <c:pt idx="19">
                  <c:v>1.8733387812972069E-2</c:v>
                </c:pt>
                <c:pt idx="20">
                  <c:v>2.1834623068571091E-2</c:v>
                </c:pt>
                <c:pt idx="21">
                  <c:v>2.2796016186475754E-2</c:v>
                </c:pt>
                <c:pt idx="22">
                  <c:v>-3.6546576768159866E-2</c:v>
                </c:pt>
                <c:pt idx="23">
                  <c:v>2.2040637210011482E-2</c:v>
                </c:pt>
                <c:pt idx="24">
                  <c:v>6.4152535051107407E-3</c:v>
                </c:pt>
                <c:pt idx="25">
                  <c:v>2.9838036745786667E-2</c:v>
                </c:pt>
                <c:pt idx="26">
                  <c:v>5.0386056303977966E-2</c:v>
                </c:pt>
              </c:numCache>
            </c:numRef>
          </c:val>
          <c:smooth val="0"/>
          <c:extLst>
            <c:ext xmlns:c16="http://schemas.microsoft.com/office/drawing/2014/chart" uri="{C3380CC4-5D6E-409C-BE32-E72D297353CC}">
              <c16:uniqueId val="{00000013-A90B-4303-9521-54FB11B8FCAD}"/>
            </c:ext>
          </c:extLst>
        </c:ser>
        <c:ser>
          <c:idx val="4"/>
          <c:order val="20"/>
          <c:tx>
            <c:strRef>
              <c:f>'Figure 3'!$AL$6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3'!$AL$7:$AL$40</c15:sqref>
                  </c15:fullRef>
                </c:ext>
              </c:extLst>
              <c:f>'Figure 3'!$AL$7:$AL$33</c:f>
              <c:numCache>
                <c:formatCode>_(* #,##0.00_);_(* \(#,##0.00\);_(* "-"??_);_(@_)</c:formatCode>
                <c:ptCount val="27"/>
                <c:pt idx="0">
                  <c:v>-1.8250210210680962E-2</c:v>
                </c:pt>
                <c:pt idx="1">
                  <c:v>-1.0874989442527294E-2</c:v>
                </c:pt>
                <c:pt idx="2">
                  <c:v>-3.8751460611820221E-2</c:v>
                </c:pt>
                <c:pt idx="3">
                  <c:v>1.4193453826010227E-2</c:v>
                </c:pt>
                <c:pt idx="4">
                  <c:v>5.0676103681325912E-2</c:v>
                </c:pt>
                <c:pt idx="5">
                  <c:v>2.9487453866750002E-4</c:v>
                </c:pt>
                <c:pt idx="6">
                  <c:v>-2.7195599977858365E-4</c:v>
                </c:pt>
                <c:pt idx="7">
                  <c:v>-6.5794669091701508E-2</c:v>
                </c:pt>
                <c:pt idx="8">
                  <c:v>-7.0843510329723358E-2</c:v>
                </c:pt>
                <c:pt idx="9">
                  <c:v>4.5942314900457859E-3</c:v>
                </c:pt>
                <c:pt idx="10">
                  <c:v>-3.9868529886007309E-2</c:v>
                </c:pt>
                <c:pt idx="11">
                  <c:v>-3.7189701106399298E-3</c:v>
                </c:pt>
                <c:pt idx="12">
                  <c:v>-3.4636151045560837E-2</c:v>
                </c:pt>
                <c:pt idx="13">
                  <c:v>1.5553249977529049E-2</c:v>
                </c:pt>
                <c:pt idx="14">
                  <c:v>1.7166871577501297E-2</c:v>
                </c:pt>
                <c:pt idx="15">
                  <c:v>-1.4602015726268291E-2</c:v>
                </c:pt>
                <c:pt idx="16">
                  <c:v>7.106841541826725E-3</c:v>
                </c:pt>
                <c:pt idx="17">
                  <c:v>-3.1847567297518253E-3</c:v>
                </c:pt>
                <c:pt idx="18">
                  <c:v>-3.0750300735235214E-2</c:v>
                </c:pt>
                <c:pt idx="19">
                  <c:v>-2.2231070324778557E-2</c:v>
                </c:pt>
                <c:pt idx="20">
                  <c:v>-3.9470601826906204E-2</c:v>
                </c:pt>
                <c:pt idx="21">
                  <c:v>-1.4829336665570736E-2</c:v>
                </c:pt>
                <c:pt idx="22">
                  <c:v>-3.7346009165048599E-2</c:v>
                </c:pt>
                <c:pt idx="23">
                  <c:v>-1.0615906678140163E-2</c:v>
                </c:pt>
                <c:pt idx="24">
                  <c:v>1.9713170826435089E-2</c:v>
                </c:pt>
                <c:pt idx="25">
                  <c:v>8.7727215141057968E-3</c:v>
                </c:pt>
                <c:pt idx="26">
                  <c:v>-1.4252056367695332E-2</c:v>
                </c:pt>
              </c:numCache>
            </c:numRef>
          </c:val>
          <c:smooth val="0"/>
          <c:extLst>
            <c:ext xmlns:c16="http://schemas.microsoft.com/office/drawing/2014/chart" uri="{C3380CC4-5D6E-409C-BE32-E72D297353CC}">
              <c16:uniqueId val="{00000014-A90B-4303-9521-54FB11B8FCAD}"/>
            </c:ext>
          </c:extLst>
        </c:ser>
        <c:ser>
          <c:idx val="6"/>
          <c:order val="21"/>
          <c:tx>
            <c:strRef>
              <c:f>'Figure 3'!$AM$6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3'!$AM$7:$AM$40</c15:sqref>
                  </c15:fullRef>
                </c:ext>
              </c:extLst>
              <c:f>'Figure 3'!$AM$7:$AM$33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5-A90B-4303-9521-54FB11B8FCAD}"/>
            </c:ext>
          </c:extLst>
        </c:ser>
        <c:ser>
          <c:idx val="7"/>
          <c:order val="22"/>
          <c:tx>
            <c:strRef>
              <c:f>'Figure 3'!$AN$6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3'!$AN$7:$AN$40</c15:sqref>
                  </c15:fullRef>
                </c:ext>
              </c:extLst>
              <c:f>'Figure 3'!$AN$7:$AN$33</c:f>
              <c:numCache>
                <c:formatCode>_(* #,##0.00_);_(* \(#,##0.00\);_(* "-"??_);_(@_)</c:formatCode>
                <c:ptCount val="27"/>
                <c:pt idx="0">
                  <c:v>-8.5255494341254234E-3</c:v>
                </c:pt>
                <c:pt idx="1">
                  <c:v>-1.0444995947182178E-2</c:v>
                </c:pt>
                <c:pt idx="2">
                  <c:v>-5.1571201533079147E-2</c:v>
                </c:pt>
                <c:pt idx="3">
                  <c:v>2.8186777606606483E-2</c:v>
                </c:pt>
                <c:pt idx="4">
                  <c:v>1.2912344187498093E-2</c:v>
                </c:pt>
                <c:pt idx="5">
                  <c:v>-5.9662880375981331E-3</c:v>
                </c:pt>
                <c:pt idx="6">
                  <c:v>3.9191879332065582E-2</c:v>
                </c:pt>
                <c:pt idx="7">
                  <c:v>-3.2977797091007233E-2</c:v>
                </c:pt>
                <c:pt idx="8">
                  <c:v>1.4202844351530075E-2</c:v>
                </c:pt>
                <c:pt idx="9">
                  <c:v>1.9194301217794418E-2</c:v>
                </c:pt>
                <c:pt idx="10">
                  <c:v>-2.9832299798727036E-2</c:v>
                </c:pt>
                <c:pt idx="11">
                  <c:v>-8.8679986074566841E-3</c:v>
                </c:pt>
                <c:pt idx="12">
                  <c:v>-6.1322813853621483E-3</c:v>
                </c:pt>
                <c:pt idx="13">
                  <c:v>-2.8809893876314163E-2</c:v>
                </c:pt>
                <c:pt idx="14">
                  <c:v>4.7620311379432678E-3</c:v>
                </c:pt>
                <c:pt idx="15">
                  <c:v>3.6606114357709885E-2</c:v>
                </c:pt>
                <c:pt idx="16">
                  <c:v>-1.0932542383670807E-2</c:v>
                </c:pt>
                <c:pt idx="17">
                  <c:v>5.8835450559854507E-2</c:v>
                </c:pt>
                <c:pt idx="18">
                  <c:v>-3.3653125166893005E-2</c:v>
                </c:pt>
                <c:pt idx="19">
                  <c:v>3.5906638950109482E-2</c:v>
                </c:pt>
                <c:pt idx="20">
                  <c:v>6.7899525165557861E-3</c:v>
                </c:pt>
                <c:pt idx="21">
                  <c:v>-2.1645447704941034E-3</c:v>
                </c:pt>
                <c:pt idx="22">
                  <c:v>3.8562178611755371E-2</c:v>
                </c:pt>
                <c:pt idx="23">
                  <c:v>1.4649685472249985E-3</c:v>
                </c:pt>
                <c:pt idx="24">
                  <c:v>1.1603770777583122E-2</c:v>
                </c:pt>
                <c:pt idx="25">
                  <c:v>-5.3893832955509424E-5</c:v>
                </c:pt>
                <c:pt idx="26">
                  <c:v>6.6533382050693035E-3</c:v>
                </c:pt>
              </c:numCache>
            </c:numRef>
          </c:val>
          <c:smooth val="0"/>
          <c:extLst>
            <c:ext xmlns:c16="http://schemas.microsoft.com/office/drawing/2014/chart" uri="{C3380CC4-5D6E-409C-BE32-E72D297353CC}">
              <c16:uniqueId val="{00000016-A90B-4303-9521-54FB11B8FCAD}"/>
            </c:ext>
          </c:extLst>
        </c:ser>
        <c:ser>
          <c:idx val="3"/>
          <c:order val="23"/>
          <c:tx>
            <c:strRef>
              <c:f>'Figure 3'!$AO$6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3'!$AO$7:$AO$40</c15:sqref>
                  </c15:fullRef>
                </c:ext>
              </c:extLst>
              <c:f>'Figure 3'!$AO$7:$AO$33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7-A90B-4303-9521-54FB11B8FCAD}"/>
            </c:ext>
          </c:extLst>
        </c:ser>
        <c:ser>
          <c:idx val="5"/>
          <c:order val="24"/>
          <c:tx>
            <c:strRef>
              <c:f>'Figure 3'!$AP$6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3'!$AP$7:$AP$40</c15:sqref>
                  </c15:fullRef>
                </c:ext>
              </c:extLst>
              <c:f>'Figure 3'!$AP$7:$AP$33</c:f>
              <c:numCache>
                <c:formatCode>_(* #,##0.00_);_(* \(#,##0.00\);_(* "-"??_);_(@_)</c:formatCode>
                <c:ptCount val="27"/>
                <c:pt idx="0">
                  <c:v>2.7733955532312393E-2</c:v>
                </c:pt>
                <c:pt idx="1">
                  <c:v>9.8763573914766312E-3</c:v>
                </c:pt>
                <c:pt idx="2">
                  <c:v>5.4562430828809738E-2</c:v>
                </c:pt>
                <c:pt idx="3">
                  <c:v>2.5141598656773567E-2</c:v>
                </c:pt>
                <c:pt idx="4">
                  <c:v>7.6107477070763707E-4</c:v>
                </c:pt>
                <c:pt idx="5">
                  <c:v>-1.4436563476920128E-2</c:v>
                </c:pt>
                <c:pt idx="6">
                  <c:v>-3.5381227731704712E-2</c:v>
                </c:pt>
                <c:pt idx="7">
                  <c:v>-2.6628864929080009E-2</c:v>
                </c:pt>
                <c:pt idx="8">
                  <c:v>-2.9108332470059395E-2</c:v>
                </c:pt>
                <c:pt idx="9">
                  <c:v>-2.1942319348454475E-2</c:v>
                </c:pt>
                <c:pt idx="10">
                  <c:v>1.6417677979916334E-3</c:v>
                </c:pt>
                <c:pt idx="11">
                  <c:v>-2.746276929974556E-2</c:v>
                </c:pt>
                <c:pt idx="12">
                  <c:v>-8.0533280968666077E-2</c:v>
                </c:pt>
                <c:pt idx="13">
                  <c:v>-4.8371005803346634E-2</c:v>
                </c:pt>
                <c:pt idx="14">
                  <c:v>-6.3800700008869171E-2</c:v>
                </c:pt>
                <c:pt idx="15">
                  <c:v>-5.8745261048898101E-4</c:v>
                </c:pt>
                <c:pt idx="16">
                  <c:v>8.2532605156302452E-3</c:v>
                </c:pt>
                <c:pt idx="17">
                  <c:v>1.2781926430761814E-2</c:v>
                </c:pt>
                <c:pt idx="18">
                  <c:v>-1.3954260386526585E-2</c:v>
                </c:pt>
                <c:pt idx="19">
                  <c:v>-8.4680076688528061E-3</c:v>
                </c:pt>
                <c:pt idx="20">
                  <c:v>7.5150880729779601E-4</c:v>
                </c:pt>
                <c:pt idx="21">
                  <c:v>-7.6240277849137783E-3</c:v>
                </c:pt>
                <c:pt idx="22">
                  <c:v>-1.2907267548143864E-2</c:v>
                </c:pt>
                <c:pt idx="23">
                  <c:v>-2.373652346432209E-2</c:v>
                </c:pt>
                <c:pt idx="24">
                  <c:v>-3.593900054693222E-2</c:v>
                </c:pt>
                <c:pt idx="25">
                  <c:v>-1.5314729884266853E-2</c:v>
                </c:pt>
                <c:pt idx="26">
                  <c:v>-3.3349283039569855E-2</c:v>
                </c:pt>
              </c:numCache>
            </c:numRef>
          </c:val>
          <c:smooth val="0"/>
          <c:extLst>
            <c:ext xmlns:c16="http://schemas.microsoft.com/office/drawing/2014/chart" uri="{C3380CC4-5D6E-409C-BE32-E72D297353CC}">
              <c16:uniqueId val="{00000018-A90B-4303-9521-54FB11B8FCAD}"/>
            </c:ext>
          </c:extLst>
        </c:ser>
        <c:ser>
          <c:idx val="1"/>
          <c:order val="25"/>
          <c:tx>
            <c:strRef>
              <c:f>'Figure 3'!$AQ$6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3'!$AQ$7:$AQ$40</c15:sqref>
                  </c15:fullRef>
                </c:ext>
              </c:extLst>
              <c:f>'Figure 3'!$AQ$7:$AQ$33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9-A90B-4303-9521-54FB11B8FCAD}"/>
            </c:ext>
          </c:extLst>
        </c:ser>
        <c:ser>
          <c:idx val="2"/>
          <c:order val="26"/>
          <c:tx>
            <c:strRef>
              <c:f>'Figure 3'!$AR$6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3'!$AR$7:$AR$40</c15:sqref>
                  </c15:fullRef>
                </c:ext>
              </c:extLst>
              <c:f>'Figure 3'!$AR$7:$AR$33</c:f>
              <c:numCache>
                <c:formatCode>_(* #,##0.00_);_(* \(#,##0.00\);_(* "-"??_);_(@_)</c:formatCode>
                <c:ptCount val="27"/>
                <c:pt idx="0">
                  <c:v>3.7469439208507538E-2</c:v>
                </c:pt>
                <c:pt idx="1">
                  <c:v>2.0956860855221748E-2</c:v>
                </c:pt>
                <c:pt idx="2">
                  <c:v>7.2933301329612732E-2</c:v>
                </c:pt>
                <c:pt idx="3">
                  <c:v>9.089987725019455E-3</c:v>
                </c:pt>
                <c:pt idx="4">
                  <c:v>2.0350905135273933E-2</c:v>
                </c:pt>
                <c:pt idx="5">
                  <c:v>2.5365691632032394E-2</c:v>
                </c:pt>
                <c:pt idx="6">
                  <c:v>-4.4823955744504929E-2</c:v>
                </c:pt>
                <c:pt idx="7">
                  <c:v>-4.0439493022859097E-3</c:v>
                </c:pt>
                <c:pt idx="8">
                  <c:v>2.3440932855010033E-2</c:v>
                </c:pt>
                <c:pt idx="9">
                  <c:v>1.9255464896559715E-2</c:v>
                </c:pt>
                <c:pt idx="10">
                  <c:v>3.2714799046516418E-2</c:v>
                </c:pt>
                <c:pt idx="11">
                  <c:v>-4.9165065865963697E-4</c:v>
                </c:pt>
                <c:pt idx="12">
                  <c:v>-4.0590088814496994E-2</c:v>
                </c:pt>
                <c:pt idx="13">
                  <c:v>-4.205864854156971E-3</c:v>
                </c:pt>
                <c:pt idx="14">
                  <c:v>-8.5222739726305008E-3</c:v>
                </c:pt>
                <c:pt idx="15">
                  <c:v>9.892941452562809E-3</c:v>
                </c:pt>
                <c:pt idx="16">
                  <c:v>-1.0661721229553223E-2</c:v>
                </c:pt>
                <c:pt idx="17">
                  <c:v>-5.4760321974754333E-2</c:v>
                </c:pt>
                <c:pt idx="18">
                  <c:v>-1.5274224802851677E-2</c:v>
                </c:pt>
                <c:pt idx="19">
                  <c:v>-3.441280871629715E-2</c:v>
                </c:pt>
                <c:pt idx="20">
                  <c:v>-3.0388761311769485E-2</c:v>
                </c:pt>
                <c:pt idx="21">
                  <c:v>-7.2115778923034668E-2</c:v>
                </c:pt>
                <c:pt idx="22">
                  <c:v>-2.3310156539082527E-2</c:v>
                </c:pt>
                <c:pt idx="23">
                  <c:v>-2.2583004087209702E-2</c:v>
                </c:pt>
                <c:pt idx="24">
                  <c:v>-1.2900367379188538E-2</c:v>
                </c:pt>
                <c:pt idx="25">
                  <c:v>-4.7729052603244781E-2</c:v>
                </c:pt>
                <c:pt idx="26">
                  <c:v>-2.7166280895471573E-2</c:v>
                </c:pt>
              </c:numCache>
            </c:numRef>
          </c:val>
          <c:smooth val="0"/>
          <c:extLst>
            <c:ext xmlns:c16="http://schemas.microsoft.com/office/drawing/2014/chart" uri="{C3380CC4-5D6E-409C-BE32-E72D297353CC}">
              <c16:uniqueId val="{0000001A-A90B-4303-9521-54FB11B8FCAD}"/>
            </c:ext>
          </c:extLst>
        </c:ser>
        <c:ser>
          <c:idx val="28"/>
          <c:order val="27"/>
          <c:tx>
            <c:strRef>
              <c:f>'Figure 3'!$AS$6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3'!$AS$7:$AS$40</c15:sqref>
                  </c15:fullRef>
                </c:ext>
              </c:extLst>
              <c:f>'Figure 3'!$AS$7:$AS$33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B-A90B-4303-9521-54FB11B8FCAD}"/>
            </c:ext>
          </c:extLst>
        </c:ser>
        <c:ser>
          <c:idx val="29"/>
          <c:order val="28"/>
          <c:tx>
            <c:strRef>
              <c:f>'Figure 3'!$AT$6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3'!$AT$7:$AT$40</c15:sqref>
                  </c15:fullRef>
                </c:ext>
              </c:extLst>
              <c:f>'Figure 3'!$AT$7:$AT$33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A90B-4303-9521-54FB11B8FCAD}"/>
            </c:ext>
          </c:extLst>
        </c:ser>
        <c:ser>
          <c:idx val="30"/>
          <c:order val="29"/>
          <c:tx>
            <c:strRef>
              <c:f>'Figure 3'!$AU$6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3'!$AU$7:$AU$40</c15:sqref>
                  </c15:fullRef>
                </c:ext>
              </c:extLst>
              <c:f>'Figure 3'!$AU$7:$AU$33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A90B-4303-9521-54FB11B8FCAD}"/>
            </c:ext>
          </c:extLst>
        </c:ser>
        <c:ser>
          <c:idx val="31"/>
          <c:order val="30"/>
          <c:tx>
            <c:strRef>
              <c:f>'Figure 3'!$AV$6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3'!$AV$7:$AV$40</c15:sqref>
                  </c15:fullRef>
                </c:ext>
              </c:extLst>
              <c:f>'Figure 3'!$AV$7:$AV$33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A90B-4303-9521-54FB11B8FCAD}"/>
            </c:ext>
          </c:extLst>
        </c:ser>
        <c:ser>
          <c:idx val="32"/>
          <c:order val="31"/>
          <c:tx>
            <c:strRef>
              <c:f>'Figure 3'!$AW$6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3'!$AW$7:$AW$40</c15:sqref>
                  </c15:fullRef>
                </c:ext>
              </c:extLst>
              <c:f>'Figure 3'!$AW$7:$AW$33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A90B-4303-9521-54FB11B8FCAD}"/>
            </c:ext>
          </c:extLst>
        </c:ser>
        <c:ser>
          <c:idx val="33"/>
          <c:order val="32"/>
          <c:tx>
            <c:strRef>
              <c:f>'Figure 3'!$AX$6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3'!$AX$7:$AX$40</c15:sqref>
                  </c15:fullRef>
                </c:ext>
              </c:extLst>
              <c:f>'Figure 3'!$AX$7:$AX$33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A90B-4303-9521-54FB11B8FCAD}"/>
            </c:ext>
          </c:extLst>
        </c:ser>
        <c:ser>
          <c:idx val="34"/>
          <c:order val="33"/>
          <c:tx>
            <c:strRef>
              <c:f>'Figure 3'!$AY$6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3'!$AY$7:$AY$40</c15:sqref>
                  </c15:fullRef>
                </c:ext>
              </c:extLst>
              <c:f>'Figure 3'!$AY$7:$AY$33</c:f>
              <c:numCache>
                <c:formatCode>_(* #,##0.00_);_(* \(#,##0.00\);_(* "-"??_);_(@_)</c:formatCode>
                <c:ptCount val="27"/>
                <c:pt idx="0">
                  <c:v>-3.1935963779687881E-2</c:v>
                </c:pt>
                <c:pt idx="1">
                  <c:v>-8.4463832899928093E-3</c:v>
                </c:pt>
                <c:pt idx="2">
                  <c:v>4.5434612780809402E-2</c:v>
                </c:pt>
                <c:pt idx="3">
                  <c:v>1.1158484034240246E-2</c:v>
                </c:pt>
                <c:pt idx="4">
                  <c:v>2.7645949274301529E-2</c:v>
                </c:pt>
                <c:pt idx="5">
                  <c:v>-2.4408277124166489E-2</c:v>
                </c:pt>
                <c:pt idx="6">
                  <c:v>3.8850683718919754E-2</c:v>
                </c:pt>
                <c:pt idx="7">
                  <c:v>0.10341782867908478</c:v>
                </c:pt>
                <c:pt idx="8">
                  <c:v>-2.8475280851125717E-2</c:v>
                </c:pt>
                <c:pt idx="9">
                  <c:v>9.6271978691220284E-3</c:v>
                </c:pt>
                <c:pt idx="10">
                  <c:v>2.9365872964262962E-2</c:v>
                </c:pt>
                <c:pt idx="11">
                  <c:v>-1.0394050739705563E-2</c:v>
                </c:pt>
                <c:pt idx="12">
                  <c:v>-3.3346641808748245E-2</c:v>
                </c:pt>
                <c:pt idx="13">
                  <c:v>-2.438732422888279E-2</c:v>
                </c:pt>
                <c:pt idx="14">
                  <c:v>-0.13049036264419556</c:v>
                </c:pt>
                <c:pt idx="15">
                  <c:v>-5.7652998715639114E-2</c:v>
                </c:pt>
                <c:pt idx="16">
                  <c:v>-5.0306461751461029E-2</c:v>
                </c:pt>
                <c:pt idx="17">
                  <c:v>-8.4426954388618469E-2</c:v>
                </c:pt>
                <c:pt idx="18">
                  <c:v>-6.9816865026950836E-2</c:v>
                </c:pt>
                <c:pt idx="19">
                  <c:v>-5.5065162479877472E-2</c:v>
                </c:pt>
                <c:pt idx="20">
                  <c:v>-5.9985876083374023E-2</c:v>
                </c:pt>
                <c:pt idx="21">
                  <c:v>-8.1941097974777222E-2</c:v>
                </c:pt>
                <c:pt idx="22">
                  <c:v>-2.2233385592699051E-2</c:v>
                </c:pt>
                <c:pt idx="23">
                  <c:v>-6.9040358066558838E-2</c:v>
                </c:pt>
                <c:pt idx="24">
                  <c:v>-2.6064522098749876E-3</c:v>
                </c:pt>
                <c:pt idx="25">
                  <c:v>-0.12865175306797028</c:v>
                </c:pt>
                <c:pt idx="26">
                  <c:v>-0.10593204200267792</c:v>
                </c:pt>
              </c:numCache>
            </c:numRef>
          </c:val>
          <c:smooth val="0"/>
          <c:extLst>
            <c:ext xmlns:c16="http://schemas.microsoft.com/office/drawing/2014/chart" uri="{C3380CC4-5D6E-409C-BE32-E72D297353CC}">
              <c16:uniqueId val="{00000021-A90B-4303-9521-54FB11B8FCAD}"/>
            </c:ext>
          </c:extLst>
        </c:ser>
        <c:ser>
          <c:idx val="35"/>
          <c:order val="34"/>
          <c:tx>
            <c:strRef>
              <c:f>'Figure 3'!$AZ$6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3'!$AZ$7:$AZ$40</c15:sqref>
                  </c15:fullRef>
                </c:ext>
              </c:extLst>
              <c:f>'Figure 3'!$AZ$7:$AZ$33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2-A90B-4303-9521-54FB11B8FCAD}"/>
            </c:ext>
          </c:extLst>
        </c:ser>
        <c:ser>
          <c:idx val="36"/>
          <c:order val="35"/>
          <c:tx>
            <c:strRef>
              <c:f>'Figure 3'!$BA$6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3'!$BA$7:$BA$40</c15:sqref>
                  </c15:fullRef>
                </c:ext>
              </c:extLst>
              <c:f>'Figure 3'!$BA$7:$BA$33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A90B-4303-9521-54FB11B8FCAD}"/>
            </c:ext>
          </c:extLst>
        </c:ser>
        <c:ser>
          <c:idx val="37"/>
          <c:order val="36"/>
          <c:tx>
            <c:strRef>
              <c:f>'Figure 3'!$BB$6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3'!$BB$7:$BB$40</c15:sqref>
                  </c15:fullRef>
                </c:ext>
              </c:extLst>
              <c:f>'Figure 3'!$BB$7:$BB$33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A90B-4303-9521-54FB11B8FCAD}"/>
            </c:ext>
          </c:extLst>
        </c:ser>
        <c:ser>
          <c:idx val="38"/>
          <c:order val="37"/>
          <c:tx>
            <c:strRef>
              <c:f>'Figure 3'!$BC$6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3'!$BC$7:$BC$40</c15:sqref>
                  </c15:fullRef>
                </c:ext>
              </c:extLst>
              <c:f>'Figure 3'!$BC$7:$BC$33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A90B-4303-9521-54FB11B8FCAD}"/>
            </c:ext>
          </c:extLst>
        </c:ser>
        <c:ser>
          <c:idx val="39"/>
          <c:order val="38"/>
          <c:tx>
            <c:strRef>
              <c:f>'Figure 3'!$BD$6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3'!$BD$7:$BD$40</c15:sqref>
                  </c15:fullRef>
                </c:ext>
              </c:extLst>
              <c:f>'Figure 3'!$BD$7:$BD$33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A90B-4303-9521-54FB11B8FCAD}"/>
            </c:ext>
          </c:extLst>
        </c:ser>
        <c:ser>
          <c:idx val="40"/>
          <c:order val="39"/>
          <c:tx>
            <c:strRef>
              <c:f>'Figure 3'!$BE$6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3'!$BE$7:$BE$40</c15:sqref>
                  </c15:fullRef>
                </c:ext>
              </c:extLst>
              <c:f>'Figure 3'!$BE$7:$BE$33</c:f>
              <c:numCache>
                <c:formatCode>_(* #,##0.00_);_(* \(#,##0.00\);_(* "-"??_);_(@_)</c:formatCode>
                <c:ptCount val="27"/>
                <c:pt idx="0">
                  <c:v>1.4852933818474412E-3</c:v>
                </c:pt>
                <c:pt idx="1">
                  <c:v>-1.7686353996396065E-2</c:v>
                </c:pt>
                <c:pt idx="2">
                  <c:v>-2.82621243968606E-3</c:v>
                </c:pt>
                <c:pt idx="3">
                  <c:v>-2.1770985797047615E-2</c:v>
                </c:pt>
                <c:pt idx="4">
                  <c:v>-4.2696885764598846E-2</c:v>
                </c:pt>
                <c:pt idx="5">
                  <c:v>-3.2187353819608688E-2</c:v>
                </c:pt>
                <c:pt idx="6">
                  <c:v>-2.4014001712203026E-2</c:v>
                </c:pt>
                <c:pt idx="7">
                  <c:v>1.0624540969729424E-2</c:v>
                </c:pt>
                <c:pt idx="8">
                  <c:v>-2.9701784253120422E-2</c:v>
                </c:pt>
                <c:pt idx="9">
                  <c:v>1.9203086849302053E-3</c:v>
                </c:pt>
                <c:pt idx="10">
                  <c:v>2.6301421225070953E-2</c:v>
                </c:pt>
                <c:pt idx="11">
                  <c:v>2.6691852137446404E-2</c:v>
                </c:pt>
                <c:pt idx="12">
                  <c:v>8.712749183177948E-2</c:v>
                </c:pt>
                <c:pt idx="13">
                  <c:v>4.2560584843158722E-2</c:v>
                </c:pt>
                <c:pt idx="14">
                  <c:v>-4.5891381800174713E-2</c:v>
                </c:pt>
                <c:pt idx="15">
                  <c:v>-9.3585243448615074E-3</c:v>
                </c:pt>
                <c:pt idx="16">
                  <c:v>1.4909573830664158E-2</c:v>
                </c:pt>
                <c:pt idx="17">
                  <c:v>1.1134163476526737E-2</c:v>
                </c:pt>
                <c:pt idx="18">
                  <c:v>-5.6163471192121506E-2</c:v>
                </c:pt>
                <c:pt idx="19">
                  <c:v>-0.13773393630981445</c:v>
                </c:pt>
                <c:pt idx="20">
                  <c:v>-0.10243536531925201</c:v>
                </c:pt>
                <c:pt idx="21">
                  <c:v>-8.2974962890148163E-2</c:v>
                </c:pt>
                <c:pt idx="22">
                  <c:v>-7.6154552400112152E-2</c:v>
                </c:pt>
                <c:pt idx="23">
                  <c:v>-9.3686118721961975E-2</c:v>
                </c:pt>
                <c:pt idx="24">
                  <c:v>-6.6633731126785278E-2</c:v>
                </c:pt>
                <c:pt idx="25">
                  <c:v>-0.11483033001422882</c:v>
                </c:pt>
                <c:pt idx="26">
                  <c:v>-0.12754654884338379</c:v>
                </c:pt>
              </c:numCache>
            </c:numRef>
          </c:val>
          <c:smooth val="0"/>
          <c:extLst>
            <c:ext xmlns:c16="http://schemas.microsoft.com/office/drawing/2014/chart" uri="{C3380CC4-5D6E-409C-BE32-E72D297353CC}">
              <c16:uniqueId val="{00000027-A90B-4303-9521-54FB11B8FCAD}"/>
            </c:ext>
          </c:extLst>
        </c:ser>
        <c:ser>
          <c:idx val="41"/>
          <c:order val="40"/>
          <c:tx>
            <c:strRef>
              <c:f>'Figure 3'!$BF$6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3'!$BF$7:$BF$40</c15:sqref>
                  </c15:fullRef>
                </c:ext>
              </c:extLst>
              <c:f>'Figure 3'!$BF$7:$BF$33</c:f>
              <c:numCache>
                <c:formatCode>_(* #,##0.00_);_(* \(#,##0.00\);_(* "-"??_);_(@_)</c:formatCode>
                <c:ptCount val="27"/>
                <c:pt idx="0">
                  <c:v>-1.8216764554381371E-2</c:v>
                </c:pt>
                <c:pt idx="1">
                  <c:v>3.9458479732275009E-2</c:v>
                </c:pt>
                <c:pt idx="2">
                  <c:v>3.0854525975883007E-3</c:v>
                </c:pt>
                <c:pt idx="3">
                  <c:v>-6.5206557512283325E-2</c:v>
                </c:pt>
                <c:pt idx="4">
                  <c:v>5.0911448895931244E-2</c:v>
                </c:pt>
                <c:pt idx="5">
                  <c:v>3.0763695016503334E-2</c:v>
                </c:pt>
                <c:pt idx="6">
                  <c:v>4.7608934342861176E-2</c:v>
                </c:pt>
                <c:pt idx="7">
                  <c:v>-4.1082371026277542E-2</c:v>
                </c:pt>
                <c:pt idx="8">
                  <c:v>2.0335737615823746E-2</c:v>
                </c:pt>
                <c:pt idx="9">
                  <c:v>-5.1728896796703339E-3</c:v>
                </c:pt>
                <c:pt idx="10">
                  <c:v>-2.6488009840250015E-2</c:v>
                </c:pt>
                <c:pt idx="11">
                  <c:v>3.5139288753271103E-2</c:v>
                </c:pt>
                <c:pt idx="12">
                  <c:v>-6.9592848420143127E-2</c:v>
                </c:pt>
                <c:pt idx="13">
                  <c:v>-7.1456193923950195E-2</c:v>
                </c:pt>
                <c:pt idx="14">
                  <c:v>1.2506413273513317E-2</c:v>
                </c:pt>
                <c:pt idx="15">
                  <c:v>-1.4150827191770077E-2</c:v>
                </c:pt>
                <c:pt idx="16">
                  <c:v>-3.4054774791002274E-2</c:v>
                </c:pt>
                <c:pt idx="17">
                  <c:v>-5.4679282009601593E-2</c:v>
                </c:pt>
                <c:pt idx="18">
                  <c:v>-3.9142835885286331E-2</c:v>
                </c:pt>
                <c:pt idx="19">
                  <c:v>-7.4979208409786224E-2</c:v>
                </c:pt>
                <c:pt idx="20">
                  <c:v>-8.0634213984012604E-2</c:v>
                </c:pt>
                <c:pt idx="21">
                  <c:v>-6.2726244330406189E-2</c:v>
                </c:pt>
                <c:pt idx="22">
                  <c:v>-3.242608904838562E-2</c:v>
                </c:pt>
                <c:pt idx="23">
                  <c:v>-4.987763985991478E-2</c:v>
                </c:pt>
                <c:pt idx="24">
                  <c:v>-7.368980348110199E-2</c:v>
                </c:pt>
                <c:pt idx="25">
                  <c:v>2.2029545158147812E-2</c:v>
                </c:pt>
                <c:pt idx="26">
                  <c:v>-2.1023038774728775E-2</c:v>
                </c:pt>
              </c:numCache>
            </c:numRef>
          </c:val>
          <c:smooth val="0"/>
          <c:extLst>
            <c:ext xmlns:c16="http://schemas.microsoft.com/office/drawing/2014/chart" uri="{C3380CC4-5D6E-409C-BE32-E72D297353CC}">
              <c16:uniqueId val="{00000028-A90B-4303-9521-54FB11B8FCAD}"/>
            </c:ext>
          </c:extLst>
        </c:ser>
        <c:ser>
          <c:idx val="42"/>
          <c:order val="41"/>
          <c:tx>
            <c:strRef>
              <c:f>'Figure 3'!$BG$6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3'!$BG$7:$BG$40</c15:sqref>
                  </c15:fullRef>
                </c:ext>
              </c:extLst>
              <c:f>'Figure 3'!$BG$7:$BG$33</c:f>
              <c:numCache>
                <c:formatCode>_(* #,##0.00_);_(* \(#,##0.00\);_(* "-"??_);_(@_)</c:formatCode>
                <c:ptCount val="27"/>
                <c:pt idx="0">
                  <c:v>-1.7845407128334045E-2</c:v>
                </c:pt>
                <c:pt idx="1">
                  <c:v>-3.4403367899358273E-3</c:v>
                </c:pt>
                <c:pt idx="2">
                  <c:v>-2.3825628682971001E-2</c:v>
                </c:pt>
                <c:pt idx="3">
                  <c:v>6.5519767813384533E-3</c:v>
                </c:pt>
                <c:pt idx="4">
                  <c:v>-4.9623097293078899E-3</c:v>
                </c:pt>
                <c:pt idx="5">
                  <c:v>2.0933061838150024E-2</c:v>
                </c:pt>
                <c:pt idx="6">
                  <c:v>9.830176830291748E-3</c:v>
                </c:pt>
                <c:pt idx="7">
                  <c:v>-2.7616824954748154E-2</c:v>
                </c:pt>
                <c:pt idx="8">
                  <c:v>2.802337147295475E-2</c:v>
                </c:pt>
                <c:pt idx="9">
                  <c:v>-2.4849607143551111E-3</c:v>
                </c:pt>
                <c:pt idx="10">
                  <c:v>-1.7423529177904129E-2</c:v>
                </c:pt>
                <c:pt idx="11">
                  <c:v>1.8472412193659693E-4</c:v>
                </c:pt>
                <c:pt idx="12">
                  <c:v>5.9541761875152588E-2</c:v>
                </c:pt>
                <c:pt idx="13">
                  <c:v>3.1863521784543991E-2</c:v>
                </c:pt>
                <c:pt idx="14">
                  <c:v>4.504973441362381E-2</c:v>
                </c:pt>
                <c:pt idx="15">
                  <c:v>4.6947947703301907E-3</c:v>
                </c:pt>
                <c:pt idx="16">
                  <c:v>4.6184833627194166E-4</c:v>
                </c:pt>
                <c:pt idx="17">
                  <c:v>-2.1154028363525867E-3</c:v>
                </c:pt>
                <c:pt idx="18">
                  <c:v>3.1430669128894806E-2</c:v>
                </c:pt>
                <c:pt idx="19">
                  <c:v>-8.8824471458792686E-3</c:v>
                </c:pt>
                <c:pt idx="20">
                  <c:v>3.6531142890453339E-2</c:v>
                </c:pt>
                <c:pt idx="21">
                  <c:v>3.8920193910598755E-2</c:v>
                </c:pt>
                <c:pt idx="22">
                  <c:v>-4.5901193516328931E-4</c:v>
                </c:pt>
                <c:pt idx="23">
                  <c:v>5.0469912588596344E-2</c:v>
                </c:pt>
                <c:pt idx="24">
                  <c:v>1.9513115286827087E-2</c:v>
                </c:pt>
                <c:pt idx="25">
                  <c:v>3.4582316875457764E-2</c:v>
                </c:pt>
                <c:pt idx="26">
                  <c:v>5.9027720242738724E-2</c:v>
                </c:pt>
              </c:numCache>
            </c:numRef>
          </c:val>
          <c:smooth val="0"/>
          <c:extLst>
            <c:ext xmlns:c16="http://schemas.microsoft.com/office/drawing/2014/chart" uri="{C3380CC4-5D6E-409C-BE32-E72D297353CC}">
              <c16:uniqueId val="{00000029-A90B-4303-9521-54FB11B8FCAD}"/>
            </c:ext>
          </c:extLst>
        </c:ser>
        <c:ser>
          <c:idx val="43"/>
          <c:order val="42"/>
          <c:tx>
            <c:strRef>
              <c:f>'Figure 3'!$BH$6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3'!$BH$7:$BH$40</c15:sqref>
                  </c15:fullRef>
                </c:ext>
              </c:extLst>
              <c:f>'Figure 3'!$BH$7:$BH$33</c:f>
              <c:numCache>
                <c:formatCode>_(* #,##0.00_);_(* \(#,##0.00\);_(* "-"??_);_(@_)</c:formatCode>
                <c:ptCount val="27"/>
                <c:pt idx="0">
                  <c:v>-1.1609966168180108E-3</c:v>
                </c:pt>
                <c:pt idx="1">
                  <c:v>-2.6439959183335304E-2</c:v>
                </c:pt>
                <c:pt idx="2">
                  <c:v>-4.615350067615509E-2</c:v>
                </c:pt>
                <c:pt idx="3">
                  <c:v>-1.9466444849967957E-2</c:v>
                </c:pt>
                <c:pt idx="4">
                  <c:v>-2.1245693787932396E-2</c:v>
                </c:pt>
                <c:pt idx="5">
                  <c:v>1.2666386552155018E-2</c:v>
                </c:pt>
                <c:pt idx="6">
                  <c:v>-2.5291895493865013E-2</c:v>
                </c:pt>
                <c:pt idx="7">
                  <c:v>-8.939671516418457E-2</c:v>
                </c:pt>
                <c:pt idx="8">
                  <c:v>-2.3838303983211517E-2</c:v>
                </c:pt>
                <c:pt idx="9">
                  <c:v>-3.4467004239559174E-2</c:v>
                </c:pt>
                <c:pt idx="10">
                  <c:v>-4.4139653444290161E-2</c:v>
                </c:pt>
                <c:pt idx="11">
                  <c:v>-2.4542665109038353E-2</c:v>
                </c:pt>
                <c:pt idx="12">
                  <c:v>-1.186597254127264E-2</c:v>
                </c:pt>
                <c:pt idx="13">
                  <c:v>-1.3731949962675571E-2</c:v>
                </c:pt>
                <c:pt idx="14">
                  <c:v>4.4907890260219574E-2</c:v>
                </c:pt>
                <c:pt idx="15">
                  <c:v>2.4969788268208504E-2</c:v>
                </c:pt>
                <c:pt idx="16">
                  <c:v>5.4744244553148746E-3</c:v>
                </c:pt>
                <c:pt idx="17">
                  <c:v>4.8489335924386978E-2</c:v>
                </c:pt>
                <c:pt idx="18">
                  <c:v>2.527138963341713E-2</c:v>
                </c:pt>
                <c:pt idx="19">
                  <c:v>4.449738934636116E-2</c:v>
                </c:pt>
                <c:pt idx="20">
                  <c:v>3.9855428040027618E-2</c:v>
                </c:pt>
                <c:pt idx="21">
                  <c:v>6.9019652903079987E-2</c:v>
                </c:pt>
                <c:pt idx="22">
                  <c:v>2.3296583443880081E-2</c:v>
                </c:pt>
                <c:pt idx="23">
                  <c:v>5.788687989115715E-2</c:v>
                </c:pt>
                <c:pt idx="24">
                  <c:v>2.8314216062426567E-2</c:v>
                </c:pt>
                <c:pt idx="25">
                  <c:v>8.9832164347171783E-2</c:v>
                </c:pt>
                <c:pt idx="26">
                  <c:v>5.2529316395521164E-2</c:v>
                </c:pt>
              </c:numCache>
            </c:numRef>
          </c:val>
          <c:smooth val="0"/>
          <c:extLst>
            <c:ext xmlns:c16="http://schemas.microsoft.com/office/drawing/2014/chart" uri="{C3380CC4-5D6E-409C-BE32-E72D297353CC}">
              <c16:uniqueId val="{0000002A-A90B-4303-9521-54FB11B8FCAD}"/>
            </c:ext>
          </c:extLst>
        </c:ser>
        <c:ser>
          <c:idx val="44"/>
          <c:order val="43"/>
          <c:tx>
            <c:strRef>
              <c:f>'Figure 3'!$BI$6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3'!$BI$7:$BI$40</c15:sqref>
                  </c15:fullRef>
                </c:ext>
              </c:extLst>
              <c:f>'Figure 3'!$BI$7:$BI$33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B-A90B-4303-9521-54FB11B8FCAD}"/>
            </c:ext>
          </c:extLst>
        </c:ser>
        <c:ser>
          <c:idx val="45"/>
          <c:order val="44"/>
          <c:tx>
            <c:strRef>
              <c:f>'Figure 3'!$BJ$6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3'!$BJ$7:$BJ$40</c15:sqref>
                  </c15:fullRef>
                </c:ext>
              </c:extLst>
              <c:f>'Figure 3'!$BJ$7:$BJ$33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A90B-4303-9521-54FB11B8FCAD}"/>
            </c:ext>
          </c:extLst>
        </c:ser>
        <c:ser>
          <c:idx val="46"/>
          <c:order val="45"/>
          <c:tx>
            <c:strRef>
              <c:f>'Figure 3'!$BK$6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3'!$BK$7:$BK$40</c15:sqref>
                  </c15:fullRef>
                </c:ext>
              </c:extLst>
              <c:f>'Figure 3'!$BK$7:$BK$33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A90B-4303-9521-54FB11B8FCAD}"/>
            </c:ext>
          </c:extLst>
        </c:ser>
        <c:ser>
          <c:idx val="47"/>
          <c:order val="46"/>
          <c:tx>
            <c:strRef>
              <c:f>'Figure 3'!$BL$6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3'!$BL$7:$BL$40</c15:sqref>
                  </c15:fullRef>
                </c:ext>
              </c:extLst>
              <c:f>'Figure 3'!$BL$7:$BL$33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A90B-4303-9521-54FB11B8FCAD}"/>
            </c:ext>
          </c:extLst>
        </c:ser>
        <c:ser>
          <c:idx val="48"/>
          <c:order val="47"/>
          <c:tx>
            <c:strRef>
              <c:f>'Figure 3'!$BM$6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3'!$BM$7:$BM$40</c15:sqref>
                  </c15:fullRef>
                </c:ext>
              </c:extLst>
              <c:f>'Figure 3'!$BM$7:$BM$33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A90B-4303-9521-54FB11B8FCAD}"/>
            </c:ext>
          </c:extLst>
        </c:ser>
        <c:ser>
          <c:idx val="49"/>
          <c:order val="48"/>
          <c:tx>
            <c:strRef>
              <c:f>'Figure 3'!$BN$6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3'!$BN$7:$BN$40</c15:sqref>
                  </c15:fullRef>
                </c:ext>
              </c:extLst>
              <c:f>'Figure 3'!$BN$7:$BN$33</c:f>
              <c:numCache>
                <c:formatCode>_(* #,##0.00_);_(* \(#,##0.00\);_(* "-"??_);_(@_)</c:formatCode>
                <c:ptCount val="27"/>
                <c:pt idx="0">
                  <c:v>-1.4826024882495403E-2</c:v>
                </c:pt>
                <c:pt idx="1">
                  <c:v>-1.3072480447590351E-2</c:v>
                </c:pt>
                <c:pt idx="2">
                  <c:v>-1.8340969458222389E-2</c:v>
                </c:pt>
                <c:pt idx="3">
                  <c:v>-2.3750804364681244E-2</c:v>
                </c:pt>
                <c:pt idx="4">
                  <c:v>-5.1686912775039673E-2</c:v>
                </c:pt>
                <c:pt idx="5">
                  <c:v>-2.7853885665535927E-2</c:v>
                </c:pt>
                <c:pt idx="6">
                  <c:v>-4.1421376168727875E-2</c:v>
                </c:pt>
                <c:pt idx="7">
                  <c:v>2.0181404426693916E-2</c:v>
                </c:pt>
                <c:pt idx="8">
                  <c:v>5.5590249598026276E-2</c:v>
                </c:pt>
                <c:pt idx="9">
                  <c:v>2.2084992378950119E-2</c:v>
                </c:pt>
                <c:pt idx="10">
                  <c:v>9.8020276054739952E-3</c:v>
                </c:pt>
                <c:pt idx="11">
                  <c:v>-1.1229868046939373E-2</c:v>
                </c:pt>
                <c:pt idx="12">
                  <c:v>2.0621843636035919E-2</c:v>
                </c:pt>
                <c:pt idx="13">
                  <c:v>6.8344450555741787E-3</c:v>
                </c:pt>
                <c:pt idx="14">
                  <c:v>2.0529666915535927E-2</c:v>
                </c:pt>
                <c:pt idx="15">
                  <c:v>-1.2125793844461441E-2</c:v>
                </c:pt>
                <c:pt idx="16">
                  <c:v>1.1442577466368675E-2</c:v>
                </c:pt>
                <c:pt idx="17">
                  <c:v>-6.3043646514415741E-3</c:v>
                </c:pt>
                <c:pt idx="18">
                  <c:v>1.0064537636935711E-2</c:v>
                </c:pt>
                <c:pt idx="19">
                  <c:v>-3.738514706492424E-2</c:v>
                </c:pt>
                <c:pt idx="20">
                  <c:v>-2.1035801619291306E-3</c:v>
                </c:pt>
                <c:pt idx="21">
                  <c:v>-2.7203505858778954E-2</c:v>
                </c:pt>
                <c:pt idx="22">
                  <c:v>-2.5454288348555565E-2</c:v>
                </c:pt>
                <c:pt idx="23">
                  <c:v>-4.3070878833532333E-2</c:v>
                </c:pt>
                <c:pt idx="24">
                  <c:v>-8.0689959228038788E-2</c:v>
                </c:pt>
                <c:pt idx="25">
                  <c:v>-3.9849795401096344E-2</c:v>
                </c:pt>
                <c:pt idx="26">
                  <c:v>1.9353942945599556E-2</c:v>
                </c:pt>
              </c:numCache>
            </c:numRef>
          </c:val>
          <c:smooth val="0"/>
          <c:extLst>
            <c:ext xmlns:c16="http://schemas.microsoft.com/office/drawing/2014/chart" uri="{C3380CC4-5D6E-409C-BE32-E72D297353CC}">
              <c16:uniqueId val="{00000030-A90B-4303-9521-54FB11B8FCAD}"/>
            </c:ext>
          </c:extLst>
        </c:ser>
        <c:ser>
          <c:idx val="50"/>
          <c:order val="49"/>
          <c:tx>
            <c:strRef>
              <c:f>'Figure 3'!$BO$6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3'!$BO$7:$BO$40</c15:sqref>
                  </c15:fullRef>
                </c:ext>
              </c:extLst>
              <c:f>'Figure 3'!$BO$7:$BO$33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1-A90B-4303-9521-54FB11B8FCAD}"/>
            </c:ext>
          </c:extLst>
        </c:ser>
        <c:ser>
          <c:idx val="14"/>
          <c:order val="50"/>
          <c:tx>
            <c:strRef>
              <c:f>'Figure 3'!$Q$6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3'!$P$7:$P$40</c15:sqref>
                  </c15:fullRef>
                </c:ext>
              </c:extLst>
              <c:f>'Figure 3'!$P$7:$P$33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3'!$Q$7:$Q$40</c15:sqref>
                  </c15:fullRef>
                </c:ext>
              </c:extLst>
              <c:f>'Figure 3'!$Q$7:$Q$33</c:f>
              <c:numCache>
                <c:formatCode>_(* #,##0.00_);_(* \(#,##0.00\);_(* "-"??_);_(@_)</c:formatCode>
                <c:ptCount val="27"/>
                <c:pt idx="0">
                  <c:v>1.2905162759125233E-2</c:v>
                </c:pt>
                <c:pt idx="1">
                  <c:v>1.4342858921736479E-3</c:v>
                </c:pt>
                <c:pt idx="2">
                  <c:v>2.9375220183283091E-3</c:v>
                </c:pt>
                <c:pt idx="3">
                  <c:v>1.0034076403826475E-3</c:v>
                </c:pt>
                <c:pt idx="4">
                  <c:v>2.0552260801196098E-2</c:v>
                </c:pt>
                <c:pt idx="5">
                  <c:v>3.3632377162575722E-3</c:v>
                </c:pt>
                <c:pt idx="6">
                  <c:v>-1.2044970877468586E-2</c:v>
                </c:pt>
                <c:pt idx="7">
                  <c:v>-1.2354077771306038E-3</c:v>
                </c:pt>
                <c:pt idx="8">
                  <c:v>-8.4665948525071144E-3</c:v>
                </c:pt>
                <c:pt idx="9">
                  <c:v>-2.2753854282200336E-3</c:v>
                </c:pt>
                <c:pt idx="10">
                  <c:v>-7.0779658854007721E-3</c:v>
                </c:pt>
                <c:pt idx="11">
                  <c:v>3.3374642953276634E-4</c:v>
                </c:pt>
                <c:pt idx="12">
                  <c:v>-1.2187882093712687E-3</c:v>
                </c:pt>
                <c:pt idx="13">
                  <c:v>5.6741996668279171E-3</c:v>
                </c:pt>
                <c:pt idx="14">
                  <c:v>-1.6600089147686958E-2</c:v>
                </c:pt>
                <c:pt idx="15">
                  <c:v>-1.267889142036438E-2</c:v>
                </c:pt>
                <c:pt idx="16">
                  <c:v>-3.9391424506902695E-3</c:v>
                </c:pt>
                <c:pt idx="17">
                  <c:v>-1.8041331321001053E-2</c:v>
                </c:pt>
                <c:pt idx="18">
                  <c:v>-3.1266061123460531E-3</c:v>
                </c:pt>
                <c:pt idx="19">
                  <c:v>-3.5966827999800444E-4</c:v>
                </c:pt>
                <c:pt idx="20">
                  <c:v>-9.4164768233895302E-3</c:v>
                </c:pt>
                <c:pt idx="21">
                  <c:v>-1.2519452720880508E-3</c:v>
                </c:pt>
                <c:pt idx="22">
                  <c:v>-4.1757948696613312E-2</c:v>
                </c:pt>
                <c:pt idx="23">
                  <c:v>-7.5501869432628155E-3</c:v>
                </c:pt>
                <c:pt idx="24">
                  <c:v>-3.374781459569931E-2</c:v>
                </c:pt>
                <c:pt idx="25">
                  <c:v>-1.6613446176052094E-2</c:v>
                </c:pt>
                <c:pt idx="26">
                  <c:v>-2.2459892556071281E-2</c:v>
                </c:pt>
              </c:numCache>
            </c:numRef>
          </c:val>
          <c:smooth val="0"/>
          <c:extLst>
            <c:ext xmlns:c16="http://schemas.microsoft.com/office/drawing/2014/chart" uri="{C3380CC4-5D6E-409C-BE32-E72D297353CC}">
              <c16:uniqueId val="{00000032-A90B-4303-9521-54FB11B8FCAD}"/>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'Figure 30'!$B$1</c:f>
              <c:strCache>
                <c:ptCount val="1"/>
                <c:pt idx="0">
                  <c:v>Synthetic (1982–98)</c:v>
                </c:pt>
              </c:strCache>
            </c:strRef>
          </c:tx>
          <c:spPr>
            <a:ln w="38100" cap="rnd">
              <a:solidFill>
                <a:schemeClr val="tx1"/>
              </a:solidFill>
              <a:round/>
            </a:ln>
            <a:effectLst/>
          </c:spPr>
          <c:marker>
            <c:symbol val="none"/>
          </c:marker>
          <c:cat>
            <c:numRef>
              <c:f>'Figure 30'!$A$2:$A$35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30'!$B$2:$B$35</c:f>
              <c:numCache>
                <c:formatCode>0%</c:formatCode>
                <c:ptCount val="34"/>
                <c:pt idx="0">
                  <c:v>2.649025991095497E-2</c:v>
                </c:pt>
                <c:pt idx="1">
                  <c:v>4.1603470106267366E-2</c:v>
                </c:pt>
                <c:pt idx="2">
                  <c:v>-2.0751093338472946E-2</c:v>
                </c:pt>
                <c:pt idx="3">
                  <c:v>4.7653562633559153E-2</c:v>
                </c:pt>
                <c:pt idx="4">
                  <c:v>4.4588481678026246E-2</c:v>
                </c:pt>
                <c:pt idx="5">
                  <c:v>2.5326972519003222E-2</c:v>
                </c:pt>
                <c:pt idx="6">
                  <c:v>-7.4194838686197931E-2</c:v>
                </c:pt>
                <c:pt idx="7">
                  <c:v>-8.2971449205699724E-2</c:v>
                </c:pt>
                <c:pt idx="8">
                  <c:v>3.3895823307236887E-2</c:v>
                </c:pt>
                <c:pt idx="9">
                  <c:v>2.7369732413569478E-2</c:v>
                </c:pt>
                <c:pt idx="10">
                  <c:v>-1.2181136019564377E-2</c:v>
                </c:pt>
                <c:pt idx="11">
                  <c:v>-2.5625205345493784E-2</c:v>
                </c:pt>
                <c:pt idx="12">
                  <c:v>-0.15567381041487516</c:v>
                </c:pt>
                <c:pt idx="13">
                  <c:v>-0.20339792414443228</c:v>
                </c:pt>
                <c:pt idx="14">
                  <c:v>-0.17469845322979785</c:v>
                </c:pt>
                <c:pt idx="15">
                  <c:v>-3.0847554250054358E-2</c:v>
                </c:pt>
                <c:pt idx="16">
                  <c:v>-0.1406790179603512</c:v>
                </c:pt>
                <c:pt idx="17">
                  <c:v>-8.0519275655153266E-2</c:v>
                </c:pt>
                <c:pt idx="18">
                  <c:v>-6.5269126456528201E-2</c:v>
                </c:pt>
                <c:pt idx="19">
                  <c:v>-1.5515771165135143E-2</c:v>
                </c:pt>
                <c:pt idx="20">
                  <c:v>-9.2002822616792893E-2</c:v>
                </c:pt>
                <c:pt idx="21">
                  <c:v>-0.12398316843333169</c:v>
                </c:pt>
                <c:pt idx="22">
                  <c:v>-9.2297688397969396E-2</c:v>
                </c:pt>
                <c:pt idx="23">
                  <c:v>-8.299629169780473E-2</c:v>
                </c:pt>
                <c:pt idx="24">
                  <c:v>-8.2157471312247363E-2</c:v>
                </c:pt>
                <c:pt idx="25">
                  <c:v>-6.0829472351337892E-2</c:v>
                </c:pt>
                <c:pt idx="26">
                  <c:v>9.6822719931901891E-3</c:v>
                </c:pt>
                <c:pt idx="27">
                  <c:v>6.1949673642649243E-2</c:v>
                </c:pt>
                <c:pt idx="28">
                  <c:v>4.0425031653448865E-3</c:v>
                </c:pt>
                <c:pt idx="29">
                  <c:v>4.5232602078402948E-2</c:v>
                </c:pt>
                <c:pt idx="30">
                  <c:v>-0.10002160975456448</c:v>
                </c:pt>
                <c:pt idx="31">
                  <c:v>-4.6984575273851435E-2</c:v>
                </c:pt>
                <c:pt idx="32">
                  <c:v>9.7961504185435963E-2</c:v>
                </c:pt>
                <c:pt idx="33">
                  <c:v>-0.1861388053265893</c:v>
                </c:pt>
              </c:numCache>
            </c:numRef>
          </c:val>
          <c:smooth val="0"/>
          <c:extLst>
            <c:ext xmlns:c16="http://schemas.microsoft.com/office/drawing/2014/chart" uri="{C3380CC4-5D6E-409C-BE32-E72D297353CC}">
              <c16:uniqueId val="{00000000-A53E-4BB8-9BCA-5A64066F12E0}"/>
            </c:ext>
          </c:extLst>
        </c:ser>
        <c:ser>
          <c:idx val="3"/>
          <c:order val="1"/>
          <c:tx>
            <c:strRef>
              <c:f>'Figure 30'!$C$1</c:f>
              <c:strCache>
                <c:ptCount val="1"/>
                <c:pt idx="0">
                  <c:v>1985–98</c:v>
                </c:pt>
              </c:strCache>
            </c:strRef>
          </c:tx>
          <c:spPr>
            <a:ln w="28575" cap="rnd">
              <a:solidFill>
                <a:schemeClr val="accent1">
                  <a:lumMod val="20000"/>
                  <a:lumOff val="80000"/>
                </a:schemeClr>
              </a:solidFill>
              <a:round/>
            </a:ln>
            <a:effectLst/>
          </c:spPr>
          <c:marker>
            <c:symbol val="none"/>
          </c:marker>
          <c:cat>
            <c:numRef>
              <c:f>'Figure 30'!$A$2:$A$35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30'!$C$2:$C$35</c:f>
              <c:numCache>
                <c:formatCode>0%</c:formatCode>
                <c:ptCount val="34"/>
                <c:pt idx="0">
                  <c:v>7.6011750579315043E-2</c:v>
                </c:pt>
                <c:pt idx="1">
                  <c:v>8.8240922276685799E-2</c:v>
                </c:pt>
                <c:pt idx="2">
                  <c:v>4.1194300212512025E-3</c:v>
                </c:pt>
                <c:pt idx="3">
                  <c:v>7.3530854826614894E-2</c:v>
                </c:pt>
                <c:pt idx="4">
                  <c:v>5.0618492034116294E-2</c:v>
                </c:pt>
                <c:pt idx="5">
                  <c:v>4.2560693697458143E-2</c:v>
                </c:pt>
                <c:pt idx="6">
                  <c:v>-8.1001879976052807E-2</c:v>
                </c:pt>
                <c:pt idx="7">
                  <c:v>-0.10099759732135702</c:v>
                </c:pt>
                <c:pt idx="8">
                  <c:v>2.0868378707287166E-2</c:v>
                </c:pt>
                <c:pt idx="9">
                  <c:v>1.1766383655060501E-2</c:v>
                </c:pt>
                <c:pt idx="10">
                  <c:v>7.8405717748023709E-3</c:v>
                </c:pt>
                <c:pt idx="11">
                  <c:v>3.3264120511856516E-3</c:v>
                </c:pt>
                <c:pt idx="12">
                  <c:v>-0.20498970216955745</c:v>
                </c:pt>
                <c:pt idx="13">
                  <c:v>-0.24359561976174521</c:v>
                </c:pt>
                <c:pt idx="14">
                  <c:v>-0.20427176543545988</c:v>
                </c:pt>
                <c:pt idx="15">
                  <c:v>-2.5218120454869427E-2</c:v>
                </c:pt>
                <c:pt idx="16">
                  <c:v>-0.14045689988898255</c:v>
                </c:pt>
                <c:pt idx="17">
                  <c:v>-6.059050956655395E-2</c:v>
                </c:pt>
                <c:pt idx="18">
                  <c:v>-6.0064976788674361E-2</c:v>
                </c:pt>
                <c:pt idx="19">
                  <c:v>-5.133337968458046E-2</c:v>
                </c:pt>
                <c:pt idx="20">
                  <c:v>-7.3157177354481906E-2</c:v>
                </c:pt>
                <c:pt idx="21">
                  <c:v>-0.10764335991337656</c:v>
                </c:pt>
                <c:pt idx="22">
                  <c:v>-6.0603551064715259E-2</c:v>
                </c:pt>
                <c:pt idx="23">
                  <c:v>-7.3641034069107311E-2</c:v>
                </c:pt>
                <c:pt idx="24">
                  <c:v>-0.10731549275589397</c:v>
                </c:pt>
                <c:pt idx="25">
                  <c:v>-3.9908804200893627E-2</c:v>
                </c:pt>
                <c:pt idx="26">
                  <c:v>2.7869202317239317E-2</c:v>
                </c:pt>
                <c:pt idx="27">
                  <c:v>8.6709150588141673E-2</c:v>
                </c:pt>
                <c:pt idx="28">
                  <c:v>2.3406921796693358E-2</c:v>
                </c:pt>
                <c:pt idx="29">
                  <c:v>7.8551011365494527E-2</c:v>
                </c:pt>
                <c:pt idx="30">
                  <c:v>-0.12031875676653275</c:v>
                </c:pt>
                <c:pt idx="31">
                  <c:v>-4.2655021069626604E-2</c:v>
                </c:pt>
                <c:pt idx="32">
                  <c:v>0.13035288511832807</c:v>
                </c:pt>
                <c:pt idx="33">
                  <c:v>-9.4027328878146466E-2</c:v>
                </c:pt>
              </c:numCache>
            </c:numRef>
          </c:val>
          <c:smooth val="0"/>
          <c:extLst>
            <c:ext xmlns:c16="http://schemas.microsoft.com/office/drawing/2014/chart" uri="{C3380CC4-5D6E-409C-BE32-E72D297353CC}">
              <c16:uniqueId val="{00000001-A53E-4BB8-9BCA-5A64066F12E0}"/>
            </c:ext>
          </c:extLst>
        </c:ser>
        <c:ser>
          <c:idx val="4"/>
          <c:order val="2"/>
          <c:tx>
            <c:strRef>
              <c:f>'Figure 30'!$D$1</c:f>
              <c:strCache>
                <c:ptCount val="1"/>
                <c:pt idx="0">
                  <c:v>1990–98</c:v>
                </c:pt>
              </c:strCache>
            </c:strRef>
          </c:tx>
          <c:spPr>
            <a:ln w="28575" cap="rnd">
              <a:solidFill>
                <a:schemeClr val="accent1">
                  <a:lumMod val="60000"/>
                  <a:lumOff val="40000"/>
                </a:schemeClr>
              </a:solidFill>
              <a:round/>
            </a:ln>
            <a:effectLst/>
          </c:spPr>
          <c:marker>
            <c:symbol val="none"/>
          </c:marker>
          <c:cat>
            <c:numRef>
              <c:f>'Figure 30'!$A$2:$A$35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30'!$D$2:$D$35</c:f>
              <c:numCache>
                <c:formatCode>0%</c:formatCode>
                <c:ptCount val="34"/>
                <c:pt idx="0">
                  <c:v>0.19723614746460064</c:v>
                </c:pt>
                <c:pt idx="1">
                  <c:v>0.17826502971070851</c:v>
                </c:pt>
                <c:pt idx="2">
                  <c:v>0.11328886519580708</c:v>
                </c:pt>
                <c:pt idx="3">
                  <c:v>0.18458904695890987</c:v>
                </c:pt>
                <c:pt idx="4">
                  <c:v>0.11360525785940245</c:v>
                </c:pt>
                <c:pt idx="5">
                  <c:v>8.5618026942623937E-2</c:v>
                </c:pt>
                <c:pt idx="6">
                  <c:v>-3.667208801541131E-2</c:v>
                </c:pt>
                <c:pt idx="7">
                  <c:v>-3.2518333842729556E-2</c:v>
                </c:pt>
                <c:pt idx="8">
                  <c:v>4.5065443501928384E-2</c:v>
                </c:pt>
                <c:pt idx="9">
                  <c:v>1.5077705330871742E-2</c:v>
                </c:pt>
                <c:pt idx="10">
                  <c:v>4.6706281385377496E-2</c:v>
                </c:pt>
                <c:pt idx="11">
                  <c:v>4.5877833908423878E-2</c:v>
                </c:pt>
                <c:pt idx="12">
                  <c:v>-0.15459850603205902</c:v>
                </c:pt>
                <c:pt idx="13">
                  <c:v>-0.21946321465500571</c:v>
                </c:pt>
                <c:pt idx="14">
                  <c:v>-9.4348834469313539E-2</c:v>
                </c:pt>
                <c:pt idx="15">
                  <c:v>9.3508913811597531E-3</c:v>
                </c:pt>
                <c:pt idx="16">
                  <c:v>-0.11242218230818181</c:v>
                </c:pt>
                <c:pt idx="17">
                  <c:v>-7.1960544633700843E-2</c:v>
                </c:pt>
                <c:pt idx="18">
                  <c:v>-2.4161952451596327E-2</c:v>
                </c:pt>
                <c:pt idx="19">
                  <c:v>6.6901128781488269E-3</c:v>
                </c:pt>
                <c:pt idx="20">
                  <c:v>3.0043049025823509E-2</c:v>
                </c:pt>
                <c:pt idx="21">
                  <c:v>-4.3561082671095749E-2</c:v>
                </c:pt>
                <c:pt idx="22">
                  <c:v>-2.3384725734249625E-2</c:v>
                </c:pt>
                <c:pt idx="23">
                  <c:v>-6.6366457322146633E-2</c:v>
                </c:pt>
                <c:pt idx="24">
                  <c:v>-0.1245318359787589</c:v>
                </c:pt>
                <c:pt idx="25">
                  <c:v>-5.5279574080519159E-2</c:v>
                </c:pt>
                <c:pt idx="26">
                  <c:v>3.8302846696375591E-2</c:v>
                </c:pt>
                <c:pt idx="27">
                  <c:v>0.14516200182123382</c:v>
                </c:pt>
                <c:pt idx="28">
                  <c:v>0.15736115468078743</c:v>
                </c:pt>
                <c:pt idx="29">
                  <c:v>0.20455881212495522</c:v>
                </c:pt>
                <c:pt idx="30">
                  <c:v>-9.7407128200445777E-3</c:v>
                </c:pt>
                <c:pt idx="31">
                  <c:v>8.3582444011579035E-2</c:v>
                </c:pt>
                <c:pt idx="32">
                  <c:v>0.25176730468439823</c:v>
                </c:pt>
                <c:pt idx="33">
                  <c:v>3.649943815078148E-2</c:v>
                </c:pt>
              </c:numCache>
            </c:numRef>
          </c:val>
          <c:smooth val="0"/>
          <c:extLst>
            <c:ext xmlns:c16="http://schemas.microsoft.com/office/drawing/2014/chart" uri="{C3380CC4-5D6E-409C-BE32-E72D297353CC}">
              <c16:uniqueId val="{00000002-A53E-4BB8-9BCA-5A64066F12E0}"/>
            </c:ext>
          </c:extLst>
        </c:ser>
        <c:ser>
          <c:idx val="0"/>
          <c:order val="3"/>
          <c:tx>
            <c:strRef>
              <c:f>'Figure 30'!$E$1</c:f>
              <c:strCache>
                <c:ptCount val="1"/>
                <c:pt idx="0">
                  <c:v>1995–98</c:v>
                </c:pt>
              </c:strCache>
            </c:strRef>
          </c:tx>
          <c:spPr>
            <a:ln w="28575" cap="rnd">
              <a:solidFill>
                <a:schemeClr val="accent4">
                  <a:lumMod val="60000"/>
                  <a:lumOff val="40000"/>
                </a:schemeClr>
              </a:solidFill>
              <a:round/>
            </a:ln>
            <a:effectLst/>
          </c:spPr>
          <c:marker>
            <c:symbol val="none"/>
          </c:marker>
          <c:cat>
            <c:numRef>
              <c:f>'Figure 30'!$A$2:$A$35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30'!$E$2:$E$35</c:f>
              <c:numCache>
                <c:formatCode>0%</c:formatCode>
                <c:ptCount val="34"/>
                <c:pt idx="0">
                  <c:v>0.1982988765265031</c:v>
                </c:pt>
                <c:pt idx="1">
                  <c:v>0.17260187828602655</c:v>
                </c:pt>
                <c:pt idx="2">
                  <c:v>0.12921390039478656</c:v>
                </c:pt>
                <c:pt idx="3">
                  <c:v>0.18721253672393545</c:v>
                </c:pt>
                <c:pt idx="4">
                  <c:v>0.1298158240329246</c:v>
                </c:pt>
                <c:pt idx="5">
                  <c:v>8.3071419890819384E-2</c:v>
                </c:pt>
                <c:pt idx="6">
                  <c:v>-2.25533261641674E-2</c:v>
                </c:pt>
                <c:pt idx="7">
                  <c:v>-2.4136456926875622E-2</c:v>
                </c:pt>
                <c:pt idx="8">
                  <c:v>7.4584060987004083E-2</c:v>
                </c:pt>
                <c:pt idx="9">
                  <c:v>6.8909251928716636E-2</c:v>
                </c:pt>
                <c:pt idx="10">
                  <c:v>3.7080112447072849E-2</c:v>
                </c:pt>
                <c:pt idx="11">
                  <c:v>3.8456124921746014E-2</c:v>
                </c:pt>
                <c:pt idx="12">
                  <c:v>-0.12562999204908837</c:v>
                </c:pt>
                <c:pt idx="13">
                  <c:v>-0.18579304325272253</c:v>
                </c:pt>
                <c:pt idx="14">
                  <c:v>-6.4840760291657806E-2</c:v>
                </c:pt>
                <c:pt idx="15">
                  <c:v>2.3037021158731821E-2</c:v>
                </c:pt>
                <c:pt idx="16">
                  <c:v>-4.6293224022374714E-2</c:v>
                </c:pt>
                <c:pt idx="17">
                  <c:v>-3.1777175618212042E-2</c:v>
                </c:pt>
                <c:pt idx="18">
                  <c:v>-1.8164469783341859E-2</c:v>
                </c:pt>
                <c:pt idx="19">
                  <c:v>3.2963060150213254E-2</c:v>
                </c:pt>
                <c:pt idx="20">
                  <c:v>7.7178958281701364E-3</c:v>
                </c:pt>
                <c:pt idx="21">
                  <c:v>-7.4439026177937684E-2</c:v>
                </c:pt>
                <c:pt idx="22">
                  <c:v>-4.466884868659033E-2</c:v>
                </c:pt>
                <c:pt idx="23">
                  <c:v>-7.2089885576376592E-2</c:v>
                </c:pt>
                <c:pt idx="24">
                  <c:v>-8.9056465931986767E-2</c:v>
                </c:pt>
                <c:pt idx="25">
                  <c:v>-5.595290310087845E-2</c:v>
                </c:pt>
                <c:pt idx="26">
                  <c:v>1.9958247485467928E-2</c:v>
                </c:pt>
                <c:pt idx="27">
                  <c:v>0.1380130261879518</c:v>
                </c:pt>
                <c:pt idx="28">
                  <c:v>0.15866583880935092</c:v>
                </c:pt>
                <c:pt idx="29">
                  <c:v>0.19259129355877905</c:v>
                </c:pt>
                <c:pt idx="30">
                  <c:v>2.1138223182211636E-2</c:v>
                </c:pt>
                <c:pt idx="31">
                  <c:v>0.1106017954836653</c:v>
                </c:pt>
                <c:pt idx="32">
                  <c:v>0.246220111508129</c:v>
                </c:pt>
                <c:pt idx="33">
                  <c:v>2.6629335891458595E-2</c:v>
                </c:pt>
              </c:numCache>
            </c:numRef>
          </c:val>
          <c:smooth val="0"/>
          <c:extLst>
            <c:ext xmlns:c16="http://schemas.microsoft.com/office/drawing/2014/chart" uri="{C3380CC4-5D6E-409C-BE32-E72D297353CC}">
              <c16:uniqueId val="{00000003-A53E-4BB8-9BCA-5A64066F12E0}"/>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841617454068238E-2"/>
          <c:y val="5.8237095363079618E-2"/>
          <c:w val="0.88981982720909891"/>
          <c:h val="0.84503674540682405"/>
        </c:manualLayout>
      </c:layout>
      <c:lineChart>
        <c:grouping val="standard"/>
        <c:varyColors val="0"/>
        <c:ser>
          <c:idx val="16"/>
          <c:order val="0"/>
          <c:tx>
            <c:strRef>
              <c:f>'Figure 31'!$R$6</c:f>
              <c:strCache>
                <c:ptCount val="1"/>
                <c:pt idx="0">
                  <c:v>AL</c:v>
                </c:pt>
              </c:strCache>
            </c:strRef>
          </c:tx>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CCC1-4EE0-A3D7-9A19CBFE6C58}"/>
            </c:ext>
          </c:extLst>
        </c:ser>
        <c:ser>
          <c:idx val="17"/>
          <c:order val="1"/>
          <c:tx>
            <c:strRef>
              <c:f>'Figure 31'!$S$6</c:f>
              <c:strCache>
                <c:ptCount val="1"/>
                <c:pt idx="0">
                  <c:v>AK</c:v>
                </c:pt>
              </c:strCache>
            </c:strRef>
          </c:tx>
          <c:spPr>
            <a:ln w="31750">
              <a:solidFill>
                <a:srgbClr val="FF0000"/>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CCC1-4EE0-A3D7-9A19CBFE6C58}"/>
            </c:ext>
          </c:extLst>
        </c:ser>
        <c:ser>
          <c:idx val="18"/>
          <c:order val="2"/>
          <c:tx>
            <c:strRef>
              <c:f>'Figure 31'!$T$6</c:f>
              <c:strCache>
                <c:ptCount val="1"/>
                <c:pt idx="0">
                  <c:v>AZ</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31'!$T$7:$T$40</c:f>
              <c:numCache>
                <c:formatCode>_(* #,##0.00_);_(* \(#,##0.00\);_(* "-"??_);_(@_)</c:formatCode>
                <c:ptCount val="34"/>
                <c:pt idx="0">
                  <c:v>19.518200133461505</c:v>
                </c:pt>
                <c:pt idx="1">
                  <c:v>23.333384888246655</c:v>
                </c:pt>
                <c:pt idx="2">
                  <c:v>5.0220628509123344</c:v>
                </c:pt>
                <c:pt idx="3">
                  <c:v>-13.741175280301832</c:v>
                </c:pt>
                <c:pt idx="4">
                  <c:v>-36.858236853731796</c:v>
                </c:pt>
                <c:pt idx="5">
                  <c:v>-30.398903618333861</c:v>
                </c:pt>
                <c:pt idx="6">
                  <c:v>-15.546132999588735</c:v>
                </c:pt>
                <c:pt idx="7">
                  <c:v>-0.66270996512685088</c:v>
                </c:pt>
                <c:pt idx="8">
                  <c:v>-6.7135497374692932</c:v>
                </c:pt>
                <c:pt idx="9">
                  <c:v>-7.9043402365641668</c:v>
                </c:pt>
                <c:pt idx="10">
                  <c:v>12.510063243098557</c:v>
                </c:pt>
                <c:pt idx="11">
                  <c:v>1.2446583923519938</c:v>
                </c:pt>
                <c:pt idx="12">
                  <c:v>7.7200638770591468</c:v>
                </c:pt>
                <c:pt idx="13">
                  <c:v>-8.7224661911022849</c:v>
                </c:pt>
                <c:pt idx="14">
                  <c:v>-5.0046878641296644</c:v>
                </c:pt>
                <c:pt idx="15">
                  <c:v>-7.6213309512240812</c:v>
                </c:pt>
                <c:pt idx="16">
                  <c:v>6.0268480410741176</c:v>
                </c:pt>
                <c:pt idx="17">
                  <c:v>12.564732969622128</c:v>
                </c:pt>
                <c:pt idx="18">
                  <c:v>3.0079588668741053</c:v>
                </c:pt>
                <c:pt idx="19">
                  <c:v>11.497820196382236</c:v>
                </c:pt>
                <c:pt idx="20">
                  <c:v>7.2009465839073528</c:v>
                </c:pt>
                <c:pt idx="21">
                  <c:v>13.663676327269059</c:v>
                </c:pt>
                <c:pt idx="22">
                  <c:v>17.889951777760871</c:v>
                </c:pt>
                <c:pt idx="23">
                  <c:v>-0.96299572760472074</c:v>
                </c:pt>
                <c:pt idx="24">
                  <c:v>12.841875104641076</c:v>
                </c:pt>
                <c:pt idx="25">
                  <c:v>4.478694791032467</c:v>
                </c:pt>
                <c:pt idx="26">
                  <c:v>9.7591018857201561</c:v>
                </c:pt>
                <c:pt idx="27">
                  <c:v>20.85541382257361</c:v>
                </c:pt>
                <c:pt idx="28">
                  <c:v>18.952001482830383</c:v>
                </c:pt>
                <c:pt idx="29">
                  <c:v>7.6513142630574293</c:v>
                </c:pt>
                <c:pt idx="30">
                  <c:v>15.196923413896002</c:v>
                </c:pt>
                <c:pt idx="31">
                  <c:v>12.780719771399163</c:v>
                </c:pt>
                <c:pt idx="32">
                  <c:v>21.250265490380116</c:v>
                </c:pt>
                <c:pt idx="33">
                  <c:v>3.9481205931224395</c:v>
                </c:pt>
              </c:numCache>
            </c:numRef>
          </c:val>
          <c:smooth val="0"/>
          <c:extLst>
            <c:ext xmlns:c16="http://schemas.microsoft.com/office/drawing/2014/chart" uri="{C3380CC4-5D6E-409C-BE32-E72D297353CC}">
              <c16:uniqueId val="{00000002-CCC1-4EE0-A3D7-9A19CBFE6C58}"/>
            </c:ext>
          </c:extLst>
        </c:ser>
        <c:ser>
          <c:idx val="19"/>
          <c:order val="3"/>
          <c:tx>
            <c:strRef>
              <c:f>'Figure 31'!$U$6</c:f>
              <c:strCache>
                <c:ptCount val="1"/>
                <c:pt idx="0">
                  <c:v>AR</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31'!$U$7:$U$40</c:f>
              <c:numCache>
                <c:formatCode>_(* #,##0.00_);_(* \(#,##0.00\);_(* "-"??_);_(@_)</c:formatCode>
                <c:ptCount val="34"/>
                <c:pt idx="0">
                  <c:v>-5.0539433686935809</c:v>
                </c:pt>
                <c:pt idx="1">
                  <c:v>2.9496304705389775</c:v>
                </c:pt>
                <c:pt idx="2">
                  <c:v>0.24498203288203513</c:v>
                </c:pt>
                <c:pt idx="3">
                  <c:v>-4.4799189709010534</c:v>
                </c:pt>
                <c:pt idx="4">
                  <c:v>-15.779905879753642</c:v>
                </c:pt>
                <c:pt idx="5">
                  <c:v>-20.990672055631876</c:v>
                </c:pt>
                <c:pt idx="6">
                  <c:v>-35.087115975329652</c:v>
                </c:pt>
                <c:pt idx="7">
                  <c:v>-62.897590396460146</c:v>
                </c:pt>
                <c:pt idx="8">
                  <c:v>-15.300771337933838</c:v>
                </c:pt>
                <c:pt idx="9">
                  <c:v>-30.433036954491399</c:v>
                </c:pt>
                <c:pt idx="10">
                  <c:v>-2.6352975055488059</c:v>
                </c:pt>
                <c:pt idx="11">
                  <c:v>3.6477604226092808</c:v>
                </c:pt>
                <c:pt idx="12">
                  <c:v>1.5235031014526612</c:v>
                </c:pt>
                <c:pt idx="13">
                  <c:v>13.132527783454861</c:v>
                </c:pt>
                <c:pt idx="14">
                  <c:v>3.0810588214080781</c:v>
                </c:pt>
                <c:pt idx="15">
                  <c:v>10.494725756871048</c:v>
                </c:pt>
                <c:pt idx="16">
                  <c:v>11.207915122213308</c:v>
                </c:pt>
                <c:pt idx="17">
                  <c:v>8.6888721853028983</c:v>
                </c:pt>
                <c:pt idx="18">
                  <c:v>14.904018826200627</c:v>
                </c:pt>
                <c:pt idx="19">
                  <c:v>33.700453059282154</c:v>
                </c:pt>
                <c:pt idx="20">
                  <c:v>-6.9658326538046822</c:v>
                </c:pt>
                <c:pt idx="21">
                  <c:v>-5.7256288528151345</c:v>
                </c:pt>
                <c:pt idx="22">
                  <c:v>-9.5350214905920438</c:v>
                </c:pt>
                <c:pt idx="23">
                  <c:v>1.0046388752016355</c:v>
                </c:pt>
                <c:pt idx="24">
                  <c:v>0.36929287716702675</c:v>
                </c:pt>
                <c:pt idx="25">
                  <c:v>-1.6197257082239958</c:v>
                </c:pt>
                <c:pt idx="26">
                  <c:v>-4.1227135625376832</c:v>
                </c:pt>
                <c:pt idx="27">
                  <c:v>-9.9817707450711168</c:v>
                </c:pt>
                <c:pt idx="28">
                  <c:v>-17.130354535765946</c:v>
                </c:pt>
                <c:pt idx="29">
                  <c:v>-22.687747332383879</c:v>
                </c:pt>
                <c:pt idx="30">
                  <c:v>-3.4425027024553856</c:v>
                </c:pt>
                <c:pt idx="31">
                  <c:v>0.95542077360732947</c:v>
                </c:pt>
                <c:pt idx="32">
                  <c:v>-10.806324098666664</c:v>
                </c:pt>
                <c:pt idx="33">
                  <c:v>-4.5096248868503608</c:v>
                </c:pt>
              </c:numCache>
            </c:numRef>
          </c:val>
          <c:smooth val="0"/>
          <c:extLst>
            <c:ext xmlns:c16="http://schemas.microsoft.com/office/drawing/2014/chart" uri="{C3380CC4-5D6E-409C-BE32-E72D297353CC}">
              <c16:uniqueId val="{00000003-CCC1-4EE0-A3D7-9A19CBFE6C58}"/>
            </c:ext>
          </c:extLst>
        </c:ser>
        <c:ser>
          <c:idx val="20"/>
          <c:order val="4"/>
          <c:tx>
            <c:strRef>
              <c:f>'Figure 31'!$V$6</c:f>
              <c:strCache>
                <c:ptCount val="1"/>
                <c:pt idx="0">
                  <c:v>CA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CCC1-4EE0-A3D7-9A19CBFE6C58}"/>
            </c:ext>
          </c:extLst>
        </c:ser>
        <c:ser>
          <c:idx val="21"/>
          <c:order val="5"/>
          <c:tx>
            <c:strRef>
              <c:f>'Figure 31'!$W$6</c:f>
              <c:strCache>
                <c:ptCount val="1"/>
                <c:pt idx="0">
                  <c:v>CO</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31'!$W$7:$W$40</c:f>
              <c:numCache>
                <c:formatCode>_(* #,##0.00_);_(* \(#,##0.00\);_(* "-"??_);_(@_)</c:formatCode>
                <c:ptCount val="34"/>
                <c:pt idx="0">
                  <c:v>-23.419313947670162</c:v>
                </c:pt>
                <c:pt idx="1">
                  <c:v>-11.101536983915139</c:v>
                </c:pt>
                <c:pt idx="2">
                  <c:v>-7.7570748544530943</c:v>
                </c:pt>
                <c:pt idx="3">
                  <c:v>1.5446207726199646</c:v>
                </c:pt>
                <c:pt idx="4">
                  <c:v>1.7402893490725546</c:v>
                </c:pt>
                <c:pt idx="5">
                  <c:v>24.455384846078232</c:v>
                </c:pt>
                <c:pt idx="6">
                  <c:v>22.093143343226984</c:v>
                </c:pt>
                <c:pt idx="7">
                  <c:v>2.7512448923516786</c:v>
                </c:pt>
                <c:pt idx="8">
                  <c:v>9.1891979536740109</c:v>
                </c:pt>
                <c:pt idx="9">
                  <c:v>-13.059257071290631</c:v>
                </c:pt>
                <c:pt idx="10">
                  <c:v>1.5751968476251932</c:v>
                </c:pt>
                <c:pt idx="11">
                  <c:v>0.53730877880298067</c:v>
                </c:pt>
                <c:pt idx="12">
                  <c:v>-3.9921692405187059</c:v>
                </c:pt>
                <c:pt idx="13">
                  <c:v>-7.6920114224776626</c:v>
                </c:pt>
                <c:pt idx="14">
                  <c:v>-8.0714835348771885</c:v>
                </c:pt>
                <c:pt idx="15">
                  <c:v>7.849346729926765</c:v>
                </c:pt>
                <c:pt idx="16">
                  <c:v>1.9061910734308185</c:v>
                </c:pt>
                <c:pt idx="17">
                  <c:v>4.8847650759853423</c:v>
                </c:pt>
                <c:pt idx="18">
                  <c:v>10.339686014049221</c:v>
                </c:pt>
                <c:pt idx="19">
                  <c:v>-4.5637607399839908</c:v>
                </c:pt>
                <c:pt idx="20">
                  <c:v>-12.705065273621585</c:v>
                </c:pt>
                <c:pt idx="21">
                  <c:v>1.1945227242904366</c:v>
                </c:pt>
                <c:pt idx="22">
                  <c:v>6.3249835875467397</c:v>
                </c:pt>
                <c:pt idx="23">
                  <c:v>-4.0617469494463876</c:v>
                </c:pt>
                <c:pt idx="24">
                  <c:v>9.0907205958501436</c:v>
                </c:pt>
                <c:pt idx="25">
                  <c:v>4.6020099944144022</c:v>
                </c:pt>
                <c:pt idx="26">
                  <c:v>4.9708746701071505</c:v>
                </c:pt>
                <c:pt idx="27">
                  <c:v>0.64852088144107256</c:v>
                </c:pt>
                <c:pt idx="28">
                  <c:v>12.157866876805201</c:v>
                </c:pt>
                <c:pt idx="29">
                  <c:v>-4.0500908653484657</c:v>
                </c:pt>
                <c:pt idx="30">
                  <c:v>5.1393044486758299</c:v>
                </c:pt>
                <c:pt idx="31">
                  <c:v>6.0877632677147631</c:v>
                </c:pt>
                <c:pt idx="32">
                  <c:v>3.2786465453682467</c:v>
                </c:pt>
                <c:pt idx="33">
                  <c:v>4.9273112381342798</c:v>
                </c:pt>
              </c:numCache>
            </c:numRef>
          </c:val>
          <c:smooth val="0"/>
          <c:extLst>
            <c:ext xmlns:c16="http://schemas.microsoft.com/office/drawing/2014/chart" uri="{C3380CC4-5D6E-409C-BE32-E72D297353CC}">
              <c16:uniqueId val="{00000005-CCC1-4EE0-A3D7-9A19CBFE6C58}"/>
            </c:ext>
          </c:extLst>
        </c:ser>
        <c:ser>
          <c:idx val="22"/>
          <c:order val="6"/>
          <c:tx>
            <c:strRef>
              <c:f>'Figure 31'!$X$6</c:f>
              <c:strCache>
                <c:ptCount val="1"/>
                <c:pt idx="0">
                  <c:v>CT</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CCC1-4EE0-A3D7-9A19CBFE6C58}"/>
            </c:ext>
          </c:extLst>
        </c:ser>
        <c:ser>
          <c:idx val="23"/>
          <c:order val="7"/>
          <c:tx>
            <c:strRef>
              <c:f>'Figure 31'!$Y$6</c:f>
              <c:strCache>
                <c:ptCount val="1"/>
                <c:pt idx="0">
                  <c:v>DE</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CCC1-4EE0-A3D7-9A19CBFE6C58}"/>
            </c:ext>
          </c:extLst>
        </c:ser>
        <c:ser>
          <c:idx val="24"/>
          <c:order val="8"/>
          <c:tx>
            <c:strRef>
              <c:f>'Figure 31'!$Z$6</c:f>
              <c:strCache>
                <c:ptCount val="1"/>
                <c:pt idx="0">
                  <c:v>DC</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CCC1-4EE0-A3D7-9A19CBFE6C58}"/>
            </c:ext>
          </c:extLst>
        </c:ser>
        <c:ser>
          <c:idx val="25"/>
          <c:order val="9"/>
          <c:tx>
            <c:strRef>
              <c:f>'Figure 31'!$AA$6</c:f>
              <c:strCache>
                <c:ptCount val="1"/>
                <c:pt idx="0">
                  <c:v>FL</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CCC1-4EE0-A3D7-9A19CBFE6C58}"/>
            </c:ext>
          </c:extLst>
        </c:ser>
        <c:ser>
          <c:idx val="26"/>
          <c:order val="10"/>
          <c:tx>
            <c:strRef>
              <c:f>'Figure 31'!$AB$6</c:f>
              <c:strCache>
                <c:ptCount val="1"/>
                <c:pt idx="0">
                  <c:v>GA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31'!$AB$7:$AB$40</c:f>
              <c:numCache>
                <c:formatCode>_(* #,##0.00_);_(* \(#,##0.00\);_(* "-"??_);_(@_)</c:formatCode>
                <c:ptCount val="34"/>
                <c:pt idx="0">
                  <c:v>5.1006290959776379</c:v>
                </c:pt>
                <c:pt idx="1">
                  <c:v>0.96295434559579007</c:v>
                </c:pt>
                <c:pt idx="2">
                  <c:v>-0.68669857000713819</c:v>
                </c:pt>
                <c:pt idx="3">
                  <c:v>-0.53508654218603624</c:v>
                </c:pt>
                <c:pt idx="4">
                  <c:v>-15.246907423716038</c:v>
                </c:pt>
                <c:pt idx="5">
                  <c:v>-21.75759436795488</c:v>
                </c:pt>
                <c:pt idx="6">
                  <c:v>-14.008645848662127</c:v>
                </c:pt>
                <c:pt idx="7">
                  <c:v>-25.216704671038315</c:v>
                </c:pt>
                <c:pt idx="8">
                  <c:v>-6.2123463067109697</c:v>
                </c:pt>
                <c:pt idx="9">
                  <c:v>2.4463518002448836</c:v>
                </c:pt>
                <c:pt idx="10">
                  <c:v>4.7621892917959485</c:v>
                </c:pt>
                <c:pt idx="11">
                  <c:v>-2.5929016373993363</c:v>
                </c:pt>
                <c:pt idx="12">
                  <c:v>4.9957939154410269</c:v>
                </c:pt>
                <c:pt idx="13">
                  <c:v>10.716014003264718</c:v>
                </c:pt>
                <c:pt idx="14">
                  <c:v>5.5321074796665926</c:v>
                </c:pt>
                <c:pt idx="15">
                  <c:v>-0.26460412527740118</c:v>
                </c:pt>
                <c:pt idx="16">
                  <c:v>12.855310160375666</c:v>
                </c:pt>
                <c:pt idx="17">
                  <c:v>13.608105291496031</c:v>
                </c:pt>
                <c:pt idx="18">
                  <c:v>1.462531031393155</c:v>
                </c:pt>
                <c:pt idx="19">
                  <c:v>13.510742974176537</c:v>
                </c:pt>
                <c:pt idx="20">
                  <c:v>19.479681213852018</c:v>
                </c:pt>
                <c:pt idx="21">
                  <c:v>11.799565072578844</c:v>
                </c:pt>
                <c:pt idx="22">
                  <c:v>-1.7658566093814443</c:v>
                </c:pt>
                <c:pt idx="23">
                  <c:v>-2.162367309210822</c:v>
                </c:pt>
                <c:pt idx="24">
                  <c:v>-0.51578564352894318</c:v>
                </c:pt>
                <c:pt idx="25">
                  <c:v>-3.8531429709109943</c:v>
                </c:pt>
                <c:pt idx="26">
                  <c:v>-0.33471354754510685</c:v>
                </c:pt>
                <c:pt idx="27">
                  <c:v>7.3168371272913646</c:v>
                </c:pt>
                <c:pt idx="28">
                  <c:v>14.271809959609527</c:v>
                </c:pt>
                <c:pt idx="29">
                  <c:v>13.555736586567946</c:v>
                </c:pt>
                <c:pt idx="30">
                  <c:v>12.440111277101096</c:v>
                </c:pt>
                <c:pt idx="31">
                  <c:v>17.693462723400444</c:v>
                </c:pt>
                <c:pt idx="32">
                  <c:v>14.890535567246843</c:v>
                </c:pt>
                <c:pt idx="33">
                  <c:v>3.2313253086613258</c:v>
                </c:pt>
              </c:numCache>
            </c:numRef>
          </c:val>
          <c:smooth val="0"/>
          <c:extLst>
            <c:ext xmlns:c16="http://schemas.microsoft.com/office/drawing/2014/chart" uri="{C3380CC4-5D6E-409C-BE32-E72D297353CC}">
              <c16:uniqueId val="{0000000A-CCC1-4EE0-A3D7-9A19CBFE6C58}"/>
            </c:ext>
          </c:extLst>
        </c:ser>
        <c:ser>
          <c:idx val="27"/>
          <c:order val="11"/>
          <c:tx>
            <c:strRef>
              <c:f>'Figure 31'!$AC$6</c:f>
              <c:strCache>
                <c:ptCount val="1"/>
                <c:pt idx="0">
                  <c:v>HI</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CCC1-4EE0-A3D7-9A19CBFE6C58}"/>
            </c:ext>
          </c:extLst>
        </c:ser>
        <c:ser>
          <c:idx val="8"/>
          <c:order val="12"/>
          <c:tx>
            <c:strRef>
              <c:f>'Figure 31'!$AD$6</c:f>
              <c:strCache>
                <c:ptCount val="1"/>
                <c:pt idx="0">
                  <c:v>ID</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31'!$AD$7:$AD$40</c:f>
              <c:numCache>
                <c:formatCode>_(* #,##0.00_);_(* \(#,##0.00\);_(* "-"??_);_(@_)</c:formatCode>
                <c:ptCount val="34"/>
                <c:pt idx="0">
                  <c:v>32.38415956730023</c:v>
                </c:pt>
                <c:pt idx="1">
                  <c:v>-3.1430020044354023</c:v>
                </c:pt>
                <c:pt idx="2">
                  <c:v>19.235954823670909</c:v>
                </c:pt>
                <c:pt idx="3">
                  <c:v>0.23028785278711439</c:v>
                </c:pt>
                <c:pt idx="4">
                  <c:v>5.9799262999149505</c:v>
                </c:pt>
                <c:pt idx="5">
                  <c:v>-15.963292753440328</c:v>
                </c:pt>
                <c:pt idx="6">
                  <c:v>10.326459232601337</c:v>
                </c:pt>
                <c:pt idx="7">
                  <c:v>5.6539402066846378</c:v>
                </c:pt>
                <c:pt idx="8">
                  <c:v>-5.2206078180461191</c:v>
                </c:pt>
                <c:pt idx="9">
                  <c:v>-0.91231646592859761</c:v>
                </c:pt>
                <c:pt idx="10">
                  <c:v>-16.259609765256755</c:v>
                </c:pt>
                <c:pt idx="11">
                  <c:v>-8.4766597865382209</c:v>
                </c:pt>
                <c:pt idx="12">
                  <c:v>-5.2121199587418232</c:v>
                </c:pt>
                <c:pt idx="13">
                  <c:v>-1.9130852706439327</c:v>
                </c:pt>
                <c:pt idx="14">
                  <c:v>14.098334759182762</c:v>
                </c:pt>
                <c:pt idx="15">
                  <c:v>1.7739686200002325</c:v>
                </c:pt>
                <c:pt idx="16">
                  <c:v>1.3691462754650274</c:v>
                </c:pt>
                <c:pt idx="17">
                  <c:v>7.5688349170377478</c:v>
                </c:pt>
                <c:pt idx="18">
                  <c:v>-4.2458054849703331</c:v>
                </c:pt>
                <c:pt idx="19">
                  <c:v>21.978137738187797</c:v>
                </c:pt>
                <c:pt idx="20">
                  <c:v>32.520278182346374</c:v>
                </c:pt>
                <c:pt idx="21">
                  <c:v>12.422493455233052</c:v>
                </c:pt>
                <c:pt idx="22">
                  <c:v>16.504396626260132</c:v>
                </c:pt>
                <c:pt idx="23">
                  <c:v>23.576172679895535</c:v>
                </c:pt>
                <c:pt idx="24">
                  <c:v>5.9721683101088274</c:v>
                </c:pt>
                <c:pt idx="25">
                  <c:v>22.38354500150308</c:v>
                </c:pt>
                <c:pt idx="26">
                  <c:v>3.151228156639263</c:v>
                </c:pt>
                <c:pt idx="27">
                  <c:v>21.802226910949685</c:v>
                </c:pt>
                <c:pt idx="28">
                  <c:v>12.220288226671983</c:v>
                </c:pt>
                <c:pt idx="29">
                  <c:v>28.335911338217556</c:v>
                </c:pt>
                <c:pt idx="30">
                  <c:v>26.382747819297947</c:v>
                </c:pt>
                <c:pt idx="31">
                  <c:v>13.562421372625977</c:v>
                </c:pt>
                <c:pt idx="32">
                  <c:v>20.610757928807288</c:v>
                </c:pt>
                <c:pt idx="33">
                  <c:v>8.4205394159653224</c:v>
                </c:pt>
              </c:numCache>
            </c:numRef>
          </c:val>
          <c:smooth val="0"/>
          <c:extLst>
            <c:ext xmlns:c16="http://schemas.microsoft.com/office/drawing/2014/chart" uri="{C3380CC4-5D6E-409C-BE32-E72D297353CC}">
              <c16:uniqueId val="{0000000C-CCC1-4EE0-A3D7-9A19CBFE6C58}"/>
            </c:ext>
          </c:extLst>
        </c:ser>
        <c:ser>
          <c:idx val="9"/>
          <c:order val="13"/>
          <c:tx>
            <c:strRef>
              <c:f>'Figure 31'!$AE$6</c:f>
              <c:strCache>
                <c:ptCount val="1"/>
                <c:pt idx="0">
                  <c:v>IN</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31'!$AE$7:$AE$40</c:f>
              <c:numCache>
                <c:formatCode>_(* #,##0.00_);_(* \(#,##0.00\);_(* "-"??_);_(@_)</c:formatCode>
                <c:ptCount val="34"/>
                <c:pt idx="0">
                  <c:v>7.3039350354520138</c:v>
                </c:pt>
                <c:pt idx="1">
                  <c:v>5.5567315939697437</c:v>
                </c:pt>
                <c:pt idx="2">
                  <c:v>-0.52627996183218784</c:v>
                </c:pt>
                <c:pt idx="3">
                  <c:v>7.6593405538005754</c:v>
                </c:pt>
                <c:pt idx="4">
                  <c:v>6.3454585870204028</c:v>
                </c:pt>
                <c:pt idx="5">
                  <c:v>9.5526647783117369</c:v>
                </c:pt>
                <c:pt idx="6">
                  <c:v>10.097575795953162</c:v>
                </c:pt>
                <c:pt idx="7">
                  <c:v>20.784507796633989</c:v>
                </c:pt>
                <c:pt idx="8">
                  <c:v>-6.3622728703194298</c:v>
                </c:pt>
                <c:pt idx="9">
                  <c:v>-11.0589389805682</c:v>
                </c:pt>
                <c:pt idx="10">
                  <c:v>7.5984644354321063</c:v>
                </c:pt>
                <c:pt idx="11">
                  <c:v>5.6638291425770149</c:v>
                </c:pt>
                <c:pt idx="12">
                  <c:v>1.0500132248125738</c:v>
                </c:pt>
                <c:pt idx="13">
                  <c:v>-3.150549446218065</c:v>
                </c:pt>
                <c:pt idx="14">
                  <c:v>-6.3304227637672739E-2</c:v>
                </c:pt>
                <c:pt idx="15">
                  <c:v>1.9868907656928059</c:v>
                </c:pt>
                <c:pt idx="16">
                  <c:v>-7.1869903877086472</c:v>
                </c:pt>
                <c:pt idx="17">
                  <c:v>-1.1694099839587579</c:v>
                </c:pt>
                <c:pt idx="18">
                  <c:v>7.3394717219343875</c:v>
                </c:pt>
                <c:pt idx="19">
                  <c:v>-0.19468362211227941</c:v>
                </c:pt>
                <c:pt idx="20">
                  <c:v>21.261264919303358</c:v>
                </c:pt>
                <c:pt idx="21">
                  <c:v>23.720069293631241</c:v>
                </c:pt>
                <c:pt idx="22">
                  <c:v>14.969875337556005</c:v>
                </c:pt>
                <c:pt idx="23">
                  <c:v>6.6266729845665395</c:v>
                </c:pt>
                <c:pt idx="24">
                  <c:v>2.8761076009686803</c:v>
                </c:pt>
                <c:pt idx="25">
                  <c:v>11.208043360966258</c:v>
                </c:pt>
                <c:pt idx="26">
                  <c:v>13.413094166025985</c:v>
                </c:pt>
                <c:pt idx="27">
                  <c:v>13.52334857074311</c:v>
                </c:pt>
                <c:pt idx="28">
                  <c:v>11.290469046798535</c:v>
                </c:pt>
                <c:pt idx="29">
                  <c:v>12.977585356566124</c:v>
                </c:pt>
                <c:pt idx="30">
                  <c:v>8.0908639574772678</c:v>
                </c:pt>
                <c:pt idx="31">
                  <c:v>1.7818863398133544</c:v>
                </c:pt>
                <c:pt idx="32">
                  <c:v>13.983615644974634</c:v>
                </c:pt>
                <c:pt idx="33">
                  <c:v>10.462264981470071</c:v>
                </c:pt>
              </c:numCache>
            </c:numRef>
          </c:val>
          <c:smooth val="0"/>
          <c:extLst>
            <c:ext xmlns:c16="http://schemas.microsoft.com/office/drawing/2014/chart" uri="{C3380CC4-5D6E-409C-BE32-E72D297353CC}">
              <c16:uniqueId val="{0000000D-CCC1-4EE0-A3D7-9A19CBFE6C58}"/>
            </c:ext>
          </c:extLst>
        </c:ser>
        <c:ser>
          <c:idx val="10"/>
          <c:order val="14"/>
          <c:tx>
            <c:strRef>
              <c:f>'Figure 31'!$AF$6</c:f>
              <c:strCache>
                <c:ptCount val="1"/>
                <c:pt idx="0">
                  <c:v>IA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CCC1-4EE0-A3D7-9A19CBFE6C58}"/>
            </c:ext>
          </c:extLst>
        </c:ser>
        <c:ser>
          <c:idx val="11"/>
          <c:order val="15"/>
          <c:tx>
            <c:strRef>
              <c:f>'Figure 31'!$AG$6</c:f>
              <c:strCache>
                <c:ptCount val="1"/>
                <c:pt idx="0">
                  <c:v>KS</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31'!$AG$7:$AG$40</c:f>
              <c:numCache>
                <c:formatCode>_(* #,##0.00_);_(* \(#,##0.00\);_(* "-"??_);_(@_)</c:formatCode>
                <c:ptCount val="34"/>
                <c:pt idx="0">
                  <c:v>-2.1939988528174581</c:v>
                </c:pt>
                <c:pt idx="1">
                  <c:v>6.443175607273588</c:v>
                </c:pt>
                <c:pt idx="2">
                  <c:v>-3.1156000659393612</c:v>
                </c:pt>
                <c:pt idx="3">
                  <c:v>-2.3010122731648153</c:v>
                </c:pt>
                <c:pt idx="4">
                  <c:v>1.5432125337611069</c:v>
                </c:pt>
                <c:pt idx="5">
                  <c:v>1.368350922348327</c:v>
                </c:pt>
                <c:pt idx="6">
                  <c:v>11.287104825896677</c:v>
                </c:pt>
                <c:pt idx="7">
                  <c:v>23.064001652528532</c:v>
                </c:pt>
                <c:pt idx="8">
                  <c:v>-5.8497766985965427</c:v>
                </c:pt>
                <c:pt idx="9">
                  <c:v>4.0132936192094348</c:v>
                </c:pt>
                <c:pt idx="10">
                  <c:v>-4.8106553549587261</c:v>
                </c:pt>
                <c:pt idx="11">
                  <c:v>5.779930688731838</c:v>
                </c:pt>
                <c:pt idx="12">
                  <c:v>-4.0660838749317918</c:v>
                </c:pt>
                <c:pt idx="13">
                  <c:v>-21.094681869726628</c:v>
                </c:pt>
                <c:pt idx="14">
                  <c:v>-17.56681376718916</c:v>
                </c:pt>
                <c:pt idx="15">
                  <c:v>2.9818170332873706</c:v>
                </c:pt>
                <c:pt idx="16">
                  <c:v>-3.8935359043534845</c:v>
                </c:pt>
                <c:pt idx="17">
                  <c:v>-5.0718572310870513</c:v>
                </c:pt>
                <c:pt idx="18">
                  <c:v>2.0740046693390468</c:v>
                </c:pt>
                <c:pt idx="19">
                  <c:v>-13.65843945677625</c:v>
                </c:pt>
                <c:pt idx="20">
                  <c:v>-18.557322619017214</c:v>
                </c:pt>
                <c:pt idx="21">
                  <c:v>-5.6135586419259198</c:v>
                </c:pt>
                <c:pt idx="22">
                  <c:v>14.626439224230126</c:v>
                </c:pt>
                <c:pt idx="23">
                  <c:v>11.102606549684424</c:v>
                </c:pt>
                <c:pt idx="24">
                  <c:v>0.63751036805115291</c:v>
                </c:pt>
                <c:pt idx="25">
                  <c:v>10.026518793893047</c:v>
                </c:pt>
                <c:pt idx="26">
                  <c:v>-10.934037163679022</c:v>
                </c:pt>
                <c:pt idx="27">
                  <c:v>-2.1280106921039987</c:v>
                </c:pt>
                <c:pt idx="28">
                  <c:v>-15.11720893176971</c:v>
                </c:pt>
                <c:pt idx="29">
                  <c:v>-6.4805853980942629</c:v>
                </c:pt>
                <c:pt idx="30">
                  <c:v>-0.9878907576421625</c:v>
                </c:pt>
                <c:pt idx="31">
                  <c:v>-6.1752293731842656</c:v>
                </c:pt>
                <c:pt idx="32">
                  <c:v>1.6465376120322617</c:v>
                </c:pt>
                <c:pt idx="33">
                  <c:v>3.8019393286958802</c:v>
                </c:pt>
              </c:numCache>
            </c:numRef>
          </c:val>
          <c:smooth val="0"/>
          <c:extLst>
            <c:ext xmlns:c16="http://schemas.microsoft.com/office/drawing/2014/chart" uri="{C3380CC4-5D6E-409C-BE32-E72D297353CC}">
              <c16:uniqueId val="{0000000F-CCC1-4EE0-A3D7-9A19CBFE6C58}"/>
            </c:ext>
          </c:extLst>
        </c:ser>
        <c:ser>
          <c:idx val="12"/>
          <c:order val="16"/>
          <c:tx>
            <c:strRef>
              <c:f>'Figure 31'!$AH$6</c:f>
              <c:strCache>
                <c:ptCount val="1"/>
                <c:pt idx="0">
                  <c:v>KY</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31'!$AH$7:$AH$40</c:f>
              <c:numCache>
                <c:formatCode>_(* #,##0.00_);_(* \(#,##0.00\);_(* "-"??_);_(@_)</c:formatCode>
                <c:ptCount val="34"/>
                <c:pt idx="0">
                  <c:v>-2.729424068093067</c:v>
                </c:pt>
                <c:pt idx="1">
                  <c:v>-8.931591764849145</c:v>
                </c:pt>
                <c:pt idx="2">
                  <c:v>13.767697964794934</c:v>
                </c:pt>
                <c:pt idx="3">
                  <c:v>5.610761945717968</c:v>
                </c:pt>
                <c:pt idx="4">
                  <c:v>7.2956481744768098</c:v>
                </c:pt>
                <c:pt idx="5">
                  <c:v>-1.4618884733863524</c:v>
                </c:pt>
                <c:pt idx="6">
                  <c:v>4.9026275519281626</c:v>
                </c:pt>
                <c:pt idx="7">
                  <c:v>7.3669675657583866</c:v>
                </c:pt>
                <c:pt idx="8">
                  <c:v>13.373095498536713</c:v>
                </c:pt>
                <c:pt idx="9">
                  <c:v>7.3920418799389154</c:v>
                </c:pt>
                <c:pt idx="10">
                  <c:v>3.9075675886124372</c:v>
                </c:pt>
                <c:pt idx="11">
                  <c:v>-2.6235791210638126</c:v>
                </c:pt>
                <c:pt idx="12">
                  <c:v>3.5852317523676902</c:v>
                </c:pt>
                <c:pt idx="13">
                  <c:v>9.5048508228501305</c:v>
                </c:pt>
                <c:pt idx="14">
                  <c:v>0.28185689870952046</c:v>
                </c:pt>
                <c:pt idx="15">
                  <c:v>-0.31124113775149453</c:v>
                </c:pt>
                <c:pt idx="16">
                  <c:v>3.8386142477975227</c:v>
                </c:pt>
                <c:pt idx="17">
                  <c:v>4.0926979636424221</c:v>
                </c:pt>
                <c:pt idx="18">
                  <c:v>6.5739659476093948</c:v>
                </c:pt>
                <c:pt idx="19">
                  <c:v>16.338237401214428</c:v>
                </c:pt>
                <c:pt idx="20">
                  <c:v>-7.1045506047084928</c:v>
                </c:pt>
                <c:pt idx="21">
                  <c:v>-1.7550503343954915</c:v>
                </c:pt>
                <c:pt idx="22">
                  <c:v>-1.7516229036118602</c:v>
                </c:pt>
                <c:pt idx="23">
                  <c:v>-5.8001669458462857</c:v>
                </c:pt>
                <c:pt idx="24">
                  <c:v>12.493215763242915</c:v>
                </c:pt>
                <c:pt idx="25">
                  <c:v>4.0938161873782519</c:v>
                </c:pt>
                <c:pt idx="26">
                  <c:v>3.3852375054266304</c:v>
                </c:pt>
                <c:pt idx="27">
                  <c:v>-3.2938910408120137</c:v>
                </c:pt>
                <c:pt idx="28">
                  <c:v>0.6818034989919397</c:v>
                </c:pt>
                <c:pt idx="29">
                  <c:v>-6.7519067670218647</c:v>
                </c:pt>
                <c:pt idx="30">
                  <c:v>1.9779654394369572</c:v>
                </c:pt>
                <c:pt idx="31">
                  <c:v>0.8688805337442318</c:v>
                </c:pt>
                <c:pt idx="32">
                  <c:v>-1.6478229554195423</c:v>
                </c:pt>
                <c:pt idx="33">
                  <c:v>-9.3399221441359259</c:v>
                </c:pt>
              </c:numCache>
            </c:numRef>
          </c:val>
          <c:smooth val="0"/>
          <c:extLst>
            <c:ext xmlns:c16="http://schemas.microsoft.com/office/drawing/2014/chart" uri="{C3380CC4-5D6E-409C-BE32-E72D297353CC}">
              <c16:uniqueId val="{00000010-CCC1-4EE0-A3D7-9A19CBFE6C58}"/>
            </c:ext>
          </c:extLst>
        </c:ser>
        <c:ser>
          <c:idx val="13"/>
          <c:order val="17"/>
          <c:tx>
            <c:strRef>
              <c:f>'Figure 31'!$AI$6</c:f>
              <c:strCache>
                <c:ptCount val="1"/>
                <c:pt idx="0">
                  <c:v>LA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31'!$AI$7:$AI$40</c:f>
              <c:numCache>
                <c:formatCode>_(* #,##0.00_);_(* \(#,##0.00\);_(* "-"??_);_(@_)</c:formatCode>
                <c:ptCount val="34"/>
                <c:pt idx="0">
                  <c:v>-33.658372558420524</c:v>
                </c:pt>
                <c:pt idx="1">
                  <c:v>1.7044661717591225</c:v>
                </c:pt>
                <c:pt idx="2">
                  <c:v>-18.873710359912366</c:v>
                </c:pt>
                <c:pt idx="3">
                  <c:v>13.759527064394206</c:v>
                </c:pt>
                <c:pt idx="4">
                  <c:v>30.050194254727103</c:v>
                </c:pt>
                <c:pt idx="5">
                  <c:v>26.685642296797596</c:v>
                </c:pt>
                <c:pt idx="6">
                  <c:v>6.0904058045707643</c:v>
                </c:pt>
                <c:pt idx="7">
                  <c:v>7.4701110861497</c:v>
                </c:pt>
                <c:pt idx="8">
                  <c:v>-18.14480492612347</c:v>
                </c:pt>
                <c:pt idx="9">
                  <c:v>-13.545454748964403</c:v>
                </c:pt>
                <c:pt idx="10">
                  <c:v>-26.305797291570343</c:v>
                </c:pt>
                <c:pt idx="11">
                  <c:v>-25.279812689404935</c:v>
                </c:pt>
                <c:pt idx="12">
                  <c:v>-20.776267774635926</c:v>
                </c:pt>
                <c:pt idx="13">
                  <c:v>-25.381688828929327</c:v>
                </c:pt>
                <c:pt idx="14">
                  <c:v>-5.3199873946141452</c:v>
                </c:pt>
                <c:pt idx="15">
                  <c:v>-17.72906216501724</c:v>
                </c:pt>
                <c:pt idx="16">
                  <c:v>-15.738112779217772</c:v>
                </c:pt>
                <c:pt idx="17">
                  <c:v>-27.979100195807405</c:v>
                </c:pt>
                <c:pt idx="18">
                  <c:v>-20.565552404150367</c:v>
                </c:pt>
                <c:pt idx="19">
                  <c:v>-1.0638868843670934</c:v>
                </c:pt>
                <c:pt idx="20">
                  <c:v>11.417742825869936</c:v>
                </c:pt>
                <c:pt idx="21">
                  <c:v>-3.4434776807756862</c:v>
                </c:pt>
                <c:pt idx="22">
                  <c:v>2.4503397071384825</c:v>
                </c:pt>
                <c:pt idx="23">
                  <c:v>1.2795142083632527</c:v>
                </c:pt>
                <c:pt idx="24">
                  <c:v>-16.540649085072801</c:v>
                </c:pt>
                <c:pt idx="25">
                  <c:v>-14.100501175562385</c:v>
                </c:pt>
                <c:pt idx="26">
                  <c:v>-20.770617993548512</c:v>
                </c:pt>
                <c:pt idx="27">
                  <c:v>-4.7472617552557494</c:v>
                </c:pt>
                <c:pt idx="28">
                  <c:v>5.5126092775026336</c:v>
                </c:pt>
                <c:pt idx="29">
                  <c:v>2.0197558114887215</c:v>
                </c:pt>
                <c:pt idx="30">
                  <c:v>3.650885673778248</c:v>
                </c:pt>
                <c:pt idx="31">
                  <c:v>-1.146202066593105</c:v>
                </c:pt>
                <c:pt idx="32">
                  <c:v>-6.5754015849961434</c:v>
                </c:pt>
                <c:pt idx="33">
                  <c:v>-5.4507304412254598</c:v>
                </c:pt>
              </c:numCache>
            </c:numRef>
          </c:val>
          <c:smooth val="0"/>
          <c:extLst>
            <c:ext xmlns:c16="http://schemas.microsoft.com/office/drawing/2014/chart" uri="{C3380CC4-5D6E-409C-BE32-E72D297353CC}">
              <c16:uniqueId val="{00000011-CCC1-4EE0-A3D7-9A19CBFE6C58}"/>
            </c:ext>
          </c:extLst>
        </c:ser>
        <c:ser>
          <c:idx val="0"/>
          <c:order val="18"/>
          <c:tx>
            <c:strRef>
              <c:f>'Figure 31'!$AJ$6</c:f>
              <c:strCache>
                <c:ptCount val="1"/>
                <c:pt idx="0">
                  <c:v>ME</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CCC1-4EE0-A3D7-9A19CBFE6C58}"/>
            </c:ext>
          </c:extLst>
        </c:ser>
        <c:ser>
          <c:idx val="4"/>
          <c:order val="19"/>
          <c:tx>
            <c:strRef>
              <c:f>'Figure 31'!$AK$6</c:f>
              <c:strCache>
                <c:ptCount val="1"/>
                <c:pt idx="0">
                  <c:v>MD</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31'!$AK$7:$AK$40</c:f>
              <c:numCache>
                <c:formatCode>_(* #,##0.00_);_(* \(#,##0.00\);_(* "-"??_);_(@_)</c:formatCode>
                <c:ptCount val="34"/>
                <c:pt idx="0">
                  <c:v>6.7183932515035849</c:v>
                </c:pt>
                <c:pt idx="1">
                  <c:v>0.909586276520713</c:v>
                </c:pt>
                <c:pt idx="2">
                  <c:v>13.299287275003735</c:v>
                </c:pt>
                <c:pt idx="3">
                  <c:v>-3.6114322483626893</c:v>
                </c:pt>
                <c:pt idx="4">
                  <c:v>-15.298093785531819</c:v>
                </c:pt>
                <c:pt idx="5">
                  <c:v>-5.7899396779248491</c:v>
                </c:pt>
                <c:pt idx="6">
                  <c:v>2.0092975319130346</c:v>
                </c:pt>
                <c:pt idx="7">
                  <c:v>15.157371308305301</c:v>
                </c:pt>
                <c:pt idx="8">
                  <c:v>8.0502240962232463</c:v>
                </c:pt>
                <c:pt idx="9">
                  <c:v>7.6314863690640777</c:v>
                </c:pt>
                <c:pt idx="10">
                  <c:v>7.5521147664403543</c:v>
                </c:pt>
                <c:pt idx="11">
                  <c:v>7.2921889113786165</c:v>
                </c:pt>
                <c:pt idx="12">
                  <c:v>5.4630827435175888</c:v>
                </c:pt>
                <c:pt idx="13">
                  <c:v>1.3924241102358792</c:v>
                </c:pt>
                <c:pt idx="14">
                  <c:v>7.3058972702710889</c:v>
                </c:pt>
                <c:pt idx="15">
                  <c:v>-3.903170636476716</c:v>
                </c:pt>
                <c:pt idx="16">
                  <c:v>-0.60674665292026475</c:v>
                </c:pt>
                <c:pt idx="17">
                  <c:v>-1.8443753333485802</c:v>
                </c:pt>
                <c:pt idx="18">
                  <c:v>4.0697914300835691</c:v>
                </c:pt>
                <c:pt idx="19">
                  <c:v>-4.2193923945887946</c:v>
                </c:pt>
                <c:pt idx="20">
                  <c:v>0.51317920224391855</c:v>
                </c:pt>
                <c:pt idx="21">
                  <c:v>-8.1649382366322243E-2</c:v>
                </c:pt>
                <c:pt idx="22">
                  <c:v>-10.499295058252756</c:v>
                </c:pt>
                <c:pt idx="23">
                  <c:v>-0.73335741035407409</c:v>
                </c:pt>
                <c:pt idx="24">
                  <c:v>-8.0175668699666858</c:v>
                </c:pt>
                <c:pt idx="25">
                  <c:v>-3.417071411604411</c:v>
                </c:pt>
                <c:pt idx="26">
                  <c:v>-2.6065076781378593</c:v>
                </c:pt>
                <c:pt idx="27">
                  <c:v>-10.197403753409162</c:v>
                </c:pt>
                <c:pt idx="28">
                  <c:v>-5.8052701206179336</c:v>
                </c:pt>
                <c:pt idx="29">
                  <c:v>-7.5153116085857619</c:v>
                </c:pt>
                <c:pt idx="30">
                  <c:v>-6.5303265728289261</c:v>
                </c:pt>
                <c:pt idx="31">
                  <c:v>-0.57285541288365494</c:v>
                </c:pt>
                <c:pt idx="32">
                  <c:v>4.0847148738976102</c:v>
                </c:pt>
                <c:pt idx="33">
                  <c:v>-7.9439942055614665</c:v>
                </c:pt>
              </c:numCache>
            </c:numRef>
          </c:val>
          <c:smooth val="0"/>
          <c:extLst>
            <c:ext xmlns:c16="http://schemas.microsoft.com/office/drawing/2014/chart" uri="{C3380CC4-5D6E-409C-BE32-E72D297353CC}">
              <c16:uniqueId val="{00000013-CCC1-4EE0-A3D7-9A19CBFE6C58}"/>
            </c:ext>
          </c:extLst>
        </c:ser>
        <c:ser>
          <c:idx val="6"/>
          <c:order val="20"/>
          <c:tx>
            <c:strRef>
              <c:f>'Figure 31'!$AL$6</c:f>
              <c:strCache>
                <c:ptCount val="1"/>
                <c:pt idx="0">
                  <c:v>MA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31'!$AL$7:$AL$40</c:f>
              <c:numCache>
                <c:formatCode>_(* #,##0.00_);_(* \(#,##0.00\);_(* "-"??_);_(@_)</c:formatCode>
                <c:ptCount val="34"/>
                <c:pt idx="0">
                  <c:v>6.7019864218309522</c:v>
                </c:pt>
                <c:pt idx="1">
                  <c:v>10.167626896873116</c:v>
                </c:pt>
                <c:pt idx="2">
                  <c:v>-0.10670919436961412</c:v>
                </c:pt>
                <c:pt idx="3">
                  <c:v>12.055068509653211</c:v>
                </c:pt>
                <c:pt idx="4">
                  <c:v>26.616740797180682</c:v>
                </c:pt>
                <c:pt idx="5">
                  <c:v>12.516786227934062</c:v>
                </c:pt>
                <c:pt idx="6">
                  <c:v>6.7543660406954587</c:v>
                </c:pt>
                <c:pt idx="7">
                  <c:v>-4.2803440010175109</c:v>
                </c:pt>
                <c:pt idx="8">
                  <c:v>1.1334595910739154</c:v>
                </c:pt>
                <c:pt idx="9">
                  <c:v>3.5635857784654945</c:v>
                </c:pt>
                <c:pt idx="10">
                  <c:v>3.7308673199731857</c:v>
                </c:pt>
                <c:pt idx="11">
                  <c:v>4.114819603273645</c:v>
                </c:pt>
                <c:pt idx="12">
                  <c:v>7.6871001510880888</c:v>
                </c:pt>
                <c:pt idx="13">
                  <c:v>12.488308129832149</c:v>
                </c:pt>
                <c:pt idx="14">
                  <c:v>5.503796273842454</c:v>
                </c:pt>
                <c:pt idx="15">
                  <c:v>13.751652659266256</c:v>
                </c:pt>
                <c:pt idx="16">
                  <c:v>14.724819266120903</c:v>
                </c:pt>
                <c:pt idx="17">
                  <c:v>11.951344276894815</c:v>
                </c:pt>
                <c:pt idx="18">
                  <c:v>8.2918977568624541</c:v>
                </c:pt>
                <c:pt idx="19">
                  <c:v>13.527445844374597</c:v>
                </c:pt>
                <c:pt idx="20">
                  <c:v>10.207804734818637</c:v>
                </c:pt>
                <c:pt idx="21">
                  <c:v>11.098607501480728</c:v>
                </c:pt>
                <c:pt idx="22">
                  <c:v>17.567552276887</c:v>
                </c:pt>
                <c:pt idx="23">
                  <c:v>9.4521383289247751</c:v>
                </c:pt>
                <c:pt idx="24">
                  <c:v>16.678979591233656</c:v>
                </c:pt>
                <c:pt idx="25">
                  <c:v>11.760941561078653</c:v>
                </c:pt>
                <c:pt idx="26">
                  <c:v>9.6537551144137979</c:v>
                </c:pt>
                <c:pt idx="27">
                  <c:v>16.213876733672805</c:v>
                </c:pt>
                <c:pt idx="28">
                  <c:v>11.974234439549036</c:v>
                </c:pt>
                <c:pt idx="29">
                  <c:v>13.072831279714592</c:v>
                </c:pt>
                <c:pt idx="30">
                  <c:v>12.760110621456988</c:v>
                </c:pt>
                <c:pt idx="31">
                  <c:v>4.9243808462051675</c:v>
                </c:pt>
                <c:pt idx="32">
                  <c:v>-0.98035161499865353</c:v>
                </c:pt>
                <c:pt idx="33">
                  <c:v>14.939487300580367</c:v>
                </c:pt>
              </c:numCache>
            </c:numRef>
          </c:val>
          <c:smooth val="0"/>
          <c:extLst>
            <c:ext xmlns:c16="http://schemas.microsoft.com/office/drawing/2014/chart" uri="{C3380CC4-5D6E-409C-BE32-E72D297353CC}">
              <c16:uniqueId val="{00000014-CCC1-4EE0-A3D7-9A19CBFE6C58}"/>
            </c:ext>
          </c:extLst>
        </c:ser>
        <c:ser>
          <c:idx val="7"/>
          <c:order val="21"/>
          <c:tx>
            <c:strRef>
              <c:f>'Figure 31'!$AM$6</c:f>
              <c:strCache>
                <c:ptCount val="1"/>
                <c:pt idx="0">
                  <c:v>MI</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CCC1-4EE0-A3D7-9A19CBFE6C58}"/>
            </c:ext>
          </c:extLst>
        </c:ser>
        <c:ser>
          <c:idx val="3"/>
          <c:order val="22"/>
          <c:tx>
            <c:strRef>
              <c:f>'Figure 31'!$AN$6</c:f>
              <c:strCache>
                <c:ptCount val="1"/>
                <c:pt idx="0">
                  <c:v>MN</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31'!$AN$7:$AN$40</c:f>
              <c:numCache>
                <c:formatCode>_(* #,##0.00_);_(* \(#,##0.00\);_(* "-"??_);_(@_)</c:formatCode>
                <c:ptCount val="34"/>
                <c:pt idx="0">
                  <c:v>-2.3477473405364435</c:v>
                </c:pt>
                <c:pt idx="1">
                  <c:v>-3.6345993521536002</c:v>
                </c:pt>
                <c:pt idx="2">
                  <c:v>-16.7167072504526</c:v>
                </c:pt>
                <c:pt idx="3">
                  <c:v>3.0326693831739249</c:v>
                </c:pt>
                <c:pt idx="4">
                  <c:v>8.5919909906806424</c:v>
                </c:pt>
                <c:pt idx="5">
                  <c:v>12.227199476910755</c:v>
                </c:pt>
                <c:pt idx="6">
                  <c:v>4.8007600526034366</c:v>
                </c:pt>
                <c:pt idx="7">
                  <c:v>-15.407847968162969</c:v>
                </c:pt>
                <c:pt idx="8">
                  <c:v>-0.89007187398237875</c:v>
                </c:pt>
                <c:pt idx="9">
                  <c:v>1.9110345874651102</c:v>
                </c:pt>
                <c:pt idx="10">
                  <c:v>-12.931272976857144</c:v>
                </c:pt>
                <c:pt idx="11">
                  <c:v>-7.8683842730242759</c:v>
                </c:pt>
                <c:pt idx="12">
                  <c:v>-13.865846085536759</c:v>
                </c:pt>
                <c:pt idx="13">
                  <c:v>-13.990936167829204</c:v>
                </c:pt>
                <c:pt idx="14">
                  <c:v>-5.306970706442371</c:v>
                </c:pt>
                <c:pt idx="15">
                  <c:v>1.6223692682615365</c:v>
                </c:pt>
                <c:pt idx="16">
                  <c:v>-13.073505215288606</c:v>
                </c:pt>
                <c:pt idx="17">
                  <c:v>0.70720159328629961</c:v>
                </c:pt>
                <c:pt idx="18">
                  <c:v>-15.850124327698722</c:v>
                </c:pt>
                <c:pt idx="19">
                  <c:v>-2.445893869662541</c:v>
                </c:pt>
                <c:pt idx="20">
                  <c:v>-6.2051603890722618</c:v>
                </c:pt>
                <c:pt idx="21">
                  <c:v>-9.7853589977603406</c:v>
                </c:pt>
                <c:pt idx="22">
                  <c:v>3.0032040285732364</c:v>
                </c:pt>
                <c:pt idx="23">
                  <c:v>-0.90170027533531538</c:v>
                </c:pt>
                <c:pt idx="24">
                  <c:v>-0.14595801189898339</c:v>
                </c:pt>
                <c:pt idx="25">
                  <c:v>-2.0702991605503485</c:v>
                </c:pt>
                <c:pt idx="26">
                  <c:v>-0.85347494405141333</c:v>
                </c:pt>
                <c:pt idx="27">
                  <c:v>9.9716080512735061</c:v>
                </c:pt>
                <c:pt idx="28">
                  <c:v>0.60185402617207728</c:v>
                </c:pt>
                <c:pt idx="29">
                  <c:v>3.9388291952491272</c:v>
                </c:pt>
                <c:pt idx="30">
                  <c:v>6.9387024268507957</c:v>
                </c:pt>
                <c:pt idx="31">
                  <c:v>8.6972386270645075</c:v>
                </c:pt>
                <c:pt idx="32">
                  <c:v>9.5962250270531513</c:v>
                </c:pt>
                <c:pt idx="33">
                  <c:v>6.3243610384233762</c:v>
                </c:pt>
              </c:numCache>
            </c:numRef>
          </c:val>
          <c:smooth val="0"/>
          <c:extLst>
            <c:ext xmlns:c16="http://schemas.microsoft.com/office/drawing/2014/chart" uri="{C3380CC4-5D6E-409C-BE32-E72D297353CC}">
              <c16:uniqueId val="{00000016-CCC1-4EE0-A3D7-9A19CBFE6C58}"/>
            </c:ext>
          </c:extLst>
        </c:ser>
        <c:ser>
          <c:idx val="5"/>
          <c:order val="23"/>
          <c:tx>
            <c:strRef>
              <c:f>'Figure 31'!$AO$6</c:f>
              <c:strCache>
                <c:ptCount val="1"/>
                <c:pt idx="0">
                  <c:v>MS</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CCC1-4EE0-A3D7-9A19CBFE6C58}"/>
            </c:ext>
          </c:extLst>
        </c:ser>
        <c:ser>
          <c:idx val="1"/>
          <c:order val="24"/>
          <c:tx>
            <c:strRef>
              <c:f>'Figure 31'!$AP$6</c:f>
              <c:strCache>
                <c:ptCount val="1"/>
                <c:pt idx="0">
                  <c:v>MO</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31'!$AP$7:$AP$40</c:f>
              <c:numCache>
                <c:formatCode>_(* #,##0.00_);_(* \(#,##0.00\);_(* "-"??_);_(@_)</c:formatCode>
                <c:ptCount val="34"/>
                <c:pt idx="0">
                  <c:v>21.152985937078483</c:v>
                </c:pt>
                <c:pt idx="1">
                  <c:v>2.1273735910654068</c:v>
                </c:pt>
                <c:pt idx="2">
                  <c:v>17.010130250127986</c:v>
                </c:pt>
                <c:pt idx="3">
                  <c:v>6.7463170125847682</c:v>
                </c:pt>
                <c:pt idx="4">
                  <c:v>-4.6452942115138285</c:v>
                </c:pt>
                <c:pt idx="5">
                  <c:v>-8.298955435748212</c:v>
                </c:pt>
                <c:pt idx="6">
                  <c:v>-11.043694939871784</c:v>
                </c:pt>
                <c:pt idx="7">
                  <c:v>-17.886617570184171</c:v>
                </c:pt>
                <c:pt idx="8">
                  <c:v>-2.5254905722249532</c:v>
                </c:pt>
                <c:pt idx="9">
                  <c:v>-4.1683078961796127</c:v>
                </c:pt>
                <c:pt idx="10">
                  <c:v>-9.2093132479931228</c:v>
                </c:pt>
                <c:pt idx="11">
                  <c:v>-8.3486784205888398</c:v>
                </c:pt>
                <c:pt idx="12">
                  <c:v>-28.72372351703234</c:v>
                </c:pt>
                <c:pt idx="13">
                  <c:v>-18.347398508922197</c:v>
                </c:pt>
                <c:pt idx="14">
                  <c:v>-22.372620151145384</c:v>
                </c:pt>
                <c:pt idx="15">
                  <c:v>-6.4587388806103263</c:v>
                </c:pt>
                <c:pt idx="16">
                  <c:v>-0.75820912570634391</c:v>
                </c:pt>
                <c:pt idx="17">
                  <c:v>9.5070372481131926</c:v>
                </c:pt>
                <c:pt idx="18">
                  <c:v>-2.3975383101060288</c:v>
                </c:pt>
                <c:pt idx="19">
                  <c:v>-7.3371188591409009</c:v>
                </c:pt>
                <c:pt idx="20">
                  <c:v>-12.985392459086142</c:v>
                </c:pt>
                <c:pt idx="21">
                  <c:v>-10.815719178935979</c:v>
                </c:pt>
                <c:pt idx="22">
                  <c:v>-7.3479905040585436</c:v>
                </c:pt>
                <c:pt idx="23">
                  <c:v>-10.627528354234528</c:v>
                </c:pt>
                <c:pt idx="24">
                  <c:v>-2.9047225780232111</c:v>
                </c:pt>
                <c:pt idx="25">
                  <c:v>5.3751682571601123</c:v>
                </c:pt>
                <c:pt idx="26">
                  <c:v>9.9027097633097583E-2</c:v>
                </c:pt>
                <c:pt idx="27">
                  <c:v>-5.0415214900567662</c:v>
                </c:pt>
                <c:pt idx="28">
                  <c:v>-9.0722951426869258</c:v>
                </c:pt>
                <c:pt idx="29">
                  <c:v>-8.7791167970863171</c:v>
                </c:pt>
                <c:pt idx="30">
                  <c:v>-7.2127695602830499</c:v>
                </c:pt>
                <c:pt idx="31">
                  <c:v>-1.0536798527027713</c:v>
                </c:pt>
                <c:pt idx="32">
                  <c:v>5.8799682847165968</c:v>
                </c:pt>
                <c:pt idx="33">
                  <c:v>1.5746185226817033</c:v>
                </c:pt>
              </c:numCache>
            </c:numRef>
          </c:val>
          <c:smooth val="0"/>
          <c:extLst>
            <c:ext xmlns:c16="http://schemas.microsoft.com/office/drawing/2014/chart" uri="{C3380CC4-5D6E-409C-BE32-E72D297353CC}">
              <c16:uniqueId val="{00000018-CCC1-4EE0-A3D7-9A19CBFE6C58}"/>
            </c:ext>
          </c:extLst>
        </c:ser>
        <c:ser>
          <c:idx val="2"/>
          <c:order val="25"/>
          <c:tx>
            <c:strRef>
              <c:f>'Figure 31'!$AQ$6</c:f>
              <c:strCache>
                <c:ptCount val="1"/>
                <c:pt idx="0">
                  <c:v>MT</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CCC1-4EE0-A3D7-9A19CBFE6C58}"/>
            </c:ext>
          </c:extLst>
        </c:ser>
        <c:ser>
          <c:idx val="28"/>
          <c:order val="26"/>
          <c:tx>
            <c:strRef>
              <c:f>'Figure 31'!$AR$6</c:f>
              <c:strCache>
                <c:ptCount val="1"/>
                <c:pt idx="0">
                  <c:v>NE</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31'!$AR$7:$AR$40</c:f>
              <c:numCache>
                <c:formatCode>_(* #,##0.00_);_(* \(#,##0.00\);_(* "-"??_);_(@_)</c:formatCode>
                <c:ptCount val="34"/>
                <c:pt idx="0">
                  <c:v>25.967816327465698</c:v>
                </c:pt>
                <c:pt idx="1">
                  <c:v>22.248181267059408</c:v>
                </c:pt>
                <c:pt idx="2">
                  <c:v>25.458994059590623</c:v>
                </c:pt>
                <c:pt idx="3">
                  <c:v>10.947052032861393</c:v>
                </c:pt>
                <c:pt idx="4">
                  <c:v>-6.0176166698511224</c:v>
                </c:pt>
                <c:pt idx="5">
                  <c:v>-1.8377128299107426</c:v>
                </c:pt>
                <c:pt idx="6">
                  <c:v>-7.1207336986844894</c:v>
                </c:pt>
                <c:pt idx="7">
                  <c:v>6.1278760767891072</c:v>
                </c:pt>
                <c:pt idx="8">
                  <c:v>12.132917618146166</c:v>
                </c:pt>
                <c:pt idx="9">
                  <c:v>-2.8413016934791813</c:v>
                </c:pt>
                <c:pt idx="10">
                  <c:v>17.396158000337891</c:v>
                </c:pt>
                <c:pt idx="11">
                  <c:v>8.7436847024946474</c:v>
                </c:pt>
                <c:pt idx="12">
                  <c:v>5.5918376347108278</c:v>
                </c:pt>
                <c:pt idx="13">
                  <c:v>10.851831575564574</c:v>
                </c:pt>
                <c:pt idx="14">
                  <c:v>4.5645292630069889</c:v>
                </c:pt>
                <c:pt idx="15">
                  <c:v>-4.4823741518484894</c:v>
                </c:pt>
                <c:pt idx="16">
                  <c:v>-1.4670087011836586</c:v>
                </c:pt>
                <c:pt idx="17">
                  <c:v>-10.599666893540416</c:v>
                </c:pt>
                <c:pt idx="18">
                  <c:v>8.5885803855489939</c:v>
                </c:pt>
                <c:pt idx="19">
                  <c:v>2.4411872345808661</c:v>
                </c:pt>
                <c:pt idx="20">
                  <c:v>-2.3836153104639379</c:v>
                </c:pt>
                <c:pt idx="21">
                  <c:v>-0.99849353318859357</c:v>
                </c:pt>
                <c:pt idx="22">
                  <c:v>-1.9343947315064725</c:v>
                </c:pt>
                <c:pt idx="23">
                  <c:v>1.8399222199150245</c:v>
                </c:pt>
                <c:pt idx="24">
                  <c:v>0.42529364918664214</c:v>
                </c:pt>
                <c:pt idx="25">
                  <c:v>-0.89765154598353547</c:v>
                </c:pt>
                <c:pt idx="26">
                  <c:v>4.4008011172991246</c:v>
                </c:pt>
                <c:pt idx="27">
                  <c:v>-9.8344953585183248</c:v>
                </c:pt>
                <c:pt idx="28">
                  <c:v>4.1461303226242308</c:v>
                </c:pt>
                <c:pt idx="29">
                  <c:v>4.672015620599268</c:v>
                </c:pt>
                <c:pt idx="30">
                  <c:v>-10.44764940161258</c:v>
                </c:pt>
                <c:pt idx="31">
                  <c:v>-5.2436744226724841</c:v>
                </c:pt>
                <c:pt idx="32">
                  <c:v>-10.627242772898171</c:v>
                </c:pt>
                <c:pt idx="33">
                  <c:v>-7.8413495430140756</c:v>
                </c:pt>
              </c:numCache>
            </c:numRef>
          </c:val>
          <c:smooth val="0"/>
          <c:extLst>
            <c:ext xmlns:c16="http://schemas.microsoft.com/office/drawing/2014/chart" uri="{C3380CC4-5D6E-409C-BE32-E72D297353CC}">
              <c16:uniqueId val="{0000001A-CCC1-4EE0-A3D7-9A19CBFE6C58}"/>
            </c:ext>
          </c:extLst>
        </c:ser>
        <c:ser>
          <c:idx val="29"/>
          <c:order val="27"/>
          <c:tx>
            <c:strRef>
              <c:f>'Figure 31'!$AS$6</c:f>
              <c:strCache>
                <c:ptCount val="1"/>
                <c:pt idx="0">
                  <c:v>NV</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CCC1-4EE0-A3D7-9A19CBFE6C58}"/>
            </c:ext>
          </c:extLst>
        </c:ser>
        <c:ser>
          <c:idx val="30"/>
          <c:order val="28"/>
          <c:tx>
            <c:strRef>
              <c:f>'Figure 31'!$AT$6</c:f>
              <c:strCache>
                <c:ptCount val="1"/>
                <c:pt idx="0">
                  <c:v>NH</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CCC1-4EE0-A3D7-9A19CBFE6C58}"/>
            </c:ext>
          </c:extLst>
        </c:ser>
        <c:ser>
          <c:idx val="31"/>
          <c:order val="29"/>
          <c:tx>
            <c:strRef>
              <c:f>'Figure 31'!$AU$6</c:f>
              <c:strCache>
                <c:ptCount val="1"/>
                <c:pt idx="0">
                  <c:v>NJ</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CCC1-4EE0-A3D7-9A19CBFE6C58}"/>
            </c:ext>
          </c:extLst>
        </c:ser>
        <c:ser>
          <c:idx val="32"/>
          <c:order val="30"/>
          <c:tx>
            <c:strRef>
              <c:f>'Figure 31'!$AV$6</c:f>
              <c:strCache>
                <c:ptCount val="1"/>
                <c:pt idx="0">
                  <c:v>NM</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CCC1-4EE0-A3D7-9A19CBFE6C58}"/>
            </c:ext>
          </c:extLst>
        </c:ser>
        <c:ser>
          <c:idx val="33"/>
          <c:order val="31"/>
          <c:tx>
            <c:strRef>
              <c:f>'Figure 31'!$AW$6</c:f>
              <c:strCache>
                <c:ptCount val="1"/>
                <c:pt idx="0">
                  <c:v>NY</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CCC1-4EE0-A3D7-9A19CBFE6C58}"/>
            </c:ext>
          </c:extLst>
        </c:ser>
        <c:ser>
          <c:idx val="34"/>
          <c:order val="32"/>
          <c:tx>
            <c:strRef>
              <c:f>'Figure 31'!$AX$6</c:f>
              <c:strCache>
                <c:ptCount val="1"/>
                <c:pt idx="0">
                  <c:v>NC</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CCC1-4EE0-A3D7-9A19CBFE6C58}"/>
            </c:ext>
          </c:extLst>
        </c:ser>
        <c:ser>
          <c:idx val="35"/>
          <c:order val="33"/>
          <c:tx>
            <c:strRef>
              <c:f>'Figure 31'!$AY$6</c:f>
              <c:strCache>
                <c:ptCount val="1"/>
                <c:pt idx="0">
                  <c:v>ND</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31'!$AY$7:$AY$40</c:f>
              <c:numCache>
                <c:formatCode>_(* #,##0.00_);_(* \(#,##0.00\);_(* "-"??_);_(@_)</c:formatCode>
                <c:ptCount val="34"/>
                <c:pt idx="0">
                  <c:v>-48.424106353195384</c:v>
                </c:pt>
                <c:pt idx="1">
                  <c:v>-17.20077489153482</c:v>
                </c:pt>
                <c:pt idx="2">
                  <c:v>18.646747776074335</c:v>
                </c:pt>
                <c:pt idx="3">
                  <c:v>20.702225810964592</c:v>
                </c:pt>
                <c:pt idx="4">
                  <c:v>26.189483833150007</c:v>
                </c:pt>
                <c:pt idx="5">
                  <c:v>7.0327510002243798</c:v>
                </c:pt>
                <c:pt idx="6">
                  <c:v>24.960740120150149</c:v>
                </c:pt>
                <c:pt idx="7">
                  <c:v>45.329528802540153</c:v>
                </c:pt>
                <c:pt idx="8">
                  <c:v>-8.3781351349898614</c:v>
                </c:pt>
                <c:pt idx="9">
                  <c:v>15.705409168731421</c:v>
                </c:pt>
                <c:pt idx="10">
                  <c:v>16.668089301674627</c:v>
                </c:pt>
                <c:pt idx="11">
                  <c:v>1.0325545645173406</c:v>
                </c:pt>
                <c:pt idx="12">
                  <c:v>8.2898704931722023</c:v>
                </c:pt>
                <c:pt idx="13">
                  <c:v>22.266729502007365</c:v>
                </c:pt>
                <c:pt idx="14">
                  <c:v>-9.2985992523608729</c:v>
                </c:pt>
                <c:pt idx="15">
                  <c:v>-2.6383836484455969</c:v>
                </c:pt>
                <c:pt idx="16">
                  <c:v>13.039340956311207</c:v>
                </c:pt>
                <c:pt idx="17">
                  <c:v>-1.573777808516752</c:v>
                </c:pt>
                <c:pt idx="18">
                  <c:v>10.80302354239393</c:v>
                </c:pt>
                <c:pt idx="19">
                  <c:v>2.137842784577515</c:v>
                </c:pt>
                <c:pt idx="20">
                  <c:v>12.220062671985943</c:v>
                </c:pt>
                <c:pt idx="21">
                  <c:v>0.7973328024490911</c:v>
                </c:pt>
                <c:pt idx="22">
                  <c:v>4.6011768972675782</c:v>
                </c:pt>
                <c:pt idx="23">
                  <c:v>-10.735615433077328</c:v>
                </c:pt>
                <c:pt idx="24">
                  <c:v>5.4839119911775924</c:v>
                </c:pt>
                <c:pt idx="25">
                  <c:v>-13.203334674471989</c:v>
                </c:pt>
                <c:pt idx="26">
                  <c:v>-21.240019123069942</c:v>
                </c:pt>
                <c:pt idx="27">
                  <c:v>-25.326429749839008</c:v>
                </c:pt>
                <c:pt idx="28">
                  <c:v>-26.040799639304169</c:v>
                </c:pt>
                <c:pt idx="29">
                  <c:v>-52.926352509530261</c:v>
                </c:pt>
                <c:pt idx="30">
                  <c:v>-58.922836615238339</c:v>
                </c:pt>
                <c:pt idx="31">
                  <c:v>-49.568920076126233</c:v>
                </c:pt>
                <c:pt idx="32">
                  <c:v>-29.772449124720879</c:v>
                </c:pt>
                <c:pt idx="33">
                  <c:v>-22.241520127863623</c:v>
                </c:pt>
              </c:numCache>
            </c:numRef>
          </c:val>
          <c:smooth val="0"/>
          <c:extLst>
            <c:ext xmlns:c16="http://schemas.microsoft.com/office/drawing/2014/chart" uri="{C3380CC4-5D6E-409C-BE32-E72D297353CC}">
              <c16:uniqueId val="{00000021-CCC1-4EE0-A3D7-9A19CBFE6C58}"/>
            </c:ext>
          </c:extLst>
        </c:ser>
        <c:ser>
          <c:idx val="36"/>
          <c:order val="34"/>
          <c:tx>
            <c:strRef>
              <c:f>'Figure 31'!$AZ$6</c:f>
              <c:strCache>
                <c:ptCount val="1"/>
                <c:pt idx="0">
                  <c:v>OH</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CCC1-4EE0-A3D7-9A19CBFE6C58}"/>
            </c:ext>
          </c:extLst>
        </c:ser>
        <c:ser>
          <c:idx val="37"/>
          <c:order val="35"/>
          <c:tx>
            <c:strRef>
              <c:f>'Figure 31'!$BA$6</c:f>
              <c:strCache>
                <c:ptCount val="1"/>
                <c:pt idx="0">
                  <c:v>OK</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CCC1-4EE0-A3D7-9A19CBFE6C58}"/>
            </c:ext>
          </c:extLst>
        </c:ser>
        <c:ser>
          <c:idx val="38"/>
          <c:order val="36"/>
          <c:tx>
            <c:strRef>
              <c:f>'Figure 31'!$BB$6</c:f>
              <c:strCache>
                <c:ptCount val="1"/>
                <c:pt idx="0">
                  <c:v>OR</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CCC1-4EE0-A3D7-9A19CBFE6C58}"/>
            </c:ext>
          </c:extLst>
        </c:ser>
        <c:ser>
          <c:idx val="39"/>
          <c:order val="37"/>
          <c:tx>
            <c:strRef>
              <c:f>'Figure 31'!$BC$6</c:f>
              <c:strCache>
                <c:ptCount val="1"/>
                <c:pt idx="0">
                  <c:v>PA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CCC1-4EE0-A3D7-9A19CBFE6C58}"/>
            </c:ext>
          </c:extLst>
        </c:ser>
        <c:ser>
          <c:idx val="40"/>
          <c:order val="38"/>
          <c:tx>
            <c:strRef>
              <c:f>'Figure 31'!$BD$6</c:f>
              <c:strCache>
                <c:ptCount val="1"/>
                <c:pt idx="0">
                  <c:v>RI</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CCC1-4EE0-A3D7-9A19CBFE6C58}"/>
            </c:ext>
          </c:extLst>
        </c:ser>
        <c:ser>
          <c:idx val="41"/>
          <c:order val="39"/>
          <c:tx>
            <c:strRef>
              <c:f>'Figure 31'!$BE$6</c:f>
              <c:strCache>
                <c:ptCount val="1"/>
                <c:pt idx="0">
                  <c:v>SC</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31'!$BE$7:$BE$40</c:f>
              <c:numCache>
                <c:formatCode>_(* #,##0.00_);_(* \(#,##0.00\);_(* "-"??_);_(@_)</c:formatCode>
                <c:ptCount val="34"/>
                <c:pt idx="0">
                  <c:v>33.813183108577505</c:v>
                </c:pt>
                <c:pt idx="1">
                  <c:v>-6.2904964579502121</c:v>
                </c:pt>
                <c:pt idx="2">
                  <c:v>1.4133038739316817E-2</c:v>
                </c:pt>
                <c:pt idx="3">
                  <c:v>-33.499120036140084</c:v>
                </c:pt>
                <c:pt idx="4">
                  <c:v>-65.736065153032541</c:v>
                </c:pt>
                <c:pt idx="5">
                  <c:v>-62.016057199798524</c:v>
                </c:pt>
                <c:pt idx="6">
                  <c:v>-31.64177542203106</c:v>
                </c:pt>
                <c:pt idx="7">
                  <c:v>-20.473877157201059</c:v>
                </c:pt>
                <c:pt idx="8">
                  <c:v>-23.967913875821978</c:v>
                </c:pt>
                <c:pt idx="9">
                  <c:v>-11.219993211852852</c:v>
                </c:pt>
                <c:pt idx="10">
                  <c:v>13.570329429057892</c:v>
                </c:pt>
                <c:pt idx="11">
                  <c:v>14.797202311456203</c:v>
                </c:pt>
                <c:pt idx="12">
                  <c:v>30.066446925047785</c:v>
                </c:pt>
                <c:pt idx="13">
                  <c:v>14.141889550955966</c:v>
                </c:pt>
                <c:pt idx="14">
                  <c:v>-5.4773736337665468</c:v>
                </c:pt>
                <c:pt idx="15">
                  <c:v>-1.1300286359983147</c:v>
                </c:pt>
                <c:pt idx="16">
                  <c:v>-1.3786134331894573</c:v>
                </c:pt>
                <c:pt idx="17">
                  <c:v>-7.9649644249002449</c:v>
                </c:pt>
                <c:pt idx="18">
                  <c:v>-21.956278942525387</c:v>
                </c:pt>
                <c:pt idx="19">
                  <c:v>-55.513562983833253</c:v>
                </c:pt>
                <c:pt idx="20">
                  <c:v>-44.171792978886515</c:v>
                </c:pt>
                <c:pt idx="21">
                  <c:v>-32.374398870160803</c:v>
                </c:pt>
                <c:pt idx="22">
                  <c:v>-40.831073420122266</c:v>
                </c:pt>
                <c:pt idx="23">
                  <c:v>-51.549330237321556</c:v>
                </c:pt>
                <c:pt idx="24">
                  <c:v>-38.495007174788043</c:v>
                </c:pt>
                <c:pt idx="25">
                  <c:v>-53.621322877006605</c:v>
                </c:pt>
                <c:pt idx="26">
                  <c:v>-37.212306779110804</c:v>
                </c:pt>
                <c:pt idx="27">
                  <c:v>-29.571092454716563</c:v>
                </c:pt>
                <c:pt idx="28">
                  <c:v>-22.037658709450625</c:v>
                </c:pt>
                <c:pt idx="29">
                  <c:v>-12.375464393699076</c:v>
                </c:pt>
                <c:pt idx="30">
                  <c:v>-22.965219613979571</c:v>
                </c:pt>
                <c:pt idx="31">
                  <c:v>-12.958847946720198</c:v>
                </c:pt>
                <c:pt idx="32">
                  <c:v>-9.7960164566757157</c:v>
                </c:pt>
                <c:pt idx="33">
                  <c:v>-8.9458872025716119</c:v>
                </c:pt>
              </c:numCache>
            </c:numRef>
          </c:val>
          <c:smooth val="0"/>
          <c:extLst>
            <c:ext xmlns:c16="http://schemas.microsoft.com/office/drawing/2014/chart" uri="{C3380CC4-5D6E-409C-BE32-E72D297353CC}">
              <c16:uniqueId val="{00000027-CCC1-4EE0-A3D7-9A19CBFE6C58}"/>
            </c:ext>
          </c:extLst>
        </c:ser>
        <c:ser>
          <c:idx val="42"/>
          <c:order val="40"/>
          <c:tx>
            <c:strRef>
              <c:f>'Figure 31'!$BF$6</c:f>
              <c:strCache>
                <c:ptCount val="1"/>
                <c:pt idx="0">
                  <c:v>SD</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31'!$BF$7:$BF$40</c:f>
              <c:numCache>
                <c:formatCode>_(* #,##0.00_);_(* \(#,##0.00\);_(* "-"??_);_(@_)</c:formatCode>
                <c:ptCount val="34"/>
                <c:pt idx="0">
                  <c:v>3.0505129871016834</c:v>
                </c:pt>
                <c:pt idx="1">
                  <c:v>-6.947464953555027</c:v>
                </c:pt>
                <c:pt idx="2">
                  <c:v>-3.3817093481047777</c:v>
                </c:pt>
                <c:pt idx="3">
                  <c:v>-3.7789261568832444</c:v>
                </c:pt>
                <c:pt idx="4">
                  <c:v>36.947189073543996</c:v>
                </c:pt>
                <c:pt idx="5">
                  <c:v>31.609310099156573</c:v>
                </c:pt>
                <c:pt idx="6">
                  <c:v>12.476257325033657</c:v>
                </c:pt>
                <c:pt idx="7">
                  <c:v>-25.362845917697996</c:v>
                </c:pt>
                <c:pt idx="8">
                  <c:v>0.14358968769556668</c:v>
                </c:pt>
                <c:pt idx="9">
                  <c:v>-5.9385301938164048</c:v>
                </c:pt>
                <c:pt idx="10">
                  <c:v>-23.121810954762623</c:v>
                </c:pt>
                <c:pt idx="11">
                  <c:v>10.588666555122472</c:v>
                </c:pt>
                <c:pt idx="12">
                  <c:v>-26.717212676885538</c:v>
                </c:pt>
                <c:pt idx="13">
                  <c:v>-19.013481505680829</c:v>
                </c:pt>
                <c:pt idx="14">
                  <c:v>-1.729086875457142</c:v>
                </c:pt>
                <c:pt idx="15">
                  <c:v>1.5308365846067318</c:v>
                </c:pt>
                <c:pt idx="16">
                  <c:v>-17.125341400969774</c:v>
                </c:pt>
                <c:pt idx="17">
                  <c:v>-10.392599506303668</c:v>
                </c:pt>
                <c:pt idx="18">
                  <c:v>-17.157835827674717</c:v>
                </c:pt>
                <c:pt idx="19">
                  <c:v>-21.197918613324873</c:v>
                </c:pt>
                <c:pt idx="20">
                  <c:v>-38.028250855859369</c:v>
                </c:pt>
                <c:pt idx="21">
                  <c:v>-36.789126170333475</c:v>
                </c:pt>
                <c:pt idx="22">
                  <c:v>-22.778871425543912</c:v>
                </c:pt>
                <c:pt idx="23">
                  <c:v>-19.469545804895461</c:v>
                </c:pt>
                <c:pt idx="24">
                  <c:v>-34.770808269968256</c:v>
                </c:pt>
                <c:pt idx="25">
                  <c:v>8.9135482994606718</c:v>
                </c:pt>
                <c:pt idx="26">
                  <c:v>6.3929983298294246</c:v>
                </c:pt>
                <c:pt idx="27">
                  <c:v>-8.9817631305777468</c:v>
                </c:pt>
                <c:pt idx="28">
                  <c:v>1.5225282368191984</c:v>
                </c:pt>
                <c:pt idx="29">
                  <c:v>13.632501577376388</c:v>
                </c:pt>
                <c:pt idx="30">
                  <c:v>3.370495505805593</c:v>
                </c:pt>
                <c:pt idx="31">
                  <c:v>2.6504965262574842</c:v>
                </c:pt>
                <c:pt idx="32">
                  <c:v>-16.456129742437042</c:v>
                </c:pt>
                <c:pt idx="33">
                  <c:v>-3.9056226341926958</c:v>
                </c:pt>
              </c:numCache>
            </c:numRef>
          </c:val>
          <c:smooth val="0"/>
          <c:extLst>
            <c:ext xmlns:c16="http://schemas.microsoft.com/office/drawing/2014/chart" uri="{C3380CC4-5D6E-409C-BE32-E72D297353CC}">
              <c16:uniqueId val="{00000028-CCC1-4EE0-A3D7-9A19CBFE6C58}"/>
            </c:ext>
          </c:extLst>
        </c:ser>
        <c:ser>
          <c:idx val="43"/>
          <c:order val="41"/>
          <c:tx>
            <c:strRef>
              <c:f>'Figure 31'!$BG$6</c:f>
              <c:strCache>
                <c:ptCount val="1"/>
                <c:pt idx="0">
                  <c:v>TN</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31'!$BG$7:$BG$40</c:f>
              <c:numCache>
                <c:formatCode>_(* #,##0.00_);_(* \(#,##0.00\);_(* "-"??_);_(@_)</c:formatCode>
                <c:ptCount val="34"/>
                <c:pt idx="0">
                  <c:v>0.30572545028917375</c:v>
                </c:pt>
                <c:pt idx="1">
                  <c:v>-9.8476011771708727</c:v>
                </c:pt>
                <c:pt idx="2">
                  <c:v>-10.128518624696881</c:v>
                </c:pt>
                <c:pt idx="3">
                  <c:v>3.3208061722689308</c:v>
                </c:pt>
                <c:pt idx="4">
                  <c:v>-5.4355778047465719</c:v>
                </c:pt>
                <c:pt idx="5">
                  <c:v>-3.1612789825885557</c:v>
                </c:pt>
                <c:pt idx="6">
                  <c:v>-5.9717131080105901</c:v>
                </c:pt>
                <c:pt idx="7">
                  <c:v>2.4690757527423557</c:v>
                </c:pt>
                <c:pt idx="8">
                  <c:v>-2.4342089091078378</c:v>
                </c:pt>
                <c:pt idx="9">
                  <c:v>-4.0289742173627019</c:v>
                </c:pt>
                <c:pt idx="10">
                  <c:v>-18.473363525117747</c:v>
                </c:pt>
                <c:pt idx="11">
                  <c:v>-14.273183296609204</c:v>
                </c:pt>
                <c:pt idx="12">
                  <c:v>-4.93816105517908</c:v>
                </c:pt>
                <c:pt idx="13">
                  <c:v>-10.287618351867422</c:v>
                </c:pt>
                <c:pt idx="14">
                  <c:v>-0.53866739335717284</c:v>
                </c:pt>
                <c:pt idx="15">
                  <c:v>-3.6929402540408773</c:v>
                </c:pt>
                <c:pt idx="16">
                  <c:v>-6.3902984948072117</c:v>
                </c:pt>
                <c:pt idx="17">
                  <c:v>-12.406861060298979</c:v>
                </c:pt>
                <c:pt idx="18">
                  <c:v>-3.6274659578339197</c:v>
                </c:pt>
                <c:pt idx="19">
                  <c:v>-15.436402463819832</c:v>
                </c:pt>
                <c:pt idx="20">
                  <c:v>6.7828300416294951</c:v>
                </c:pt>
                <c:pt idx="21">
                  <c:v>0.66468282966525294</c:v>
                </c:pt>
                <c:pt idx="22">
                  <c:v>-11.822879059764091</c:v>
                </c:pt>
                <c:pt idx="23">
                  <c:v>3.3955659546336392</c:v>
                </c:pt>
                <c:pt idx="24">
                  <c:v>-8.4053826867602766</c:v>
                </c:pt>
                <c:pt idx="25">
                  <c:v>-5.5699401855235919</c:v>
                </c:pt>
                <c:pt idx="26">
                  <c:v>0.83355234892223962</c:v>
                </c:pt>
                <c:pt idx="27">
                  <c:v>-2.3854604478401598</c:v>
                </c:pt>
                <c:pt idx="28">
                  <c:v>-3.3495200568722794</c:v>
                </c:pt>
                <c:pt idx="29">
                  <c:v>8.0814734246814623</c:v>
                </c:pt>
                <c:pt idx="30">
                  <c:v>-0.81721589140215656</c:v>
                </c:pt>
                <c:pt idx="31">
                  <c:v>2.4499374831066234</c:v>
                </c:pt>
                <c:pt idx="32">
                  <c:v>3.6891549370920984</c:v>
                </c:pt>
                <c:pt idx="33">
                  <c:v>7.5456309787114151</c:v>
                </c:pt>
              </c:numCache>
            </c:numRef>
          </c:val>
          <c:smooth val="0"/>
          <c:extLst>
            <c:ext xmlns:c16="http://schemas.microsoft.com/office/drawing/2014/chart" uri="{C3380CC4-5D6E-409C-BE32-E72D297353CC}">
              <c16:uniqueId val="{00000029-CCC1-4EE0-A3D7-9A19CBFE6C58}"/>
            </c:ext>
          </c:extLst>
        </c:ser>
        <c:ser>
          <c:idx val="44"/>
          <c:order val="42"/>
          <c:tx>
            <c:strRef>
              <c:f>'Figure 31'!$BH$6</c:f>
              <c:strCache>
                <c:ptCount val="1"/>
                <c:pt idx="0">
                  <c:v>TX</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31'!$BH$7:$BH$40</c:f>
              <c:numCache>
                <c:formatCode>_(* #,##0.00_);_(* \(#,##0.00\);_(* "-"??_);_(@_)</c:formatCode>
                <c:ptCount val="34"/>
                <c:pt idx="0">
                  <c:v>-47.201006964314729</c:v>
                </c:pt>
                <c:pt idx="1">
                  <c:v>-13.796277926303446</c:v>
                </c:pt>
                <c:pt idx="2">
                  <c:v>-16.861631593201309</c:v>
                </c:pt>
                <c:pt idx="3">
                  <c:v>-3.2371635825256817</c:v>
                </c:pt>
                <c:pt idx="4">
                  <c:v>30.349710868904367</c:v>
                </c:pt>
                <c:pt idx="5">
                  <c:v>33.82968861842528</c:v>
                </c:pt>
                <c:pt idx="6">
                  <c:v>17.616792320040986</c:v>
                </c:pt>
                <c:pt idx="7">
                  <c:v>9.58150667429436</c:v>
                </c:pt>
                <c:pt idx="8">
                  <c:v>8.7398784671677276</c:v>
                </c:pt>
                <c:pt idx="9">
                  <c:v>9.0076500782743096</c:v>
                </c:pt>
                <c:pt idx="10">
                  <c:v>-3.2237851428362774</c:v>
                </c:pt>
                <c:pt idx="11">
                  <c:v>-4.7713424464745913</c:v>
                </c:pt>
                <c:pt idx="12">
                  <c:v>-16.580990632064641</c:v>
                </c:pt>
                <c:pt idx="13">
                  <c:v>-5.4510014706465881</c:v>
                </c:pt>
                <c:pt idx="14">
                  <c:v>-6.5697850004653446</c:v>
                </c:pt>
                <c:pt idx="15">
                  <c:v>-2.4971852781163761</c:v>
                </c:pt>
                <c:pt idx="16">
                  <c:v>-4.3430277401057538</c:v>
                </c:pt>
                <c:pt idx="17">
                  <c:v>1.9289748252049321</c:v>
                </c:pt>
                <c:pt idx="18">
                  <c:v>1.5603435485900263</c:v>
                </c:pt>
                <c:pt idx="19">
                  <c:v>14.44147801521467</c:v>
                </c:pt>
                <c:pt idx="20">
                  <c:v>1.5706056046838057</c:v>
                </c:pt>
                <c:pt idx="21">
                  <c:v>2.6513675948081072</c:v>
                </c:pt>
                <c:pt idx="22">
                  <c:v>16.201811376959085</c:v>
                </c:pt>
                <c:pt idx="23">
                  <c:v>15.922758393571712</c:v>
                </c:pt>
                <c:pt idx="24">
                  <c:v>15.296456695068628</c:v>
                </c:pt>
                <c:pt idx="25">
                  <c:v>19.227429220336489</c:v>
                </c:pt>
                <c:pt idx="26">
                  <c:v>7.6518272180692293</c:v>
                </c:pt>
                <c:pt idx="27">
                  <c:v>3.032075937881018</c:v>
                </c:pt>
                <c:pt idx="28">
                  <c:v>-2.2696031010127626</c:v>
                </c:pt>
                <c:pt idx="29">
                  <c:v>-11.046443432860542</c:v>
                </c:pt>
                <c:pt idx="30">
                  <c:v>-2.3101042643247638</c:v>
                </c:pt>
                <c:pt idx="31">
                  <c:v>-10.216092960035894</c:v>
                </c:pt>
                <c:pt idx="32">
                  <c:v>-13.690243577002548</c:v>
                </c:pt>
                <c:pt idx="33">
                  <c:v>-8.3592212831717916</c:v>
                </c:pt>
              </c:numCache>
            </c:numRef>
          </c:val>
          <c:smooth val="0"/>
          <c:extLst>
            <c:ext xmlns:c16="http://schemas.microsoft.com/office/drawing/2014/chart" uri="{C3380CC4-5D6E-409C-BE32-E72D297353CC}">
              <c16:uniqueId val="{0000002A-CCC1-4EE0-A3D7-9A19CBFE6C58}"/>
            </c:ext>
          </c:extLst>
        </c:ser>
        <c:ser>
          <c:idx val="45"/>
          <c:order val="43"/>
          <c:tx>
            <c:strRef>
              <c:f>'Figure 31'!$BI$6</c:f>
              <c:strCache>
                <c:ptCount val="1"/>
                <c:pt idx="0">
                  <c:v>UT</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CCC1-4EE0-A3D7-9A19CBFE6C58}"/>
            </c:ext>
          </c:extLst>
        </c:ser>
        <c:ser>
          <c:idx val="46"/>
          <c:order val="44"/>
          <c:tx>
            <c:strRef>
              <c:f>'Figure 31'!$BJ$6</c:f>
              <c:strCache>
                <c:ptCount val="1"/>
                <c:pt idx="0">
                  <c:v>VT</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CCC1-4EE0-A3D7-9A19CBFE6C58}"/>
            </c:ext>
          </c:extLst>
        </c:ser>
        <c:ser>
          <c:idx val="47"/>
          <c:order val="45"/>
          <c:tx>
            <c:strRef>
              <c:f>'Figure 31'!$BK$6</c:f>
              <c:strCache>
                <c:ptCount val="1"/>
                <c:pt idx="0">
                  <c:v>VA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CCC1-4EE0-A3D7-9A19CBFE6C58}"/>
            </c:ext>
          </c:extLst>
        </c:ser>
        <c:ser>
          <c:idx val="48"/>
          <c:order val="46"/>
          <c:tx>
            <c:strRef>
              <c:f>'Figure 31'!$BL$6</c:f>
              <c:strCache>
                <c:ptCount val="1"/>
                <c:pt idx="0">
                  <c:v>WA</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CCC1-4EE0-A3D7-9A19CBFE6C58}"/>
            </c:ext>
          </c:extLst>
        </c:ser>
        <c:ser>
          <c:idx val="49"/>
          <c:order val="47"/>
          <c:tx>
            <c:strRef>
              <c:f>'Figure 31'!$BM$6</c:f>
              <c:strCache>
                <c:ptCount val="1"/>
                <c:pt idx="0">
                  <c:v>WV</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CCC1-4EE0-A3D7-9A19CBFE6C58}"/>
            </c:ext>
          </c:extLst>
        </c:ser>
        <c:ser>
          <c:idx val="50"/>
          <c:order val="48"/>
          <c:tx>
            <c:strRef>
              <c:f>'Figure 31'!$BN$6</c:f>
              <c:strCache>
                <c:ptCount val="1"/>
                <c:pt idx="0">
                  <c:v>WI</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31'!$BN$7:$BN$40</c:f>
              <c:numCache>
                <c:formatCode>_(* #,##0.00_);_(* \(#,##0.00\);_(* "-"??_);_(@_)</c:formatCode>
                <c:ptCount val="34"/>
                <c:pt idx="0">
                  <c:v>-10.350439879402984</c:v>
                </c:pt>
                <c:pt idx="1">
                  <c:v>-0.65626988998701563</c:v>
                </c:pt>
                <c:pt idx="2">
                  <c:v>-16.12398773431778</c:v>
                </c:pt>
                <c:pt idx="3">
                  <c:v>-1.8700279724725988</c:v>
                </c:pt>
                <c:pt idx="4">
                  <c:v>7.3569835876696743</c:v>
                </c:pt>
                <c:pt idx="5">
                  <c:v>0.55107938123910571</c:v>
                </c:pt>
                <c:pt idx="6">
                  <c:v>-5.6443373068759684</c:v>
                </c:pt>
                <c:pt idx="7">
                  <c:v>3.8147586565173697</c:v>
                </c:pt>
                <c:pt idx="8">
                  <c:v>7.0090213739604224</c:v>
                </c:pt>
                <c:pt idx="9">
                  <c:v>5.5525824791402556</c:v>
                </c:pt>
                <c:pt idx="10">
                  <c:v>8.763287951296661</c:v>
                </c:pt>
                <c:pt idx="11">
                  <c:v>-2.0236766431480646</c:v>
                </c:pt>
                <c:pt idx="12">
                  <c:v>0.60898315723534324</c:v>
                </c:pt>
                <c:pt idx="13">
                  <c:v>-4.0070663089863956</c:v>
                </c:pt>
                <c:pt idx="14">
                  <c:v>-4.0200525290856604</c:v>
                </c:pt>
                <c:pt idx="15">
                  <c:v>-0.68631067051683203</c:v>
                </c:pt>
                <c:pt idx="16">
                  <c:v>6.3687716647109482</c:v>
                </c:pt>
                <c:pt idx="17">
                  <c:v>-2.9538327908085193</c:v>
                </c:pt>
                <c:pt idx="18">
                  <c:v>-5.1023598643951118</c:v>
                </c:pt>
                <c:pt idx="19">
                  <c:v>-16.332365703419782</c:v>
                </c:pt>
                <c:pt idx="20">
                  <c:v>-17.14898826321587</c:v>
                </c:pt>
                <c:pt idx="21">
                  <c:v>-15.983685443643481</c:v>
                </c:pt>
                <c:pt idx="22">
                  <c:v>-8.6649715740350075</c:v>
                </c:pt>
                <c:pt idx="23">
                  <c:v>-15.36178206151817</c:v>
                </c:pt>
                <c:pt idx="24">
                  <c:v>-13.191271136747673</c:v>
                </c:pt>
                <c:pt idx="25">
                  <c:v>-14.445170563703869</c:v>
                </c:pt>
                <c:pt idx="26">
                  <c:v>2.6457466901774751</c:v>
                </c:pt>
                <c:pt idx="27">
                  <c:v>-0.21141377715139242</c:v>
                </c:pt>
                <c:pt idx="28">
                  <c:v>-3.6497783639788395</c:v>
                </c:pt>
                <c:pt idx="29">
                  <c:v>-3.4433294331392972</c:v>
                </c:pt>
                <c:pt idx="30">
                  <c:v>-2.4087064502964495</c:v>
                </c:pt>
                <c:pt idx="31">
                  <c:v>2.2276235540630296</c:v>
                </c:pt>
                <c:pt idx="32">
                  <c:v>5.2348818826430943</c:v>
                </c:pt>
                <c:pt idx="33">
                  <c:v>2.7744542876462219</c:v>
                </c:pt>
              </c:numCache>
            </c:numRef>
          </c:val>
          <c:smooth val="0"/>
          <c:extLst>
            <c:ext xmlns:c16="http://schemas.microsoft.com/office/drawing/2014/chart" uri="{C3380CC4-5D6E-409C-BE32-E72D297353CC}">
              <c16:uniqueId val="{00000030-CCC1-4EE0-A3D7-9A19CBFE6C58}"/>
            </c:ext>
          </c:extLst>
        </c:ser>
        <c:ser>
          <c:idx val="14"/>
          <c:order val="49"/>
          <c:tx>
            <c:strRef>
              <c:f>'Figure 31'!$BO$6</c:f>
              <c:strCache>
                <c:ptCount val="1"/>
                <c:pt idx="0">
                  <c:v>WY</c:v>
                </c:pt>
              </c:strCache>
            </c:strRef>
          </c:tx>
          <c:spPr>
            <a:ln w="25400">
              <a:solidFill>
                <a:schemeClr val="accent5">
                  <a:lumMod val="75000"/>
                  <a:alpha val="50000"/>
                </a:schemeClr>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CCC1-4EE0-A3D7-9A19CBFE6C58}"/>
            </c:ext>
          </c:extLst>
        </c:ser>
        <c:ser>
          <c:idx val="15"/>
          <c:order val="50"/>
          <c:tx>
            <c:strRef>
              <c:f>'Figure 31'!$Q$6</c:f>
              <c:strCache>
                <c:ptCount val="1"/>
                <c:pt idx="0">
                  <c:v>IL</c:v>
                </c:pt>
              </c:strCache>
            </c:strRef>
          </c:tx>
          <c:spPr>
            <a:ln w="31750">
              <a:solidFill>
                <a:srgbClr val="FF0000"/>
              </a:solidFill>
            </a:ln>
          </c:spPr>
          <c:marker>
            <c:symbol val="none"/>
          </c:marker>
          <c:cat>
            <c:numRef>
              <c:f>'Figure 31'!$P$7:$P$40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31'!$Q$7:$Q$40</c:f>
              <c:numCache>
                <c:formatCode>_(* #,##0.00_);_(* \(#,##0.00\);_(* "-"??_);_(@_)</c:formatCode>
                <c:ptCount val="34"/>
                <c:pt idx="0">
                  <c:v>1.5898415313131409</c:v>
                </c:pt>
                <c:pt idx="1">
                  <c:v>3.6337712572276359</c:v>
                </c:pt>
                <c:pt idx="2">
                  <c:v>-2.9660682230314706</c:v>
                </c:pt>
                <c:pt idx="3">
                  <c:v>3.7694924230891047</c:v>
                </c:pt>
                <c:pt idx="4">
                  <c:v>5.1550987336668186</c:v>
                </c:pt>
                <c:pt idx="5">
                  <c:v>2.2481187897938071</c:v>
                </c:pt>
                <c:pt idx="6">
                  <c:v>-6.2509493545803707</c:v>
                </c:pt>
                <c:pt idx="7">
                  <c:v>-7.2446464400854893</c:v>
                </c:pt>
                <c:pt idx="8">
                  <c:v>1.4727140751347179</c:v>
                </c:pt>
                <c:pt idx="9">
                  <c:v>1.5026448636490386</c:v>
                </c:pt>
                <c:pt idx="10">
                  <c:v>-1.7430412526664441</c:v>
                </c:pt>
                <c:pt idx="11">
                  <c:v>-2.1861303594050696</c:v>
                </c:pt>
                <c:pt idx="12">
                  <c:v>-8.651832104078494</c:v>
                </c:pt>
                <c:pt idx="13">
                  <c:v>-11.039231139875483</c:v>
                </c:pt>
                <c:pt idx="14">
                  <c:v>-8.9935483629233204</c:v>
                </c:pt>
                <c:pt idx="15">
                  <c:v>-1.2667048849834828</c:v>
                </c:pt>
                <c:pt idx="16">
                  <c:v>-5.6379249144811183</c:v>
                </c:pt>
                <c:pt idx="17">
                  <c:v>-3.4397110084682936</c:v>
                </c:pt>
                <c:pt idx="18">
                  <c:v>-3.5987454793939833</c:v>
                </c:pt>
                <c:pt idx="19">
                  <c:v>-0.78483276411134284</c:v>
                </c:pt>
                <c:pt idx="20">
                  <c:v>-4.2353526623628568</c:v>
                </c:pt>
                <c:pt idx="21">
                  <c:v>-5.5895357036206406</c:v>
                </c:pt>
                <c:pt idx="22">
                  <c:v>-3.4513138871261617</c:v>
                </c:pt>
                <c:pt idx="23">
                  <c:v>-3.8814123399788514</c:v>
                </c:pt>
                <c:pt idx="24">
                  <c:v>-3.2749883303040406</c:v>
                </c:pt>
                <c:pt idx="25">
                  <c:v>-2.6236884878017008</c:v>
                </c:pt>
                <c:pt idx="26">
                  <c:v>-0.15519415796916292</c:v>
                </c:pt>
                <c:pt idx="27">
                  <c:v>2.4988903533085249</c:v>
                </c:pt>
                <c:pt idx="28">
                  <c:v>0.43159235474377056</c:v>
                </c:pt>
                <c:pt idx="29">
                  <c:v>1.6742242223699577</c:v>
                </c:pt>
                <c:pt idx="30">
                  <c:v>-2.4122614377120044</c:v>
                </c:pt>
                <c:pt idx="31">
                  <c:v>-1.505272621216136</c:v>
                </c:pt>
                <c:pt idx="32">
                  <c:v>2.5744013782968977</c:v>
                </c:pt>
                <c:pt idx="33">
                  <c:v>-3.966546955780359</c:v>
                </c:pt>
              </c:numCache>
            </c:numRef>
          </c:val>
          <c:smooth val="0"/>
          <c:extLst>
            <c:ext xmlns:c16="http://schemas.microsoft.com/office/drawing/2014/chart" uri="{C3380CC4-5D6E-409C-BE32-E72D297353CC}">
              <c16:uniqueId val="{00000032-CCC1-4EE0-A3D7-9A19CBFE6C58}"/>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a:pPr>
                <a:r>
                  <a:rPr lang="en-US"/>
                  <a:t>Actual minus Synthetic FARMVC per 1,000,000 Drivers </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sz="1000"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32'!$B$1</c:f>
              <c:strCache>
                <c:ptCount val="1"/>
                <c:pt idx="0">
                  <c:v>Actual Illinois</c:v>
                </c:pt>
              </c:strCache>
            </c:strRef>
          </c:tx>
          <c:spPr>
            <a:ln w="38100" cap="rnd">
              <a:solidFill>
                <a:schemeClr val="tx1"/>
              </a:solidFill>
              <a:round/>
            </a:ln>
            <a:effectLst/>
          </c:spPr>
          <c:marker>
            <c:symbol val="none"/>
          </c:marker>
          <c:cat>
            <c:numRef>
              <c:f>'Figure 32'!$A$2:$A$35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32'!$B$2:$B$35</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A48D-4153-9238-188D3A7F0338}"/>
            </c:ext>
          </c:extLst>
        </c:ser>
        <c:ser>
          <c:idx val="1"/>
          <c:order val="1"/>
          <c:tx>
            <c:strRef>
              <c:f>'Figure 32'!$C$1</c:f>
              <c:strCache>
                <c:ptCount val="1"/>
                <c:pt idx="0">
                  <c:v>Synthetic Illinois</c:v>
                </c:pt>
              </c:strCache>
            </c:strRef>
          </c:tx>
          <c:spPr>
            <a:ln w="28575" cap="rnd">
              <a:solidFill>
                <a:schemeClr val="accent5"/>
              </a:solidFill>
              <a:round/>
            </a:ln>
            <a:effectLst/>
          </c:spPr>
          <c:marker>
            <c:symbol val="none"/>
          </c:marker>
          <c:cat>
            <c:numRef>
              <c:f>'Figure 32'!$A$2:$A$35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32'!$C$2:$C$35</c:f>
              <c:numCache>
                <c:formatCode>_(* #,##0.00_);_(* \(#,##0.00\);_(* "-"??_);_(@_)</c:formatCode>
                <c:ptCount val="34"/>
                <c:pt idx="0">
                  <c:v>99.078369443304837</c:v>
                </c:pt>
                <c:pt idx="1">
                  <c:v>90.587006372516043</c:v>
                </c:pt>
                <c:pt idx="2">
                  <c:v>86.302915478881914</c:v>
                </c:pt>
                <c:pt idx="3">
                  <c:v>77.749367272190298</c:v>
                </c:pt>
                <c:pt idx="4">
                  <c:v>80.521147021499942</c:v>
                </c:pt>
                <c:pt idx="5">
                  <c:v>77.531320035632248</c:v>
                </c:pt>
                <c:pt idx="6">
                  <c:v>77.182806104247007</c:v>
                </c:pt>
                <c:pt idx="7">
                  <c:v>72.080210742569761</c:v>
                </c:pt>
                <c:pt idx="8">
                  <c:v>73.745073481404702</c:v>
                </c:pt>
                <c:pt idx="9">
                  <c:v>64.412844058097107</c:v>
                </c:pt>
                <c:pt idx="10">
                  <c:v>58.433117763343034</c:v>
                </c:pt>
                <c:pt idx="11">
                  <c:v>56.430128148349475</c:v>
                </c:pt>
                <c:pt idx="12">
                  <c:v>53.831092693144463</c:v>
                </c:pt>
                <c:pt idx="13">
                  <c:v>54.27110006348812</c:v>
                </c:pt>
                <c:pt idx="14">
                  <c:v>50.076205840014154</c:v>
                </c:pt>
                <c:pt idx="15">
                  <c:v>49.329880475852413</c:v>
                </c:pt>
                <c:pt idx="16">
                  <c:v>48.929649728961529</c:v>
                </c:pt>
                <c:pt idx="17">
                  <c:v>49.470248934085255</c:v>
                </c:pt>
                <c:pt idx="18">
                  <c:v>46.57857735583093</c:v>
                </c:pt>
                <c:pt idx="19">
                  <c:v>46.533096909115557</c:v>
                </c:pt>
                <c:pt idx="20">
                  <c:v>45.068764960888082</c:v>
                </c:pt>
                <c:pt idx="21">
                  <c:v>42.318715826695552</c:v>
                </c:pt>
                <c:pt idx="22">
                  <c:v>42.989231453248067</c:v>
                </c:pt>
                <c:pt idx="23">
                  <c:v>41.770730276766699</c:v>
                </c:pt>
                <c:pt idx="24">
                  <c:v>41.250150708947331</c:v>
                </c:pt>
                <c:pt idx="25">
                  <c:v>40.437606257910382</c:v>
                </c:pt>
                <c:pt idx="26">
                  <c:v>34.44163380845567</c:v>
                </c:pt>
                <c:pt idx="27">
                  <c:v>29.972212618304184</c:v>
                </c:pt>
                <c:pt idx="28">
                  <c:v>28.151247717687511</c:v>
                </c:pt>
                <c:pt idx="29">
                  <c:v>28.000066226013587</c:v>
                </c:pt>
                <c:pt idx="30">
                  <c:v>29.853441988962004</c:v>
                </c:pt>
                <c:pt idx="31">
                  <c:v>31.086119906831296</c:v>
                </c:pt>
                <c:pt idx="32">
                  <c:v>29.533595668908674</c:v>
                </c:pt>
                <c:pt idx="33">
                  <c:v>25.657786985902931</c:v>
                </c:pt>
              </c:numCache>
            </c:numRef>
          </c:val>
          <c:smooth val="0"/>
          <c:extLst>
            <c:ext xmlns:c16="http://schemas.microsoft.com/office/drawing/2014/chart" uri="{C3380CC4-5D6E-409C-BE32-E72D297353CC}">
              <c16:uniqueId val="{00000001-A48D-4153-9238-188D3A7F0338}"/>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13839676290462E-2"/>
          <c:y val="7.212598425196852E-2"/>
          <c:w val="0.88634760498687659"/>
          <c:h val="0.8311478565179351"/>
        </c:manualLayout>
      </c:layout>
      <c:lineChart>
        <c:grouping val="standard"/>
        <c:varyColors val="0"/>
        <c:ser>
          <c:idx val="17"/>
          <c:order val="0"/>
          <c:tx>
            <c:strRef>
              <c:f>'Figure 33'!$R$6</c:f>
              <c:strCache>
                <c:ptCount val="1"/>
                <c:pt idx="0">
                  <c:v>AL</c:v>
                </c:pt>
              </c:strCache>
            </c:strRef>
          </c:tx>
          <c:spPr>
            <a:ln>
              <a:solidFill>
                <a:schemeClr val="accent5">
                  <a:lumMod val="60000"/>
                  <a:lumOff val="4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33'!$R$7:$R$40</c:f>
              <c:numCache>
                <c:formatCode>_(* #,##0.00_);_(* \(#,##0.00\);_(* "-"??_);_(@_)</c:formatCode>
                <c:ptCount val="34"/>
                <c:pt idx="0">
                  <c:v>18.786264263326302</c:v>
                </c:pt>
                <c:pt idx="1">
                  <c:v>-5.8056143643625546</c:v>
                </c:pt>
                <c:pt idx="2">
                  <c:v>-6.2601902754977345</c:v>
                </c:pt>
                <c:pt idx="3">
                  <c:v>7.7314198279054835</c:v>
                </c:pt>
                <c:pt idx="4">
                  <c:v>-29.479366276063956</c:v>
                </c:pt>
                <c:pt idx="5">
                  <c:v>-26.28634319989942</c:v>
                </c:pt>
                <c:pt idx="6">
                  <c:v>-38.00512058660388</c:v>
                </c:pt>
                <c:pt idx="7">
                  <c:v>-7.2930592978082132</c:v>
                </c:pt>
                <c:pt idx="8">
                  <c:v>-32.715641282266006</c:v>
                </c:pt>
                <c:pt idx="9">
                  <c:v>-11.655410162347835</c:v>
                </c:pt>
                <c:pt idx="10">
                  <c:v>-10.499001291464083</c:v>
                </c:pt>
                <c:pt idx="11">
                  <c:v>-3.5333764571987558</c:v>
                </c:pt>
                <c:pt idx="12">
                  <c:v>-6.4560276769043412</c:v>
                </c:pt>
                <c:pt idx="13">
                  <c:v>-4.1080536306026261E-2</c:v>
                </c:pt>
                <c:pt idx="14">
                  <c:v>-18.032247680821456</c:v>
                </c:pt>
                <c:pt idx="15">
                  <c:v>-3.4066570151480846</c:v>
                </c:pt>
                <c:pt idx="16">
                  <c:v>5.8596292547008488</c:v>
                </c:pt>
                <c:pt idx="17">
                  <c:v>7.2943921622936614</c:v>
                </c:pt>
                <c:pt idx="18">
                  <c:v>0.84160325286575244</c:v>
                </c:pt>
                <c:pt idx="19">
                  <c:v>0.83010405660388642</c:v>
                </c:pt>
                <c:pt idx="20">
                  <c:v>10.340974768041633</c:v>
                </c:pt>
                <c:pt idx="21">
                  <c:v>14.337019820231944</c:v>
                </c:pt>
                <c:pt idx="22">
                  <c:v>10.644506801327225</c:v>
                </c:pt>
                <c:pt idx="23">
                  <c:v>7.3419000727881212</c:v>
                </c:pt>
                <c:pt idx="24">
                  <c:v>13.337847121874802</c:v>
                </c:pt>
                <c:pt idx="25">
                  <c:v>9.4545330284745432</c:v>
                </c:pt>
                <c:pt idx="26">
                  <c:v>5.3564990594168194</c:v>
                </c:pt>
                <c:pt idx="27">
                  <c:v>15.514620827161707</c:v>
                </c:pt>
                <c:pt idx="28">
                  <c:v>9.764818059920799</c:v>
                </c:pt>
                <c:pt idx="29">
                  <c:v>9.2269856395432726</c:v>
                </c:pt>
                <c:pt idx="30">
                  <c:v>15.80462594574783</c:v>
                </c:pt>
                <c:pt idx="31">
                  <c:v>12.755533134622965</c:v>
                </c:pt>
                <c:pt idx="32">
                  <c:v>6.4780724642332643</c:v>
                </c:pt>
                <c:pt idx="33">
                  <c:v>10.051568096969277</c:v>
                </c:pt>
              </c:numCache>
            </c:numRef>
          </c:val>
          <c:smooth val="0"/>
          <c:extLst>
            <c:ext xmlns:c16="http://schemas.microsoft.com/office/drawing/2014/chart" uri="{C3380CC4-5D6E-409C-BE32-E72D297353CC}">
              <c16:uniqueId val="{00000000-CC6F-4344-AB42-A769740E971C}"/>
            </c:ext>
          </c:extLst>
        </c:ser>
        <c:ser>
          <c:idx val="18"/>
          <c:order val="1"/>
          <c:tx>
            <c:strRef>
              <c:f>'Figure 33'!$S$6</c:f>
              <c:strCache>
                <c:ptCount val="1"/>
                <c:pt idx="0">
                  <c:v>AK</c:v>
                </c:pt>
              </c:strCache>
            </c:strRef>
          </c:tx>
          <c:spPr>
            <a:ln w="31750">
              <a:solidFill>
                <a:srgbClr val="FF0000"/>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CC6F-4344-AB42-A769740E971C}"/>
            </c:ext>
          </c:extLst>
        </c:ser>
        <c:ser>
          <c:idx val="19"/>
          <c:order val="2"/>
          <c:tx>
            <c:strRef>
              <c:f>'Figure 33'!$T$6</c:f>
              <c:strCache>
                <c:ptCount val="1"/>
                <c:pt idx="0">
                  <c:v>AZ</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33'!$T$7:$T$40</c:f>
              <c:numCache>
                <c:formatCode>_(* #,##0.00_);_(* \(#,##0.00\);_(* "-"??_);_(@_)</c:formatCode>
                <c:ptCount val="34"/>
                <c:pt idx="0">
                  <c:v>22.440395696321502</c:v>
                </c:pt>
                <c:pt idx="1">
                  <c:v>24.918355848058127</c:v>
                </c:pt>
                <c:pt idx="2">
                  <c:v>10.742219274106901</c:v>
                </c:pt>
                <c:pt idx="3">
                  <c:v>-11.765900126192719</c:v>
                </c:pt>
                <c:pt idx="4">
                  <c:v>-28.532133001135662</c:v>
                </c:pt>
                <c:pt idx="5">
                  <c:v>-21.243895389488898</c:v>
                </c:pt>
                <c:pt idx="6">
                  <c:v>-8.5704878074466251</c:v>
                </c:pt>
                <c:pt idx="7">
                  <c:v>-3.6592384731193306</c:v>
                </c:pt>
                <c:pt idx="8">
                  <c:v>-7.254248430399457</c:v>
                </c:pt>
                <c:pt idx="9">
                  <c:v>-7.9458113759756088</c:v>
                </c:pt>
                <c:pt idx="10">
                  <c:v>11.470981007732917</c:v>
                </c:pt>
                <c:pt idx="11">
                  <c:v>7.5491243478609249</c:v>
                </c:pt>
                <c:pt idx="12">
                  <c:v>1.2671118838625262</c:v>
                </c:pt>
                <c:pt idx="13">
                  <c:v>-11.984312550339382</c:v>
                </c:pt>
                <c:pt idx="14">
                  <c:v>-9.698029316496104</c:v>
                </c:pt>
                <c:pt idx="15">
                  <c:v>-8.7603248175582848</c:v>
                </c:pt>
                <c:pt idx="16">
                  <c:v>2.152426077373093</c:v>
                </c:pt>
                <c:pt idx="17">
                  <c:v>9.4843471742933616</c:v>
                </c:pt>
                <c:pt idx="18">
                  <c:v>-1.9873662040481577</c:v>
                </c:pt>
                <c:pt idx="19">
                  <c:v>4.1600346776249353</c:v>
                </c:pt>
                <c:pt idx="20">
                  <c:v>-5.421166406449629</c:v>
                </c:pt>
                <c:pt idx="21">
                  <c:v>0.51368886033742456</c:v>
                </c:pt>
                <c:pt idx="22">
                  <c:v>11.138253285025712</c:v>
                </c:pt>
                <c:pt idx="23">
                  <c:v>-10.024630682892166</c:v>
                </c:pt>
                <c:pt idx="24">
                  <c:v>2.5740575892996276</c:v>
                </c:pt>
                <c:pt idx="25">
                  <c:v>3.0695418899995275</c:v>
                </c:pt>
                <c:pt idx="26">
                  <c:v>6.7741398197540548</c:v>
                </c:pt>
                <c:pt idx="27">
                  <c:v>17.714099158183672</c:v>
                </c:pt>
                <c:pt idx="28">
                  <c:v>18.225577150587924</c:v>
                </c:pt>
                <c:pt idx="29">
                  <c:v>7.9838155215838924</c:v>
                </c:pt>
                <c:pt idx="30">
                  <c:v>12.060899280186277</c:v>
                </c:pt>
                <c:pt idx="31">
                  <c:v>10.620226021273993</c:v>
                </c:pt>
                <c:pt idx="32">
                  <c:v>13.965563084639143</c:v>
                </c:pt>
                <c:pt idx="33">
                  <c:v>-0.47164300553959038</c:v>
                </c:pt>
              </c:numCache>
            </c:numRef>
          </c:val>
          <c:smooth val="0"/>
          <c:extLst>
            <c:ext xmlns:c16="http://schemas.microsoft.com/office/drawing/2014/chart" uri="{C3380CC4-5D6E-409C-BE32-E72D297353CC}">
              <c16:uniqueId val="{00000002-CC6F-4344-AB42-A769740E971C}"/>
            </c:ext>
          </c:extLst>
        </c:ser>
        <c:ser>
          <c:idx val="20"/>
          <c:order val="3"/>
          <c:tx>
            <c:strRef>
              <c:f>'Figure 33'!$U$6</c:f>
              <c:strCache>
                <c:ptCount val="1"/>
                <c:pt idx="0">
                  <c:v>AR</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33'!$U$7:$U$40</c:f>
              <c:numCache>
                <c:formatCode>_(* #,##0.00_);_(* \(#,##0.00\);_(* "-"??_);_(@_)</c:formatCode>
                <c:ptCount val="34"/>
                <c:pt idx="0">
                  <c:v>-0.37279932030287455</c:v>
                </c:pt>
                <c:pt idx="1">
                  <c:v>-0.5717402586924436</c:v>
                </c:pt>
                <c:pt idx="2">
                  <c:v>6.8814761107205413</c:v>
                </c:pt>
                <c:pt idx="3">
                  <c:v>-2.1895652935199905</c:v>
                </c:pt>
                <c:pt idx="4">
                  <c:v>-0.5674556859958102</c:v>
                </c:pt>
                <c:pt idx="5">
                  <c:v>-17.349617337458767</c:v>
                </c:pt>
                <c:pt idx="6">
                  <c:v>-25.073550204979256</c:v>
                </c:pt>
                <c:pt idx="7">
                  <c:v>-57.652305258670822</c:v>
                </c:pt>
                <c:pt idx="8">
                  <c:v>-10.516982911212835</c:v>
                </c:pt>
                <c:pt idx="9">
                  <c:v>-25.19426925573498</c:v>
                </c:pt>
                <c:pt idx="10">
                  <c:v>3.5813504837278742</c:v>
                </c:pt>
                <c:pt idx="11">
                  <c:v>7.5447810559126083</c:v>
                </c:pt>
                <c:pt idx="12">
                  <c:v>24.634699002490379</c:v>
                </c:pt>
                <c:pt idx="13">
                  <c:v>29.108976377756335</c:v>
                </c:pt>
                <c:pt idx="14">
                  <c:v>8.6490590547327884</c:v>
                </c:pt>
                <c:pt idx="15">
                  <c:v>12.012722436338663</c:v>
                </c:pt>
                <c:pt idx="16">
                  <c:v>23.183898520073853</c:v>
                </c:pt>
                <c:pt idx="17">
                  <c:v>15.420520867337473</c:v>
                </c:pt>
                <c:pt idx="18">
                  <c:v>10.658559403964318</c:v>
                </c:pt>
                <c:pt idx="19">
                  <c:v>33.653544960543513</c:v>
                </c:pt>
                <c:pt idx="20">
                  <c:v>8.5043275248608552</c:v>
                </c:pt>
                <c:pt idx="21">
                  <c:v>-7.8143484643078409</c:v>
                </c:pt>
                <c:pt idx="22">
                  <c:v>-6.2574590629083104</c:v>
                </c:pt>
                <c:pt idx="23">
                  <c:v>10.942641893052496</c:v>
                </c:pt>
                <c:pt idx="24">
                  <c:v>5.0472367547627073</c:v>
                </c:pt>
                <c:pt idx="25">
                  <c:v>-1.0948874660243746</c:v>
                </c:pt>
                <c:pt idx="26">
                  <c:v>1.2262408972674166</c:v>
                </c:pt>
                <c:pt idx="27">
                  <c:v>-10.551510058576241</c:v>
                </c:pt>
                <c:pt idx="28">
                  <c:v>-13.235184269433375</c:v>
                </c:pt>
                <c:pt idx="29">
                  <c:v>-20.433901227079332</c:v>
                </c:pt>
                <c:pt idx="30">
                  <c:v>-1.3550669564210693</c:v>
                </c:pt>
                <c:pt idx="31">
                  <c:v>-7.3911355684685986</c:v>
                </c:pt>
                <c:pt idx="32">
                  <c:v>-5.1236502258689143</c:v>
                </c:pt>
                <c:pt idx="33">
                  <c:v>5.6711405704845674</c:v>
                </c:pt>
              </c:numCache>
            </c:numRef>
          </c:val>
          <c:smooth val="0"/>
          <c:extLst>
            <c:ext xmlns:c16="http://schemas.microsoft.com/office/drawing/2014/chart" uri="{C3380CC4-5D6E-409C-BE32-E72D297353CC}">
              <c16:uniqueId val="{00000003-CC6F-4344-AB42-A769740E971C}"/>
            </c:ext>
          </c:extLst>
        </c:ser>
        <c:ser>
          <c:idx val="21"/>
          <c:order val="4"/>
          <c:tx>
            <c:strRef>
              <c:f>'Figure 33'!$V$6</c:f>
              <c:strCache>
                <c:ptCount val="1"/>
                <c:pt idx="0">
                  <c:v>CA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CC6F-4344-AB42-A769740E971C}"/>
            </c:ext>
          </c:extLst>
        </c:ser>
        <c:ser>
          <c:idx val="22"/>
          <c:order val="5"/>
          <c:tx>
            <c:strRef>
              <c:f>'Figure 33'!$W$6</c:f>
              <c:strCache>
                <c:ptCount val="1"/>
                <c:pt idx="0">
                  <c:v>CO</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33'!$W$7:$W$40</c:f>
              <c:numCache>
                <c:formatCode>_(* #,##0.00_);_(* \(#,##0.00\);_(* "-"??_);_(@_)</c:formatCode>
                <c:ptCount val="34"/>
                <c:pt idx="0">
                  <c:v>2.1665366602974245</c:v>
                </c:pt>
                <c:pt idx="1">
                  <c:v>-13.796390703646466</c:v>
                </c:pt>
                <c:pt idx="2">
                  <c:v>10.066127288155258</c:v>
                </c:pt>
                <c:pt idx="3">
                  <c:v>4.5502092689275742</c:v>
                </c:pt>
                <c:pt idx="4">
                  <c:v>9.6369130915263668</c:v>
                </c:pt>
                <c:pt idx="5">
                  <c:v>28.016675059916452</c:v>
                </c:pt>
                <c:pt idx="6">
                  <c:v>43.610842112684622</c:v>
                </c:pt>
                <c:pt idx="7">
                  <c:v>11.613251444941852</c:v>
                </c:pt>
                <c:pt idx="8">
                  <c:v>16.585716366535053</c:v>
                </c:pt>
                <c:pt idx="9">
                  <c:v>-5.6412741287203971</c:v>
                </c:pt>
                <c:pt idx="10">
                  <c:v>1.5293338719857275</c:v>
                </c:pt>
                <c:pt idx="11">
                  <c:v>11.399518371035811</c:v>
                </c:pt>
                <c:pt idx="12">
                  <c:v>7.8464554462698288</c:v>
                </c:pt>
                <c:pt idx="13">
                  <c:v>3.3607418572501047</c:v>
                </c:pt>
                <c:pt idx="14">
                  <c:v>0.11562096347006445</c:v>
                </c:pt>
                <c:pt idx="15">
                  <c:v>6.8854997152811848</c:v>
                </c:pt>
                <c:pt idx="16">
                  <c:v>11.032445399905555</c:v>
                </c:pt>
                <c:pt idx="17">
                  <c:v>9.1285637608962134</c:v>
                </c:pt>
                <c:pt idx="18">
                  <c:v>4.9006625886249822</c:v>
                </c:pt>
                <c:pt idx="19">
                  <c:v>-4.955868462275248</c:v>
                </c:pt>
                <c:pt idx="20">
                  <c:v>-6.3148750086838845</c:v>
                </c:pt>
                <c:pt idx="21">
                  <c:v>-11.242986147408374</c:v>
                </c:pt>
                <c:pt idx="22">
                  <c:v>-1.3268816019262886</c:v>
                </c:pt>
                <c:pt idx="23">
                  <c:v>1.9682711354107596</c:v>
                </c:pt>
                <c:pt idx="24">
                  <c:v>6.4129485508601647</c:v>
                </c:pt>
                <c:pt idx="25">
                  <c:v>3.1375325306726154</c:v>
                </c:pt>
                <c:pt idx="26">
                  <c:v>1.2654737702177954</c:v>
                </c:pt>
                <c:pt idx="27">
                  <c:v>6.670553375442978</c:v>
                </c:pt>
                <c:pt idx="28">
                  <c:v>12.654242709686514</c:v>
                </c:pt>
                <c:pt idx="29">
                  <c:v>-0.83489908320188988</c:v>
                </c:pt>
                <c:pt idx="30">
                  <c:v>8.4606126620201394</c:v>
                </c:pt>
                <c:pt idx="31">
                  <c:v>-1.1510301192174666</c:v>
                </c:pt>
                <c:pt idx="32">
                  <c:v>-2.3463528577849502</c:v>
                </c:pt>
                <c:pt idx="33">
                  <c:v>4.9795430641097482</c:v>
                </c:pt>
              </c:numCache>
            </c:numRef>
          </c:val>
          <c:smooth val="0"/>
          <c:extLst>
            <c:ext xmlns:c16="http://schemas.microsoft.com/office/drawing/2014/chart" uri="{C3380CC4-5D6E-409C-BE32-E72D297353CC}">
              <c16:uniqueId val="{00000005-CC6F-4344-AB42-A769740E971C}"/>
            </c:ext>
          </c:extLst>
        </c:ser>
        <c:ser>
          <c:idx val="23"/>
          <c:order val="6"/>
          <c:tx>
            <c:strRef>
              <c:f>'Figure 33'!$X$6</c:f>
              <c:strCache>
                <c:ptCount val="1"/>
                <c:pt idx="0">
                  <c:v>CT</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CC6F-4344-AB42-A769740E971C}"/>
            </c:ext>
          </c:extLst>
        </c:ser>
        <c:ser>
          <c:idx val="24"/>
          <c:order val="7"/>
          <c:tx>
            <c:strRef>
              <c:f>'Figure 33'!$Y$6</c:f>
              <c:strCache>
                <c:ptCount val="1"/>
                <c:pt idx="0">
                  <c:v>DE</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CC6F-4344-AB42-A769740E971C}"/>
            </c:ext>
          </c:extLst>
        </c:ser>
        <c:ser>
          <c:idx val="25"/>
          <c:order val="8"/>
          <c:tx>
            <c:strRef>
              <c:f>'Figure 33'!$Z$6</c:f>
              <c:strCache>
                <c:ptCount val="1"/>
                <c:pt idx="0">
                  <c:v>DC</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CC6F-4344-AB42-A769740E971C}"/>
            </c:ext>
          </c:extLst>
        </c:ser>
        <c:ser>
          <c:idx val="26"/>
          <c:order val="9"/>
          <c:tx>
            <c:strRef>
              <c:f>'Figure 33'!$AA$6</c:f>
              <c:strCache>
                <c:ptCount val="1"/>
                <c:pt idx="0">
                  <c:v>FL</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CC6F-4344-AB42-A769740E971C}"/>
            </c:ext>
          </c:extLst>
        </c:ser>
        <c:ser>
          <c:idx val="27"/>
          <c:order val="10"/>
          <c:tx>
            <c:strRef>
              <c:f>'Figure 33'!$AB$6</c:f>
              <c:strCache>
                <c:ptCount val="1"/>
                <c:pt idx="0">
                  <c:v>GA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33'!$AB$7:$AB$40</c:f>
              <c:numCache>
                <c:formatCode>_(* #,##0.00_);_(* \(#,##0.00\);_(* "-"??_);_(@_)</c:formatCode>
                <c:ptCount val="34"/>
                <c:pt idx="0">
                  <c:v>0.84061770166954375</c:v>
                </c:pt>
                <c:pt idx="1">
                  <c:v>0.63274234207710833</c:v>
                </c:pt>
                <c:pt idx="2">
                  <c:v>2.6841435101232491</c:v>
                </c:pt>
                <c:pt idx="3">
                  <c:v>-0.23717835517800268</c:v>
                </c:pt>
                <c:pt idx="4">
                  <c:v>-11.089001418440603</c:v>
                </c:pt>
                <c:pt idx="5">
                  <c:v>-20.356965251266956</c:v>
                </c:pt>
                <c:pt idx="6">
                  <c:v>-9.3420658231480047</c:v>
                </c:pt>
                <c:pt idx="7">
                  <c:v>-19.518403860274702</c:v>
                </c:pt>
                <c:pt idx="8">
                  <c:v>-8.405024345847778</c:v>
                </c:pt>
                <c:pt idx="9">
                  <c:v>0.41700221231621981</c:v>
                </c:pt>
                <c:pt idx="10">
                  <c:v>6.1250702856341377</c:v>
                </c:pt>
                <c:pt idx="11">
                  <c:v>1.7621018741920125</c:v>
                </c:pt>
                <c:pt idx="12">
                  <c:v>12.884529496659525</c:v>
                </c:pt>
                <c:pt idx="13">
                  <c:v>11.287796951364726</c:v>
                </c:pt>
                <c:pt idx="14">
                  <c:v>0.99491012406360824</c:v>
                </c:pt>
                <c:pt idx="15">
                  <c:v>-0.570837983104866</c:v>
                </c:pt>
                <c:pt idx="16">
                  <c:v>12.440560567483772</c:v>
                </c:pt>
                <c:pt idx="17">
                  <c:v>12.083274668839294</c:v>
                </c:pt>
                <c:pt idx="18">
                  <c:v>2.3686332042416325</c:v>
                </c:pt>
                <c:pt idx="19">
                  <c:v>11.550538147275802</c:v>
                </c:pt>
                <c:pt idx="20">
                  <c:v>17.862408640212379</c:v>
                </c:pt>
                <c:pt idx="21">
                  <c:v>8.4762450569542125</c:v>
                </c:pt>
                <c:pt idx="22">
                  <c:v>5.9053686527477112</c:v>
                </c:pt>
                <c:pt idx="23">
                  <c:v>3.6812366488447879</c:v>
                </c:pt>
                <c:pt idx="24">
                  <c:v>2.8079211915610358</c:v>
                </c:pt>
                <c:pt idx="25">
                  <c:v>-0.53643617548004841</c:v>
                </c:pt>
                <c:pt idx="26">
                  <c:v>0.89315818740942632</c:v>
                </c:pt>
                <c:pt idx="27">
                  <c:v>7.8851162470527925</c:v>
                </c:pt>
                <c:pt idx="28">
                  <c:v>12.391575182846282</c:v>
                </c:pt>
                <c:pt idx="29">
                  <c:v>12.037227861583233</c:v>
                </c:pt>
                <c:pt idx="30">
                  <c:v>10.867594028241001</c:v>
                </c:pt>
                <c:pt idx="31">
                  <c:v>12.370941476547159</c:v>
                </c:pt>
                <c:pt idx="32">
                  <c:v>15.561603504465893</c:v>
                </c:pt>
                <c:pt idx="33">
                  <c:v>6.3953207245504018</c:v>
                </c:pt>
              </c:numCache>
            </c:numRef>
          </c:val>
          <c:smooth val="0"/>
          <c:extLst>
            <c:ext xmlns:c16="http://schemas.microsoft.com/office/drawing/2014/chart" uri="{C3380CC4-5D6E-409C-BE32-E72D297353CC}">
              <c16:uniqueId val="{0000000A-CC6F-4344-AB42-A769740E971C}"/>
            </c:ext>
          </c:extLst>
        </c:ser>
        <c:ser>
          <c:idx val="8"/>
          <c:order val="11"/>
          <c:tx>
            <c:strRef>
              <c:f>'Figure 33'!$AC$6</c:f>
              <c:strCache>
                <c:ptCount val="1"/>
                <c:pt idx="0">
                  <c:v>HI</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CC6F-4344-AB42-A769740E971C}"/>
            </c:ext>
          </c:extLst>
        </c:ser>
        <c:ser>
          <c:idx val="9"/>
          <c:order val="12"/>
          <c:tx>
            <c:strRef>
              <c:f>'Figure 33'!$AD$6</c:f>
              <c:strCache>
                <c:ptCount val="1"/>
                <c:pt idx="0">
                  <c:v>ID</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33'!$AD$7:$AD$40</c:f>
              <c:numCache>
                <c:formatCode>_(* #,##0.00_);_(* \(#,##0.00\);_(* "-"??_);_(@_)</c:formatCode>
                <c:ptCount val="34"/>
                <c:pt idx="0">
                  <c:v>28.439466404961422</c:v>
                </c:pt>
                <c:pt idx="1">
                  <c:v>-8.6592159220799658E-2</c:v>
                </c:pt>
                <c:pt idx="2">
                  <c:v>24.738195861573331</c:v>
                </c:pt>
                <c:pt idx="3">
                  <c:v>0.47645244194427505</c:v>
                </c:pt>
                <c:pt idx="4">
                  <c:v>0.20660857558141288</c:v>
                </c:pt>
                <c:pt idx="5">
                  <c:v>-19.875100406352431</c:v>
                </c:pt>
                <c:pt idx="6">
                  <c:v>12.263369171705563</c:v>
                </c:pt>
                <c:pt idx="7">
                  <c:v>3.0958481147536077</c:v>
                </c:pt>
                <c:pt idx="8">
                  <c:v>-12.093685654690489</c:v>
                </c:pt>
                <c:pt idx="9">
                  <c:v>-0.65658935000101337</c:v>
                </c:pt>
                <c:pt idx="10">
                  <c:v>-16.485108062624931</c:v>
                </c:pt>
                <c:pt idx="11">
                  <c:v>-6.2712165345146786</c:v>
                </c:pt>
                <c:pt idx="12">
                  <c:v>1.5284836081264075</c:v>
                </c:pt>
                <c:pt idx="13">
                  <c:v>1.1461454505479196</c:v>
                </c:pt>
                <c:pt idx="14">
                  <c:v>5.8441532928554807</c:v>
                </c:pt>
                <c:pt idx="15">
                  <c:v>0.58771013300429331</c:v>
                </c:pt>
                <c:pt idx="16">
                  <c:v>-3.4367917578492779</c:v>
                </c:pt>
                <c:pt idx="17">
                  <c:v>7.651131454622373</c:v>
                </c:pt>
                <c:pt idx="18">
                  <c:v>-5.1350571084185503</c:v>
                </c:pt>
                <c:pt idx="19">
                  <c:v>13.313780073076487</c:v>
                </c:pt>
                <c:pt idx="20">
                  <c:v>25.48784323153086</c:v>
                </c:pt>
                <c:pt idx="21">
                  <c:v>6.831695372966351</c:v>
                </c:pt>
                <c:pt idx="22">
                  <c:v>14.172083865560126</c:v>
                </c:pt>
                <c:pt idx="23">
                  <c:v>15.054474715725519</c:v>
                </c:pt>
                <c:pt idx="24">
                  <c:v>3.0925300507078646</c:v>
                </c:pt>
                <c:pt idx="25">
                  <c:v>19.659444660646841</c:v>
                </c:pt>
                <c:pt idx="26">
                  <c:v>-0.35050041446993419</c:v>
                </c:pt>
                <c:pt idx="27">
                  <c:v>14.825776815996505</c:v>
                </c:pt>
                <c:pt idx="28">
                  <c:v>4.9622412916505709</c:v>
                </c:pt>
                <c:pt idx="29">
                  <c:v>22.204068955034018</c:v>
                </c:pt>
                <c:pt idx="30">
                  <c:v>18.347674995311536</c:v>
                </c:pt>
                <c:pt idx="31">
                  <c:v>5.7796560213319026</c:v>
                </c:pt>
                <c:pt idx="32">
                  <c:v>15.195404557744041</c:v>
                </c:pt>
                <c:pt idx="33">
                  <c:v>1.7875547655421542</c:v>
                </c:pt>
              </c:numCache>
            </c:numRef>
          </c:val>
          <c:smooth val="0"/>
          <c:extLst>
            <c:ext xmlns:c16="http://schemas.microsoft.com/office/drawing/2014/chart" uri="{C3380CC4-5D6E-409C-BE32-E72D297353CC}">
              <c16:uniqueId val="{0000000C-CC6F-4344-AB42-A769740E971C}"/>
            </c:ext>
          </c:extLst>
        </c:ser>
        <c:ser>
          <c:idx val="10"/>
          <c:order val="13"/>
          <c:tx>
            <c:strRef>
              <c:f>'Figure 33'!$AE$6</c:f>
              <c:strCache>
                <c:ptCount val="1"/>
                <c:pt idx="0">
                  <c:v>IN</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33'!$AE$7:$AE$40</c:f>
              <c:numCache>
                <c:formatCode>_(* #,##0.00_);_(* \(#,##0.00\);_(* "-"??_);_(@_)</c:formatCode>
                <c:ptCount val="34"/>
                <c:pt idx="0">
                  <c:v>2.2675540094496682</c:v>
                </c:pt>
                <c:pt idx="1">
                  <c:v>-0.2880913996250456</c:v>
                </c:pt>
                <c:pt idx="2">
                  <c:v>5.8601231103239115</c:v>
                </c:pt>
                <c:pt idx="3">
                  <c:v>10.016098713094834</c:v>
                </c:pt>
                <c:pt idx="4">
                  <c:v>7.1767844929127023</c:v>
                </c:pt>
                <c:pt idx="5">
                  <c:v>13.975664842291735</c:v>
                </c:pt>
                <c:pt idx="6">
                  <c:v>18.417553292238154</c:v>
                </c:pt>
                <c:pt idx="7">
                  <c:v>21.37189221684821</c:v>
                </c:pt>
                <c:pt idx="8">
                  <c:v>-8.2682445281534456</c:v>
                </c:pt>
                <c:pt idx="9">
                  <c:v>-11.000015547324438</c:v>
                </c:pt>
                <c:pt idx="10">
                  <c:v>7.4525537456793245</c:v>
                </c:pt>
                <c:pt idx="11">
                  <c:v>9.1130459622945637</c:v>
                </c:pt>
                <c:pt idx="12">
                  <c:v>5.0572775762702804</c:v>
                </c:pt>
                <c:pt idx="13">
                  <c:v>4.7432349674636498</c:v>
                </c:pt>
                <c:pt idx="14">
                  <c:v>-1.2900618457933888</c:v>
                </c:pt>
                <c:pt idx="15">
                  <c:v>1.0961987300106557</c:v>
                </c:pt>
                <c:pt idx="16">
                  <c:v>-8.3099375842721201</c:v>
                </c:pt>
                <c:pt idx="17">
                  <c:v>-5.9124822655576281</c:v>
                </c:pt>
                <c:pt idx="18">
                  <c:v>7.0632404458592646</c:v>
                </c:pt>
                <c:pt idx="19">
                  <c:v>0.96142855454672826</c:v>
                </c:pt>
                <c:pt idx="20">
                  <c:v>14.296851077233441</c:v>
                </c:pt>
                <c:pt idx="21">
                  <c:v>14.645754163211677</c:v>
                </c:pt>
                <c:pt idx="22">
                  <c:v>6.9997449827496894</c:v>
                </c:pt>
                <c:pt idx="23">
                  <c:v>2.2396043277694844</c:v>
                </c:pt>
                <c:pt idx="24">
                  <c:v>-0.1623329382027805</c:v>
                </c:pt>
                <c:pt idx="25">
                  <c:v>4.3122895476699341</c:v>
                </c:pt>
                <c:pt idx="26">
                  <c:v>5.1209462981205434</c:v>
                </c:pt>
                <c:pt idx="27">
                  <c:v>11.161230759171303</c:v>
                </c:pt>
                <c:pt idx="28">
                  <c:v>6.3383331507793628</c:v>
                </c:pt>
                <c:pt idx="29">
                  <c:v>10.679326805984601</c:v>
                </c:pt>
                <c:pt idx="30">
                  <c:v>6.9588368205586448</c:v>
                </c:pt>
                <c:pt idx="31">
                  <c:v>-1.8817361251421971</c:v>
                </c:pt>
                <c:pt idx="32">
                  <c:v>3.3533899568283232</c:v>
                </c:pt>
                <c:pt idx="33">
                  <c:v>4.0880495362216607</c:v>
                </c:pt>
              </c:numCache>
            </c:numRef>
          </c:val>
          <c:smooth val="0"/>
          <c:extLst>
            <c:ext xmlns:c16="http://schemas.microsoft.com/office/drawing/2014/chart" uri="{C3380CC4-5D6E-409C-BE32-E72D297353CC}">
              <c16:uniqueId val="{0000000D-CC6F-4344-AB42-A769740E971C}"/>
            </c:ext>
          </c:extLst>
        </c:ser>
        <c:ser>
          <c:idx val="11"/>
          <c:order val="14"/>
          <c:tx>
            <c:strRef>
              <c:f>'Figure 33'!$AF$6</c:f>
              <c:strCache>
                <c:ptCount val="1"/>
                <c:pt idx="0">
                  <c:v>IA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CC6F-4344-AB42-A769740E971C}"/>
            </c:ext>
          </c:extLst>
        </c:ser>
        <c:ser>
          <c:idx val="12"/>
          <c:order val="15"/>
          <c:tx>
            <c:strRef>
              <c:f>'Figure 33'!$AG$6</c:f>
              <c:strCache>
                <c:ptCount val="1"/>
                <c:pt idx="0">
                  <c:v>KS</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33'!$AG$7:$AG$40</c:f>
              <c:numCache>
                <c:formatCode>_(* #,##0.00_);_(* \(#,##0.00\);_(* "-"??_);_(@_)</c:formatCode>
                <c:ptCount val="34"/>
                <c:pt idx="0">
                  <c:v>-1.0360809028497897</c:v>
                </c:pt>
                <c:pt idx="1">
                  <c:v>3.1095719350560103</c:v>
                </c:pt>
                <c:pt idx="2">
                  <c:v>-1.4993831882748054</c:v>
                </c:pt>
                <c:pt idx="3">
                  <c:v>0.28215993097546743</c:v>
                </c:pt>
                <c:pt idx="4">
                  <c:v>3.5441942145553185</c:v>
                </c:pt>
                <c:pt idx="5">
                  <c:v>-1.6983984778562444</c:v>
                </c:pt>
                <c:pt idx="6">
                  <c:v>7.3380547291890252</c:v>
                </c:pt>
                <c:pt idx="7">
                  <c:v>18.071110389428213</c:v>
                </c:pt>
                <c:pt idx="8">
                  <c:v>-11.999257367278915</c:v>
                </c:pt>
                <c:pt idx="9">
                  <c:v>-4.9643233523966046E-2</c:v>
                </c:pt>
                <c:pt idx="10">
                  <c:v>-2.6111704798381652E-2</c:v>
                </c:pt>
                <c:pt idx="11">
                  <c:v>10.120616025233176</c:v>
                </c:pt>
                <c:pt idx="12">
                  <c:v>8.3840213846997358</c:v>
                </c:pt>
                <c:pt idx="13">
                  <c:v>-11.206415365450084</c:v>
                </c:pt>
                <c:pt idx="14">
                  <c:v>-19.599794541136362</c:v>
                </c:pt>
                <c:pt idx="15">
                  <c:v>0.87995294961729087</c:v>
                </c:pt>
                <c:pt idx="16">
                  <c:v>5.5687241911073215</c:v>
                </c:pt>
                <c:pt idx="17">
                  <c:v>0.52413122375583043</c:v>
                </c:pt>
                <c:pt idx="18">
                  <c:v>3.0616376989200944</c:v>
                </c:pt>
                <c:pt idx="19">
                  <c:v>-8.3314498624531552</c:v>
                </c:pt>
                <c:pt idx="20">
                  <c:v>-10.340118933527265</c:v>
                </c:pt>
                <c:pt idx="21">
                  <c:v>-8.8852566477726214</c:v>
                </c:pt>
                <c:pt idx="22">
                  <c:v>18.419954358250834</c:v>
                </c:pt>
                <c:pt idx="23">
                  <c:v>15.297440768335946</c:v>
                </c:pt>
                <c:pt idx="24">
                  <c:v>4.9352856876794249</c:v>
                </c:pt>
                <c:pt idx="25">
                  <c:v>9.8043701655115001</c:v>
                </c:pt>
                <c:pt idx="26">
                  <c:v>-1.7970479575524223</c:v>
                </c:pt>
                <c:pt idx="27">
                  <c:v>-0.58623169252314256</c:v>
                </c:pt>
                <c:pt idx="28">
                  <c:v>-7.8284128903760575</c:v>
                </c:pt>
                <c:pt idx="29">
                  <c:v>-4.0869917938834988</c:v>
                </c:pt>
                <c:pt idx="30">
                  <c:v>2.4884807316993829</c:v>
                </c:pt>
                <c:pt idx="31">
                  <c:v>-9.7558831839705817</c:v>
                </c:pt>
                <c:pt idx="32">
                  <c:v>6.0316774579405319</c:v>
                </c:pt>
                <c:pt idx="33">
                  <c:v>10.95054903998971</c:v>
                </c:pt>
              </c:numCache>
            </c:numRef>
          </c:val>
          <c:smooth val="0"/>
          <c:extLst>
            <c:ext xmlns:c16="http://schemas.microsoft.com/office/drawing/2014/chart" uri="{C3380CC4-5D6E-409C-BE32-E72D297353CC}">
              <c16:uniqueId val="{0000000F-CC6F-4344-AB42-A769740E971C}"/>
            </c:ext>
          </c:extLst>
        </c:ser>
        <c:ser>
          <c:idx val="13"/>
          <c:order val="16"/>
          <c:tx>
            <c:strRef>
              <c:f>'Figure 33'!$AH$6</c:f>
              <c:strCache>
                <c:ptCount val="1"/>
                <c:pt idx="0">
                  <c:v>KY</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33'!$AH$7:$AH$40</c:f>
              <c:numCache>
                <c:formatCode>_(* #,##0.00_);_(* \(#,##0.00\);_(* "-"??_);_(@_)</c:formatCode>
                <c:ptCount val="34"/>
                <c:pt idx="0">
                  <c:v>-15.716119378339499</c:v>
                </c:pt>
                <c:pt idx="1">
                  <c:v>-1.4348880768011441</c:v>
                </c:pt>
                <c:pt idx="2">
                  <c:v>16.06947262189351</c:v>
                </c:pt>
                <c:pt idx="3">
                  <c:v>0.57324024282934261</c:v>
                </c:pt>
                <c:pt idx="4">
                  <c:v>11.504074791446328</c:v>
                </c:pt>
                <c:pt idx="5">
                  <c:v>7.3411451921856496</c:v>
                </c:pt>
                <c:pt idx="6">
                  <c:v>15.883957530604675</c:v>
                </c:pt>
                <c:pt idx="7">
                  <c:v>9.8635346148512326</c:v>
                </c:pt>
                <c:pt idx="8">
                  <c:v>13.64045419904869</c:v>
                </c:pt>
                <c:pt idx="9">
                  <c:v>-5.9942614427654917E-2</c:v>
                </c:pt>
                <c:pt idx="10">
                  <c:v>2.8312870199442841</c:v>
                </c:pt>
                <c:pt idx="11">
                  <c:v>-4.1032017179531977</c:v>
                </c:pt>
                <c:pt idx="12">
                  <c:v>5.8380246628075838</c:v>
                </c:pt>
                <c:pt idx="13">
                  <c:v>1.8108128188032424</c:v>
                </c:pt>
                <c:pt idx="14">
                  <c:v>4.9516056606080383</c:v>
                </c:pt>
                <c:pt idx="15">
                  <c:v>0.48067784064187435</c:v>
                </c:pt>
                <c:pt idx="16">
                  <c:v>-3.3454846288805129</c:v>
                </c:pt>
                <c:pt idx="17">
                  <c:v>-2.3670820610277588</c:v>
                </c:pt>
                <c:pt idx="18">
                  <c:v>-1.7565820371601149</c:v>
                </c:pt>
                <c:pt idx="19">
                  <c:v>2.7672404030454345</c:v>
                </c:pt>
                <c:pt idx="20">
                  <c:v>-7.6134065238875337</c:v>
                </c:pt>
                <c:pt idx="21">
                  <c:v>-3.4890524602815276</c:v>
                </c:pt>
                <c:pt idx="22">
                  <c:v>-1.608462866897753</c:v>
                </c:pt>
                <c:pt idx="23">
                  <c:v>-8.0175686889560893</c:v>
                </c:pt>
                <c:pt idx="24">
                  <c:v>3.9760579966241494</c:v>
                </c:pt>
                <c:pt idx="25">
                  <c:v>4.9461259550298564</c:v>
                </c:pt>
                <c:pt idx="26">
                  <c:v>0.57473476999803097</c:v>
                </c:pt>
                <c:pt idx="27">
                  <c:v>-7.0468572630488779</c:v>
                </c:pt>
                <c:pt idx="28">
                  <c:v>-0.93579683380085044</c:v>
                </c:pt>
                <c:pt idx="29">
                  <c:v>-5.6449939620506484</c:v>
                </c:pt>
                <c:pt idx="30">
                  <c:v>-0.79641864658697159</c:v>
                </c:pt>
                <c:pt idx="31">
                  <c:v>-1.6443055983472732</c:v>
                </c:pt>
                <c:pt idx="32">
                  <c:v>-0.55342900395771721</c:v>
                </c:pt>
                <c:pt idx="33">
                  <c:v>-9.5001478257472627</c:v>
                </c:pt>
              </c:numCache>
            </c:numRef>
          </c:val>
          <c:smooth val="0"/>
          <c:extLst>
            <c:ext xmlns:c16="http://schemas.microsoft.com/office/drawing/2014/chart" uri="{C3380CC4-5D6E-409C-BE32-E72D297353CC}">
              <c16:uniqueId val="{00000010-CC6F-4344-AB42-A769740E971C}"/>
            </c:ext>
          </c:extLst>
        </c:ser>
        <c:ser>
          <c:idx val="0"/>
          <c:order val="17"/>
          <c:tx>
            <c:strRef>
              <c:f>'Figure 33'!$AI$6</c:f>
              <c:strCache>
                <c:ptCount val="1"/>
                <c:pt idx="0">
                  <c:v>LA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33'!$AI$7:$AI$40</c:f>
              <c:numCache>
                <c:formatCode>_(* #,##0.00_);_(* \(#,##0.00\);_(* "-"??_);_(@_)</c:formatCode>
                <c:ptCount val="34"/>
                <c:pt idx="0">
                  <c:v>7.0605719884042628</c:v>
                </c:pt>
                <c:pt idx="1">
                  <c:v>1.9369510937394807</c:v>
                </c:pt>
                <c:pt idx="2">
                  <c:v>-13.095345821056981</c:v>
                </c:pt>
                <c:pt idx="3">
                  <c:v>3.60763647222484</c:v>
                </c:pt>
                <c:pt idx="4">
                  <c:v>18.452843505656347</c:v>
                </c:pt>
                <c:pt idx="5">
                  <c:v>11.692905900417827</c:v>
                </c:pt>
                <c:pt idx="6">
                  <c:v>-9.6439898698008619</c:v>
                </c:pt>
                <c:pt idx="7">
                  <c:v>16.528314517927356</c:v>
                </c:pt>
                <c:pt idx="8">
                  <c:v>-25.172139430651441</c:v>
                </c:pt>
                <c:pt idx="9">
                  <c:v>-5.6754265642666724</c:v>
                </c:pt>
                <c:pt idx="10">
                  <c:v>11.967514183197636</c:v>
                </c:pt>
                <c:pt idx="11">
                  <c:v>6.2579888435720932</c:v>
                </c:pt>
                <c:pt idx="12">
                  <c:v>15.638472177670337</c:v>
                </c:pt>
                <c:pt idx="13">
                  <c:v>4.7336502575490158</c:v>
                </c:pt>
                <c:pt idx="14">
                  <c:v>4.3262875806249212</c:v>
                </c:pt>
                <c:pt idx="15">
                  <c:v>1.5190007616183721</c:v>
                </c:pt>
                <c:pt idx="16">
                  <c:v>21.954874682705849</c:v>
                </c:pt>
                <c:pt idx="17">
                  <c:v>6.3854768086457625</c:v>
                </c:pt>
                <c:pt idx="18">
                  <c:v>-14.967362403695006</c:v>
                </c:pt>
                <c:pt idx="19">
                  <c:v>-10.973944881698117</c:v>
                </c:pt>
                <c:pt idx="20">
                  <c:v>25.110837668762542</c:v>
                </c:pt>
                <c:pt idx="21">
                  <c:v>2.2080255348555511</c:v>
                </c:pt>
                <c:pt idx="22">
                  <c:v>24.225886591011658</c:v>
                </c:pt>
                <c:pt idx="23">
                  <c:v>12.840138879255392</c:v>
                </c:pt>
                <c:pt idx="24">
                  <c:v>8.3702789197559468</c:v>
                </c:pt>
                <c:pt idx="25">
                  <c:v>4.0795393942971714</c:v>
                </c:pt>
                <c:pt idx="26">
                  <c:v>-2.7246776426181896</c:v>
                </c:pt>
                <c:pt idx="27">
                  <c:v>7.8776629379717633</c:v>
                </c:pt>
                <c:pt idx="28">
                  <c:v>20.040944946231321</c:v>
                </c:pt>
                <c:pt idx="29">
                  <c:v>8.2160804595332593</c:v>
                </c:pt>
                <c:pt idx="30">
                  <c:v>9.1765141405630857</c:v>
                </c:pt>
                <c:pt idx="31">
                  <c:v>4.6561899580410682</c:v>
                </c:pt>
                <c:pt idx="32">
                  <c:v>9.9501958175096661</c:v>
                </c:pt>
                <c:pt idx="33">
                  <c:v>8.6659783846698701</c:v>
                </c:pt>
              </c:numCache>
            </c:numRef>
          </c:val>
          <c:smooth val="0"/>
          <c:extLst>
            <c:ext xmlns:c16="http://schemas.microsoft.com/office/drawing/2014/chart" uri="{C3380CC4-5D6E-409C-BE32-E72D297353CC}">
              <c16:uniqueId val="{00000011-CC6F-4344-AB42-A769740E971C}"/>
            </c:ext>
          </c:extLst>
        </c:ser>
        <c:ser>
          <c:idx val="4"/>
          <c:order val="18"/>
          <c:tx>
            <c:strRef>
              <c:f>'Figure 33'!$AJ$6</c:f>
              <c:strCache>
                <c:ptCount val="1"/>
                <c:pt idx="0">
                  <c:v>ME</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33'!$AJ$7:$AJ$40</c:f>
              <c:numCache>
                <c:formatCode>_(* #,##0.00_);_(* \(#,##0.00\);_(* "-"??_);_(@_)</c:formatCode>
                <c:ptCount val="34"/>
                <c:pt idx="0">
                  <c:v>36.496432585408911</c:v>
                </c:pt>
                <c:pt idx="1">
                  <c:v>-13.591768038168084</c:v>
                </c:pt>
                <c:pt idx="2">
                  <c:v>-24.143479095073417</c:v>
                </c:pt>
                <c:pt idx="3">
                  <c:v>2.1669927718903637</c:v>
                </c:pt>
                <c:pt idx="4">
                  <c:v>1.1418045460231951</c:v>
                </c:pt>
                <c:pt idx="5">
                  <c:v>-5.2486352615233045</c:v>
                </c:pt>
                <c:pt idx="6">
                  <c:v>1.6548741541555501</c:v>
                </c:pt>
                <c:pt idx="7">
                  <c:v>17.060672689694911</c:v>
                </c:pt>
                <c:pt idx="8">
                  <c:v>-2.6952102416544221</c:v>
                </c:pt>
                <c:pt idx="9">
                  <c:v>9.9315620900597423</c:v>
                </c:pt>
                <c:pt idx="10">
                  <c:v>-15.385519873234443</c:v>
                </c:pt>
                <c:pt idx="11">
                  <c:v>-7.5119332905160263</c:v>
                </c:pt>
                <c:pt idx="12">
                  <c:v>5.873190730198985</c:v>
                </c:pt>
                <c:pt idx="13">
                  <c:v>-9.7108568297699094</c:v>
                </c:pt>
                <c:pt idx="14">
                  <c:v>-10.312143785995431</c:v>
                </c:pt>
                <c:pt idx="15">
                  <c:v>3.0944131594878854</c:v>
                </c:pt>
                <c:pt idx="16">
                  <c:v>-0.7745757102384232</c:v>
                </c:pt>
                <c:pt idx="17">
                  <c:v>-3.0329774745041505</c:v>
                </c:pt>
                <c:pt idx="18">
                  <c:v>8.3216664279461838</c:v>
                </c:pt>
                <c:pt idx="19">
                  <c:v>-6.5568879108468536</c:v>
                </c:pt>
                <c:pt idx="20">
                  <c:v>7.2778343565005343</c:v>
                </c:pt>
                <c:pt idx="21">
                  <c:v>-15.23074388387613</c:v>
                </c:pt>
                <c:pt idx="22">
                  <c:v>-4.0215513763541821</c:v>
                </c:pt>
                <c:pt idx="23">
                  <c:v>0.8246081506513292</c:v>
                </c:pt>
                <c:pt idx="24">
                  <c:v>-0.72576438014948508</c:v>
                </c:pt>
                <c:pt idx="25">
                  <c:v>-18.596998415887356</c:v>
                </c:pt>
                <c:pt idx="26">
                  <c:v>1.8620160062710056</c:v>
                </c:pt>
                <c:pt idx="27">
                  <c:v>-9.1026631707791239</c:v>
                </c:pt>
                <c:pt idx="28">
                  <c:v>-6.2522626649297308</c:v>
                </c:pt>
                <c:pt idx="29">
                  <c:v>6.8019489845028147</c:v>
                </c:pt>
                <c:pt idx="30">
                  <c:v>-13.169090379960835</c:v>
                </c:pt>
                <c:pt idx="31">
                  <c:v>0.80451553685634281</c:v>
                </c:pt>
                <c:pt idx="32">
                  <c:v>-3.8878955166410378E-2</c:v>
                </c:pt>
                <c:pt idx="33">
                  <c:v>-11.271387847955339</c:v>
                </c:pt>
              </c:numCache>
            </c:numRef>
          </c:val>
          <c:smooth val="0"/>
          <c:extLst>
            <c:ext xmlns:c16="http://schemas.microsoft.com/office/drawing/2014/chart" uri="{C3380CC4-5D6E-409C-BE32-E72D297353CC}">
              <c16:uniqueId val="{00000012-CC6F-4344-AB42-A769740E971C}"/>
            </c:ext>
          </c:extLst>
        </c:ser>
        <c:ser>
          <c:idx val="6"/>
          <c:order val="19"/>
          <c:tx>
            <c:strRef>
              <c:f>'Figure 33'!$AK$6</c:f>
              <c:strCache>
                <c:ptCount val="1"/>
                <c:pt idx="0">
                  <c:v>MD</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33'!$AK$7:$AK$40</c:f>
              <c:numCache>
                <c:formatCode>_(* #,##0.00_);_(* \(#,##0.00\);_(* "-"??_);_(@_)</c:formatCode>
                <c:ptCount val="34"/>
                <c:pt idx="0">
                  <c:v>13.640869838127401</c:v>
                </c:pt>
                <c:pt idx="1">
                  <c:v>3.0934663755033398</c:v>
                </c:pt>
                <c:pt idx="2">
                  <c:v>25.233824999304488</c:v>
                </c:pt>
                <c:pt idx="3">
                  <c:v>-2.5544181880832184</c:v>
                </c:pt>
                <c:pt idx="4">
                  <c:v>-13.100658179610036</c:v>
                </c:pt>
                <c:pt idx="5">
                  <c:v>-8.9465065684635192</c:v>
                </c:pt>
                <c:pt idx="6">
                  <c:v>-5.1411211643426213</c:v>
                </c:pt>
                <c:pt idx="7">
                  <c:v>14.290778381109703</c:v>
                </c:pt>
                <c:pt idx="8">
                  <c:v>4.519004505709745</c:v>
                </c:pt>
                <c:pt idx="9">
                  <c:v>3.2063085200206842</c:v>
                </c:pt>
                <c:pt idx="10">
                  <c:v>-5.6338390095334034</c:v>
                </c:pt>
                <c:pt idx="11">
                  <c:v>2.7224102723266697</c:v>
                </c:pt>
                <c:pt idx="12">
                  <c:v>1.8565939399195486</c:v>
                </c:pt>
                <c:pt idx="13">
                  <c:v>-10.029832992586307</c:v>
                </c:pt>
                <c:pt idx="14">
                  <c:v>3.2701084364816779</c:v>
                </c:pt>
                <c:pt idx="15">
                  <c:v>-0.8048215818234894</c:v>
                </c:pt>
                <c:pt idx="16">
                  <c:v>-6.3483821577392519</c:v>
                </c:pt>
                <c:pt idx="17">
                  <c:v>-1.1343909136485308</c:v>
                </c:pt>
                <c:pt idx="18">
                  <c:v>1.0672281405277317</c:v>
                </c:pt>
                <c:pt idx="19">
                  <c:v>-8.3923450802103616</c:v>
                </c:pt>
                <c:pt idx="20">
                  <c:v>-4.5255578697833698</c:v>
                </c:pt>
                <c:pt idx="21">
                  <c:v>-9.9279513960937038</c:v>
                </c:pt>
                <c:pt idx="22">
                  <c:v>-8.343022273038514</c:v>
                </c:pt>
                <c:pt idx="23">
                  <c:v>0.89835918970493367</c:v>
                </c:pt>
                <c:pt idx="24">
                  <c:v>-6.2135045482136775</c:v>
                </c:pt>
                <c:pt idx="25">
                  <c:v>-9.3256057880353183</c:v>
                </c:pt>
                <c:pt idx="26">
                  <c:v>0.91900506049569231</c:v>
                </c:pt>
                <c:pt idx="27">
                  <c:v>-10.686255336622708</c:v>
                </c:pt>
                <c:pt idx="28">
                  <c:v>-3.7527281619986752</c:v>
                </c:pt>
                <c:pt idx="29">
                  <c:v>-10.618576197884977</c:v>
                </c:pt>
                <c:pt idx="30">
                  <c:v>-8.5812707766308449</c:v>
                </c:pt>
                <c:pt idx="31">
                  <c:v>6.1116825236240402</c:v>
                </c:pt>
                <c:pt idx="32">
                  <c:v>0.54258782711258391</c:v>
                </c:pt>
                <c:pt idx="33">
                  <c:v>-5.380171842261916</c:v>
                </c:pt>
              </c:numCache>
            </c:numRef>
          </c:val>
          <c:smooth val="0"/>
          <c:extLst>
            <c:ext xmlns:c16="http://schemas.microsoft.com/office/drawing/2014/chart" uri="{C3380CC4-5D6E-409C-BE32-E72D297353CC}">
              <c16:uniqueId val="{00000013-CC6F-4344-AB42-A769740E971C}"/>
            </c:ext>
          </c:extLst>
        </c:ser>
        <c:ser>
          <c:idx val="7"/>
          <c:order val="20"/>
          <c:tx>
            <c:strRef>
              <c:f>'Figure 33'!$AL$6</c:f>
              <c:strCache>
                <c:ptCount val="1"/>
                <c:pt idx="0">
                  <c:v>MA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33'!$AL$7:$AL$40</c:f>
              <c:numCache>
                <c:formatCode>_(* #,##0.00_);_(* \(#,##0.00\);_(* "-"??_);_(@_)</c:formatCode>
                <c:ptCount val="34"/>
                <c:pt idx="0">
                  <c:v>5.9396679716883227</c:v>
                </c:pt>
                <c:pt idx="1">
                  <c:v>6.7386772570898756</c:v>
                </c:pt>
                <c:pt idx="2">
                  <c:v>4.0783061194815673</c:v>
                </c:pt>
                <c:pt idx="3">
                  <c:v>10.446845408296213</c:v>
                </c:pt>
                <c:pt idx="4">
                  <c:v>23.44480344618205</c:v>
                </c:pt>
                <c:pt idx="5">
                  <c:v>10.083632332680281</c:v>
                </c:pt>
                <c:pt idx="6">
                  <c:v>8.648351467854809</c:v>
                </c:pt>
                <c:pt idx="7">
                  <c:v>-3.0545782010449329</c:v>
                </c:pt>
                <c:pt idx="8">
                  <c:v>-1.6007785461624735</c:v>
                </c:pt>
                <c:pt idx="9">
                  <c:v>4.0143195292330347</c:v>
                </c:pt>
                <c:pt idx="10">
                  <c:v>2.574332256699563</c:v>
                </c:pt>
                <c:pt idx="11">
                  <c:v>4.3103077587147709</c:v>
                </c:pt>
                <c:pt idx="12">
                  <c:v>8.6699956227676012</c:v>
                </c:pt>
                <c:pt idx="13">
                  <c:v>12.573622370837256</c:v>
                </c:pt>
                <c:pt idx="14">
                  <c:v>6.2534281823900528</c:v>
                </c:pt>
                <c:pt idx="15">
                  <c:v>11.290117072348949</c:v>
                </c:pt>
                <c:pt idx="16">
                  <c:v>12.612583304871805</c:v>
                </c:pt>
                <c:pt idx="17">
                  <c:v>11.294710020592902</c:v>
                </c:pt>
                <c:pt idx="18">
                  <c:v>8.8359320216113701</c:v>
                </c:pt>
                <c:pt idx="19">
                  <c:v>9.8565087682800367</c:v>
                </c:pt>
                <c:pt idx="20">
                  <c:v>7.7399690781021491</c:v>
                </c:pt>
                <c:pt idx="21">
                  <c:v>6.0045235841243993</c:v>
                </c:pt>
                <c:pt idx="22">
                  <c:v>14.785343410039786</c:v>
                </c:pt>
                <c:pt idx="23">
                  <c:v>4.9972732085734606</c:v>
                </c:pt>
                <c:pt idx="24">
                  <c:v>12.902848538942635</c:v>
                </c:pt>
                <c:pt idx="25">
                  <c:v>8.9647301138029434</c:v>
                </c:pt>
                <c:pt idx="26">
                  <c:v>7.5737957558885682</c:v>
                </c:pt>
                <c:pt idx="27">
                  <c:v>13.40062590315938</c:v>
                </c:pt>
                <c:pt idx="28">
                  <c:v>9.8358941613696516</c:v>
                </c:pt>
                <c:pt idx="29">
                  <c:v>10.947678674710914</c:v>
                </c:pt>
                <c:pt idx="30">
                  <c:v>9.8981763585470617</c:v>
                </c:pt>
                <c:pt idx="31">
                  <c:v>3.2389336865890073</c:v>
                </c:pt>
                <c:pt idx="32">
                  <c:v>-6.0885760433393443E-2</c:v>
                </c:pt>
                <c:pt idx="33">
                  <c:v>12.51656431122683</c:v>
                </c:pt>
              </c:numCache>
            </c:numRef>
          </c:val>
          <c:smooth val="0"/>
          <c:extLst>
            <c:ext xmlns:c16="http://schemas.microsoft.com/office/drawing/2014/chart" uri="{C3380CC4-5D6E-409C-BE32-E72D297353CC}">
              <c16:uniqueId val="{00000014-CC6F-4344-AB42-A769740E971C}"/>
            </c:ext>
          </c:extLst>
        </c:ser>
        <c:ser>
          <c:idx val="3"/>
          <c:order val="21"/>
          <c:tx>
            <c:strRef>
              <c:f>'Figure 33'!$AM$6</c:f>
              <c:strCache>
                <c:ptCount val="1"/>
                <c:pt idx="0">
                  <c:v>MI</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33'!$AM$7:$AM$40</c:f>
              <c:numCache>
                <c:formatCode>_(* #,##0.00_);_(* \(#,##0.00\);_(* "-"??_);_(@_)</c:formatCode>
                <c:ptCount val="34"/>
                <c:pt idx="0">
                  <c:v>8.4295625129016116</c:v>
                </c:pt>
                <c:pt idx="1">
                  <c:v>7.0093774411361665</c:v>
                </c:pt>
                <c:pt idx="2">
                  <c:v>-3.9178785300464369</c:v>
                </c:pt>
                <c:pt idx="3">
                  <c:v>0.12653777048399206</c:v>
                </c:pt>
                <c:pt idx="4">
                  <c:v>0.90195698021489079</c:v>
                </c:pt>
                <c:pt idx="5">
                  <c:v>-0.16570886884892388</c:v>
                </c:pt>
                <c:pt idx="6">
                  <c:v>-4.7961439122445881</c:v>
                </c:pt>
                <c:pt idx="7">
                  <c:v>-4.1023440644494258</c:v>
                </c:pt>
                <c:pt idx="8">
                  <c:v>-8.5892343122395687</c:v>
                </c:pt>
                <c:pt idx="9">
                  <c:v>-8.7019081718153757E-2</c:v>
                </c:pt>
                <c:pt idx="10">
                  <c:v>-3.5714499517780496</c:v>
                </c:pt>
                <c:pt idx="11">
                  <c:v>-6.0015108829247765</c:v>
                </c:pt>
                <c:pt idx="12">
                  <c:v>-7.7490531111834571</c:v>
                </c:pt>
                <c:pt idx="13">
                  <c:v>-7.2279340201930609</c:v>
                </c:pt>
                <c:pt idx="14">
                  <c:v>-6.9677585088356864</c:v>
                </c:pt>
                <c:pt idx="15">
                  <c:v>-1.2366010651021497</c:v>
                </c:pt>
                <c:pt idx="16">
                  <c:v>0.3187369088664127</c:v>
                </c:pt>
                <c:pt idx="17">
                  <c:v>-3.9457122511521447</c:v>
                </c:pt>
                <c:pt idx="18">
                  <c:v>0.3910935220119427</c:v>
                </c:pt>
                <c:pt idx="19">
                  <c:v>-0.9557738849252928</c:v>
                </c:pt>
                <c:pt idx="20">
                  <c:v>3.1731021863379283</c:v>
                </c:pt>
                <c:pt idx="21">
                  <c:v>-9.6383224956753111E-2</c:v>
                </c:pt>
                <c:pt idx="22">
                  <c:v>2.4250175556517206</c:v>
                </c:pt>
                <c:pt idx="23">
                  <c:v>6.7763371589535382</c:v>
                </c:pt>
                <c:pt idx="24">
                  <c:v>4.7951525630196556</c:v>
                </c:pt>
                <c:pt idx="25">
                  <c:v>5.2234909162507392</c:v>
                </c:pt>
                <c:pt idx="26">
                  <c:v>1.8481840697859298</c:v>
                </c:pt>
                <c:pt idx="27">
                  <c:v>6.2858966884959955</c:v>
                </c:pt>
                <c:pt idx="28">
                  <c:v>1.7770739759725984</c:v>
                </c:pt>
                <c:pt idx="29">
                  <c:v>9.6455316622723331E-2</c:v>
                </c:pt>
                <c:pt idx="30">
                  <c:v>1.2898557315565995</c:v>
                </c:pt>
                <c:pt idx="31">
                  <c:v>2.4909406874940032</c:v>
                </c:pt>
                <c:pt idx="32">
                  <c:v>5.8308278312324546</c:v>
                </c:pt>
                <c:pt idx="33">
                  <c:v>0.58364190635984414</c:v>
                </c:pt>
              </c:numCache>
            </c:numRef>
          </c:val>
          <c:smooth val="0"/>
          <c:extLst>
            <c:ext xmlns:c16="http://schemas.microsoft.com/office/drawing/2014/chart" uri="{C3380CC4-5D6E-409C-BE32-E72D297353CC}">
              <c16:uniqueId val="{00000015-CC6F-4344-AB42-A769740E971C}"/>
            </c:ext>
          </c:extLst>
        </c:ser>
        <c:ser>
          <c:idx val="5"/>
          <c:order val="22"/>
          <c:tx>
            <c:strRef>
              <c:f>'Figure 33'!$AN$6</c:f>
              <c:strCache>
                <c:ptCount val="1"/>
                <c:pt idx="0">
                  <c:v>MN</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33'!$AN$7:$AN$40</c:f>
              <c:numCache>
                <c:formatCode>_(* #,##0.00_);_(* \(#,##0.00\);_(* "-"??_);_(@_)</c:formatCode>
                <c:ptCount val="34"/>
                <c:pt idx="0">
                  <c:v>-2.2850122149975505</c:v>
                </c:pt>
                <c:pt idx="1">
                  <c:v>-2.509916612325469</c:v>
                </c:pt>
                <c:pt idx="2">
                  <c:v>-13.69787787552923</c:v>
                </c:pt>
                <c:pt idx="3">
                  <c:v>2.592712689875043</c:v>
                </c:pt>
                <c:pt idx="4">
                  <c:v>6.8143540374876466</c:v>
                </c:pt>
                <c:pt idx="5">
                  <c:v>10.111722076544538</c:v>
                </c:pt>
                <c:pt idx="6">
                  <c:v>1.406591763952747</c:v>
                </c:pt>
                <c:pt idx="7">
                  <c:v>-21.094012481626123</c:v>
                </c:pt>
                <c:pt idx="8">
                  <c:v>0.6468367814704834</c:v>
                </c:pt>
                <c:pt idx="9">
                  <c:v>-4.3443563413347874E-2</c:v>
                </c:pt>
                <c:pt idx="10">
                  <c:v>-15.905663531157188</c:v>
                </c:pt>
                <c:pt idx="11">
                  <c:v>-10.758149983303156</c:v>
                </c:pt>
                <c:pt idx="12">
                  <c:v>-16.164607586688362</c:v>
                </c:pt>
                <c:pt idx="13">
                  <c:v>-15.665278624510393</c:v>
                </c:pt>
                <c:pt idx="14">
                  <c:v>-5.7807874327409081</c:v>
                </c:pt>
                <c:pt idx="15">
                  <c:v>0.4971864768776868</c:v>
                </c:pt>
                <c:pt idx="16">
                  <c:v>-14.538664800056722</c:v>
                </c:pt>
                <c:pt idx="17">
                  <c:v>-7.817548919319961E-2</c:v>
                </c:pt>
                <c:pt idx="18">
                  <c:v>-18.178456230089068</c:v>
                </c:pt>
                <c:pt idx="19">
                  <c:v>-0.94516389026466641</c:v>
                </c:pt>
                <c:pt idx="20">
                  <c:v>-10.881724847422447</c:v>
                </c:pt>
                <c:pt idx="21">
                  <c:v>-11.813307537522633</c:v>
                </c:pt>
                <c:pt idx="22">
                  <c:v>1.937773049576208</c:v>
                </c:pt>
                <c:pt idx="23">
                  <c:v>-1.4746202623427962</c:v>
                </c:pt>
                <c:pt idx="24">
                  <c:v>1.0258954716846347</c:v>
                </c:pt>
                <c:pt idx="25">
                  <c:v>-0.47882764420137391</c:v>
                </c:pt>
                <c:pt idx="26">
                  <c:v>-0.30626395641775161</c:v>
                </c:pt>
                <c:pt idx="27">
                  <c:v>10.967070920742117</c:v>
                </c:pt>
                <c:pt idx="28">
                  <c:v>1.8439131963532418</c:v>
                </c:pt>
                <c:pt idx="29">
                  <c:v>5.8944542615790851</c:v>
                </c:pt>
                <c:pt idx="30">
                  <c:v>11.620332770689856</c:v>
                </c:pt>
                <c:pt idx="31">
                  <c:v>12.211321518407203</c:v>
                </c:pt>
                <c:pt idx="32">
                  <c:v>10.026301424659323</c:v>
                </c:pt>
                <c:pt idx="33">
                  <c:v>7.33240403860691</c:v>
                </c:pt>
              </c:numCache>
            </c:numRef>
          </c:val>
          <c:smooth val="0"/>
          <c:extLst>
            <c:ext xmlns:c16="http://schemas.microsoft.com/office/drawing/2014/chart" uri="{C3380CC4-5D6E-409C-BE32-E72D297353CC}">
              <c16:uniqueId val="{00000016-CC6F-4344-AB42-A769740E971C}"/>
            </c:ext>
          </c:extLst>
        </c:ser>
        <c:ser>
          <c:idx val="1"/>
          <c:order val="23"/>
          <c:tx>
            <c:strRef>
              <c:f>'Figure 33'!$AO$6</c:f>
              <c:strCache>
                <c:ptCount val="1"/>
                <c:pt idx="0">
                  <c:v>MS</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33'!$AO$7:$AO$40</c:f>
              <c:numCache>
                <c:formatCode>_(* #,##0.00_);_(* \(#,##0.00\);_(* "-"??_);_(@_)</c:formatCode>
                <c:ptCount val="34"/>
                <c:pt idx="0">
                  <c:v>-13.78984688926721</c:v>
                </c:pt>
                <c:pt idx="1">
                  <c:v>10.884752555284649</c:v>
                </c:pt>
                <c:pt idx="2">
                  <c:v>40.746021113591269</c:v>
                </c:pt>
                <c:pt idx="3">
                  <c:v>25.996952899731696</c:v>
                </c:pt>
                <c:pt idx="4">
                  <c:v>22.334605091600679</c:v>
                </c:pt>
                <c:pt idx="5">
                  <c:v>18.798646124196239</c:v>
                </c:pt>
                <c:pt idx="6">
                  <c:v>58.6969472351484</c:v>
                </c:pt>
                <c:pt idx="7">
                  <c:v>19.628201698651537</c:v>
                </c:pt>
                <c:pt idx="8">
                  <c:v>53.908817790215835</c:v>
                </c:pt>
                <c:pt idx="9">
                  <c:v>26.312432964914478</c:v>
                </c:pt>
                <c:pt idx="10">
                  <c:v>-40.686718421056867</c:v>
                </c:pt>
                <c:pt idx="11">
                  <c:v>-41.76791844656691</c:v>
                </c:pt>
                <c:pt idx="12">
                  <c:v>-39.219376049004495</c:v>
                </c:pt>
                <c:pt idx="13">
                  <c:v>-39.285572711378336</c:v>
                </c:pt>
                <c:pt idx="14">
                  <c:v>-32.599473342997953</c:v>
                </c:pt>
                <c:pt idx="15">
                  <c:v>-46.865774493198842</c:v>
                </c:pt>
                <c:pt idx="16">
                  <c:v>-58.636745961848646</c:v>
                </c:pt>
                <c:pt idx="17">
                  <c:v>-37.137018807698041</c:v>
                </c:pt>
                <c:pt idx="18">
                  <c:v>-16.503927326994017</c:v>
                </c:pt>
                <c:pt idx="19">
                  <c:v>-4.0246450225822628</c:v>
                </c:pt>
                <c:pt idx="20">
                  <c:v>-31.108687835512683</c:v>
                </c:pt>
                <c:pt idx="21">
                  <c:v>-20.071865947102197</c:v>
                </c:pt>
                <c:pt idx="22">
                  <c:v>-39.935068343766034</c:v>
                </c:pt>
                <c:pt idx="23">
                  <c:v>-31.799332646187395</c:v>
                </c:pt>
                <c:pt idx="24">
                  <c:v>-31.722596759209409</c:v>
                </c:pt>
                <c:pt idx="25">
                  <c:v>-29.192486181273125</c:v>
                </c:pt>
                <c:pt idx="26">
                  <c:v>-4.5656615839106962</c:v>
                </c:pt>
                <c:pt idx="27">
                  <c:v>-14.721521438332275</c:v>
                </c:pt>
                <c:pt idx="28">
                  <c:v>-8.7490916484966874</c:v>
                </c:pt>
                <c:pt idx="29">
                  <c:v>1.523038463346893</c:v>
                </c:pt>
                <c:pt idx="30">
                  <c:v>-7.6162814366398379</c:v>
                </c:pt>
                <c:pt idx="31">
                  <c:v>-22.887554223416373</c:v>
                </c:pt>
                <c:pt idx="32">
                  <c:v>-3.4798993056028849</c:v>
                </c:pt>
                <c:pt idx="33">
                  <c:v>-4.2903789108095225</c:v>
                </c:pt>
              </c:numCache>
            </c:numRef>
          </c:val>
          <c:smooth val="0"/>
          <c:extLst>
            <c:ext xmlns:c16="http://schemas.microsoft.com/office/drawing/2014/chart" uri="{C3380CC4-5D6E-409C-BE32-E72D297353CC}">
              <c16:uniqueId val="{00000017-CC6F-4344-AB42-A769740E971C}"/>
            </c:ext>
          </c:extLst>
        </c:ser>
        <c:ser>
          <c:idx val="2"/>
          <c:order val="24"/>
          <c:tx>
            <c:strRef>
              <c:f>'Figure 33'!$AP$6</c:f>
              <c:strCache>
                <c:ptCount val="1"/>
                <c:pt idx="0">
                  <c:v>MO</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33'!$AP$7:$AP$40</c:f>
              <c:numCache>
                <c:formatCode>_(* #,##0.00_);_(* \(#,##0.00\);_(* "-"??_);_(@_)</c:formatCode>
                <c:ptCount val="34"/>
                <c:pt idx="0">
                  <c:v>23.864075046731159</c:v>
                </c:pt>
                <c:pt idx="1">
                  <c:v>3.4774820960592479</c:v>
                </c:pt>
                <c:pt idx="2">
                  <c:v>6.0658030633931048</c:v>
                </c:pt>
                <c:pt idx="3">
                  <c:v>2.344114591323887</c:v>
                </c:pt>
                <c:pt idx="4">
                  <c:v>-6.037756975274533</c:v>
                </c:pt>
                <c:pt idx="5">
                  <c:v>-4.2688939174695406</c:v>
                </c:pt>
                <c:pt idx="6">
                  <c:v>-18.283652025274932</c:v>
                </c:pt>
                <c:pt idx="7">
                  <c:v>-11.588424968067557</c:v>
                </c:pt>
                <c:pt idx="8">
                  <c:v>-10.932268196484074</c:v>
                </c:pt>
                <c:pt idx="9">
                  <c:v>-3.5077291613561101</c:v>
                </c:pt>
                <c:pt idx="10">
                  <c:v>-1.5139333982006065</c:v>
                </c:pt>
                <c:pt idx="11">
                  <c:v>-1.3626801091959351</c:v>
                </c:pt>
                <c:pt idx="12">
                  <c:v>-23.74910400249064</c:v>
                </c:pt>
                <c:pt idx="13">
                  <c:v>-17.913649571710266</c:v>
                </c:pt>
                <c:pt idx="14">
                  <c:v>-16.898302419576794</c:v>
                </c:pt>
                <c:pt idx="15">
                  <c:v>-1.2660319725910085</c:v>
                </c:pt>
                <c:pt idx="16">
                  <c:v>8.5680139818578027</c:v>
                </c:pt>
                <c:pt idx="17">
                  <c:v>12.336392501310911</c:v>
                </c:pt>
                <c:pt idx="18">
                  <c:v>-6.4402411226183176</c:v>
                </c:pt>
                <c:pt idx="19">
                  <c:v>-16.034102372941561</c:v>
                </c:pt>
                <c:pt idx="20">
                  <c:v>-9.5714376584510319</c:v>
                </c:pt>
                <c:pt idx="21">
                  <c:v>-11.899102901224978</c:v>
                </c:pt>
                <c:pt idx="22">
                  <c:v>1.2328997627264471</c:v>
                </c:pt>
                <c:pt idx="23">
                  <c:v>-5.5159666771942284</c:v>
                </c:pt>
                <c:pt idx="24">
                  <c:v>0.32945357020253141</c:v>
                </c:pt>
                <c:pt idx="25">
                  <c:v>8.1949183368124068</c:v>
                </c:pt>
                <c:pt idx="26">
                  <c:v>-0.92364012971302145</c:v>
                </c:pt>
                <c:pt idx="27">
                  <c:v>-3.1171166483545676</c:v>
                </c:pt>
                <c:pt idx="28">
                  <c:v>-2.8226811537024332</c:v>
                </c:pt>
                <c:pt idx="29">
                  <c:v>-4.7612402340746485</c:v>
                </c:pt>
                <c:pt idx="30">
                  <c:v>-5.4949196055531502</c:v>
                </c:pt>
                <c:pt idx="31">
                  <c:v>5.3496733016800135</c:v>
                </c:pt>
                <c:pt idx="32">
                  <c:v>7.3334726948814932</c:v>
                </c:pt>
                <c:pt idx="33">
                  <c:v>0.46862365365996084</c:v>
                </c:pt>
              </c:numCache>
            </c:numRef>
          </c:val>
          <c:smooth val="0"/>
          <c:extLst>
            <c:ext xmlns:c16="http://schemas.microsoft.com/office/drawing/2014/chart" uri="{C3380CC4-5D6E-409C-BE32-E72D297353CC}">
              <c16:uniqueId val="{00000018-CC6F-4344-AB42-A769740E971C}"/>
            </c:ext>
          </c:extLst>
        </c:ser>
        <c:ser>
          <c:idx val="28"/>
          <c:order val="25"/>
          <c:tx>
            <c:strRef>
              <c:f>'Figure 33'!$AQ$6</c:f>
              <c:strCache>
                <c:ptCount val="1"/>
                <c:pt idx="0">
                  <c:v>MT</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33'!$AQ$7:$AQ$40</c:f>
              <c:numCache>
                <c:formatCode>_(* #,##0.00_);_(* \(#,##0.00\);_(* "-"??_);_(@_)</c:formatCode>
                <c:ptCount val="34"/>
                <c:pt idx="0">
                  <c:v>-90.780697064474225</c:v>
                </c:pt>
                <c:pt idx="1">
                  <c:v>-107.75495320558548</c:v>
                </c:pt>
                <c:pt idx="2">
                  <c:v>-50.858696340583265</c:v>
                </c:pt>
                <c:pt idx="3">
                  <c:v>-28.441661925171502</c:v>
                </c:pt>
                <c:pt idx="4">
                  <c:v>40.799659473123029</c:v>
                </c:pt>
                <c:pt idx="5">
                  <c:v>9.6728326752781868</c:v>
                </c:pt>
                <c:pt idx="6">
                  <c:v>-7.3008368417504244</c:v>
                </c:pt>
                <c:pt idx="7">
                  <c:v>29.682860258617438</c:v>
                </c:pt>
                <c:pt idx="8">
                  <c:v>0.96084897904802347</c:v>
                </c:pt>
                <c:pt idx="9">
                  <c:v>-18.686912881094031</c:v>
                </c:pt>
                <c:pt idx="10">
                  <c:v>-31.833737011766061</c:v>
                </c:pt>
                <c:pt idx="11">
                  <c:v>-58.047276979777962</c:v>
                </c:pt>
                <c:pt idx="12">
                  <c:v>-79.458783147856593</c:v>
                </c:pt>
                <c:pt idx="13">
                  <c:v>-42.098901758436114</c:v>
                </c:pt>
                <c:pt idx="14">
                  <c:v>-3.656008402685984</c:v>
                </c:pt>
                <c:pt idx="15">
                  <c:v>-47.015077143441886</c:v>
                </c:pt>
                <c:pt idx="16">
                  <c:v>-22.811904273112305</c:v>
                </c:pt>
                <c:pt idx="17">
                  <c:v>-45.394488552119583</c:v>
                </c:pt>
                <c:pt idx="18">
                  <c:v>-19.189166778232902</c:v>
                </c:pt>
                <c:pt idx="19">
                  <c:v>12.837141184718348</c:v>
                </c:pt>
                <c:pt idx="20">
                  <c:v>-1.0607354852254502</c:v>
                </c:pt>
                <c:pt idx="21">
                  <c:v>-28.281092454562895</c:v>
                </c:pt>
                <c:pt idx="22">
                  <c:v>-14.501073565043043</c:v>
                </c:pt>
                <c:pt idx="23">
                  <c:v>-7.3984542723337654</c:v>
                </c:pt>
                <c:pt idx="24">
                  <c:v>-13.054370356258005</c:v>
                </c:pt>
                <c:pt idx="25">
                  <c:v>-10.604972885630559</c:v>
                </c:pt>
                <c:pt idx="26">
                  <c:v>-4.9688342187437229</c:v>
                </c:pt>
                <c:pt idx="27">
                  <c:v>-9.5357981990673579</c:v>
                </c:pt>
                <c:pt idx="28">
                  <c:v>-1.3415534567684517</c:v>
                </c:pt>
                <c:pt idx="29">
                  <c:v>-20.584851881721988</c:v>
                </c:pt>
                <c:pt idx="30">
                  <c:v>-30.227502065827139</c:v>
                </c:pt>
                <c:pt idx="31">
                  <c:v>-26.864967367146164</c:v>
                </c:pt>
                <c:pt idx="32">
                  <c:v>-18.627437384566292</c:v>
                </c:pt>
                <c:pt idx="33">
                  <c:v>-23.793101718183607</c:v>
                </c:pt>
              </c:numCache>
            </c:numRef>
          </c:val>
          <c:smooth val="0"/>
          <c:extLst>
            <c:ext xmlns:c16="http://schemas.microsoft.com/office/drawing/2014/chart" uri="{C3380CC4-5D6E-409C-BE32-E72D297353CC}">
              <c16:uniqueId val="{00000019-CC6F-4344-AB42-A769740E971C}"/>
            </c:ext>
          </c:extLst>
        </c:ser>
        <c:ser>
          <c:idx val="29"/>
          <c:order val="26"/>
          <c:tx>
            <c:strRef>
              <c:f>'Figure 33'!$AR$6</c:f>
              <c:strCache>
                <c:ptCount val="1"/>
                <c:pt idx="0">
                  <c:v>NE</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33'!$AR$7:$AR$40</c:f>
              <c:numCache>
                <c:formatCode>_(* #,##0.00_);_(* \(#,##0.00\);_(* "-"??_);_(@_)</c:formatCode>
                <c:ptCount val="34"/>
                <c:pt idx="0">
                  <c:v>23.181704818853177</c:v>
                </c:pt>
                <c:pt idx="1">
                  <c:v>16.229030734393746</c:v>
                </c:pt>
                <c:pt idx="2">
                  <c:v>19.30834878294263</c:v>
                </c:pt>
                <c:pt idx="3">
                  <c:v>10.375427336839493</c:v>
                </c:pt>
                <c:pt idx="4">
                  <c:v>-7.4076424425584264</c:v>
                </c:pt>
                <c:pt idx="5">
                  <c:v>-1.0897746278715204</c:v>
                </c:pt>
                <c:pt idx="6">
                  <c:v>-10.463484613865148</c:v>
                </c:pt>
                <c:pt idx="7">
                  <c:v>-1.7947240915638929E-4</c:v>
                </c:pt>
                <c:pt idx="8">
                  <c:v>7.1296362875727937</c:v>
                </c:pt>
                <c:pt idx="9">
                  <c:v>-3.3859471386676887</c:v>
                </c:pt>
                <c:pt idx="10">
                  <c:v>16.975154721876606</c:v>
                </c:pt>
                <c:pt idx="11">
                  <c:v>8.6829832071089186</c:v>
                </c:pt>
                <c:pt idx="12">
                  <c:v>2.3799104837962659</c:v>
                </c:pt>
                <c:pt idx="13">
                  <c:v>9.7098964033648372</c:v>
                </c:pt>
                <c:pt idx="14">
                  <c:v>2.7160588160768384</c:v>
                </c:pt>
                <c:pt idx="15">
                  <c:v>-2.8944309633516241</c:v>
                </c:pt>
                <c:pt idx="16">
                  <c:v>-4.7584171625203453</c:v>
                </c:pt>
                <c:pt idx="17">
                  <c:v>-10.49869206326548</c:v>
                </c:pt>
                <c:pt idx="18">
                  <c:v>2.2428500869864365</c:v>
                </c:pt>
                <c:pt idx="19">
                  <c:v>-1.1679916269713431</c:v>
                </c:pt>
                <c:pt idx="20">
                  <c:v>-7.938560884213075</c:v>
                </c:pt>
                <c:pt idx="21">
                  <c:v>-10.659180588845629</c:v>
                </c:pt>
                <c:pt idx="22">
                  <c:v>-1.0103611884915153</c:v>
                </c:pt>
                <c:pt idx="23">
                  <c:v>-0.76994757591819507</c:v>
                </c:pt>
                <c:pt idx="24">
                  <c:v>1.0170062978431815</c:v>
                </c:pt>
                <c:pt idx="25">
                  <c:v>-3.5088457934762118</c:v>
                </c:pt>
                <c:pt idx="26">
                  <c:v>0.70605625523967319</c:v>
                </c:pt>
                <c:pt idx="27">
                  <c:v>-11.422822353779338</c:v>
                </c:pt>
                <c:pt idx="28">
                  <c:v>-0.11671714617023099</c:v>
                </c:pt>
                <c:pt idx="29">
                  <c:v>-1.4102125760473427</c:v>
                </c:pt>
                <c:pt idx="30">
                  <c:v>-17.366110114380717</c:v>
                </c:pt>
                <c:pt idx="31">
                  <c:v>-6.1677046687691472</c:v>
                </c:pt>
                <c:pt idx="32">
                  <c:v>-11.359604286553804</c:v>
                </c:pt>
                <c:pt idx="33">
                  <c:v>-11.82362757390365</c:v>
                </c:pt>
              </c:numCache>
            </c:numRef>
          </c:val>
          <c:smooth val="0"/>
          <c:extLst>
            <c:ext xmlns:c16="http://schemas.microsoft.com/office/drawing/2014/chart" uri="{C3380CC4-5D6E-409C-BE32-E72D297353CC}">
              <c16:uniqueId val="{0000001A-CC6F-4344-AB42-A769740E971C}"/>
            </c:ext>
          </c:extLst>
        </c:ser>
        <c:ser>
          <c:idx val="30"/>
          <c:order val="27"/>
          <c:tx>
            <c:strRef>
              <c:f>'Figure 33'!$AS$6</c:f>
              <c:strCache>
                <c:ptCount val="1"/>
                <c:pt idx="0">
                  <c:v>NV</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CC6F-4344-AB42-A769740E971C}"/>
            </c:ext>
          </c:extLst>
        </c:ser>
        <c:ser>
          <c:idx val="31"/>
          <c:order val="28"/>
          <c:tx>
            <c:strRef>
              <c:f>'Figure 33'!$AT$6</c:f>
              <c:strCache>
                <c:ptCount val="1"/>
                <c:pt idx="0">
                  <c:v>NH</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33'!$AT$7:$AT$40</c:f>
              <c:numCache>
                <c:formatCode>_(* #,##0.00_);_(* \(#,##0.00\);_(* "-"??_);_(@_)</c:formatCode>
                <c:ptCount val="34"/>
                <c:pt idx="0">
                  <c:v>-22.776461264584213</c:v>
                </c:pt>
                <c:pt idx="1">
                  <c:v>-0.90228269300496322</c:v>
                </c:pt>
                <c:pt idx="2">
                  <c:v>-26.729154342319816</c:v>
                </c:pt>
                <c:pt idx="3">
                  <c:v>0.66370404283588869</c:v>
                </c:pt>
                <c:pt idx="4">
                  <c:v>8.2985852714045905</c:v>
                </c:pt>
                <c:pt idx="5">
                  <c:v>16.142617823788896</c:v>
                </c:pt>
                <c:pt idx="6">
                  <c:v>12.985130524612032</c:v>
                </c:pt>
                <c:pt idx="7">
                  <c:v>-17.782273062039167</c:v>
                </c:pt>
                <c:pt idx="8">
                  <c:v>5.4542920224776026</c:v>
                </c:pt>
                <c:pt idx="9">
                  <c:v>5.8880623043933156E-2</c:v>
                </c:pt>
                <c:pt idx="10">
                  <c:v>16.386888091801666</c:v>
                </c:pt>
                <c:pt idx="11">
                  <c:v>4.7067342165973969</c:v>
                </c:pt>
                <c:pt idx="12">
                  <c:v>0.28552202024911821</c:v>
                </c:pt>
                <c:pt idx="13">
                  <c:v>17.375650713802315</c:v>
                </c:pt>
                <c:pt idx="14">
                  <c:v>5.2880332077620551</c:v>
                </c:pt>
                <c:pt idx="15">
                  <c:v>1.6906033906138873E-2</c:v>
                </c:pt>
                <c:pt idx="16">
                  <c:v>8.5403780758497305</c:v>
                </c:pt>
                <c:pt idx="17">
                  <c:v>2.1974935862090206</c:v>
                </c:pt>
                <c:pt idx="18">
                  <c:v>-1.3747560387855629</c:v>
                </c:pt>
                <c:pt idx="19">
                  <c:v>11.352925866958685</c:v>
                </c:pt>
                <c:pt idx="20">
                  <c:v>5.1293841352162417</c:v>
                </c:pt>
                <c:pt idx="21">
                  <c:v>20.012952518300153</c:v>
                </c:pt>
                <c:pt idx="22">
                  <c:v>5.9329672694730107</c:v>
                </c:pt>
                <c:pt idx="23">
                  <c:v>0.21075106815260369</c:v>
                </c:pt>
                <c:pt idx="24">
                  <c:v>5.4775159696873743</c:v>
                </c:pt>
                <c:pt idx="25">
                  <c:v>19.964018065365963</c:v>
                </c:pt>
                <c:pt idx="26">
                  <c:v>-1.8787154942856432E-2</c:v>
                </c:pt>
                <c:pt idx="27">
                  <c:v>16.323749150615185</c:v>
                </c:pt>
                <c:pt idx="28">
                  <c:v>4.1933444663300179</c:v>
                </c:pt>
                <c:pt idx="29">
                  <c:v>15.018757949292194</c:v>
                </c:pt>
                <c:pt idx="30">
                  <c:v>17.086884327000007</c:v>
                </c:pt>
                <c:pt idx="31">
                  <c:v>-3.4625941225385759</c:v>
                </c:pt>
                <c:pt idx="32">
                  <c:v>7.5621073847287335</c:v>
                </c:pt>
                <c:pt idx="33">
                  <c:v>7.9661122072138824</c:v>
                </c:pt>
              </c:numCache>
            </c:numRef>
          </c:val>
          <c:smooth val="0"/>
          <c:extLst>
            <c:ext xmlns:c16="http://schemas.microsoft.com/office/drawing/2014/chart" uri="{C3380CC4-5D6E-409C-BE32-E72D297353CC}">
              <c16:uniqueId val="{0000001C-CC6F-4344-AB42-A769740E971C}"/>
            </c:ext>
          </c:extLst>
        </c:ser>
        <c:ser>
          <c:idx val="32"/>
          <c:order val="29"/>
          <c:tx>
            <c:strRef>
              <c:f>'Figure 33'!$AU$6</c:f>
              <c:strCache>
                <c:ptCount val="1"/>
                <c:pt idx="0">
                  <c:v>NJ</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CC6F-4344-AB42-A769740E971C}"/>
            </c:ext>
          </c:extLst>
        </c:ser>
        <c:ser>
          <c:idx val="33"/>
          <c:order val="30"/>
          <c:tx>
            <c:strRef>
              <c:f>'Figure 33'!$AV$6</c:f>
              <c:strCache>
                <c:ptCount val="1"/>
                <c:pt idx="0">
                  <c:v>NM</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CC6F-4344-AB42-A769740E971C}"/>
            </c:ext>
          </c:extLst>
        </c:ser>
        <c:ser>
          <c:idx val="34"/>
          <c:order val="31"/>
          <c:tx>
            <c:strRef>
              <c:f>'Figure 33'!$AW$6</c:f>
              <c:strCache>
                <c:ptCount val="1"/>
                <c:pt idx="0">
                  <c:v>NY</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CC6F-4344-AB42-A769740E971C}"/>
            </c:ext>
          </c:extLst>
        </c:ser>
        <c:ser>
          <c:idx val="35"/>
          <c:order val="32"/>
          <c:tx>
            <c:strRef>
              <c:f>'Figure 33'!$AX$6</c:f>
              <c:strCache>
                <c:ptCount val="1"/>
                <c:pt idx="0">
                  <c:v>NC</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33'!$AX$7:$AX$40</c:f>
              <c:numCache>
                <c:formatCode>_(* #,##0.00_);_(* \(#,##0.00\);_(* "-"??_);_(@_)</c:formatCode>
                <c:ptCount val="34"/>
                <c:pt idx="0">
                  <c:v>-10.815138921316247</c:v>
                </c:pt>
                <c:pt idx="1">
                  <c:v>1.8169059785577701</c:v>
                </c:pt>
                <c:pt idx="2">
                  <c:v>-6.4824844230315648</c:v>
                </c:pt>
                <c:pt idx="3">
                  <c:v>-0.69753110665260465</c:v>
                </c:pt>
                <c:pt idx="4">
                  <c:v>-1.2503986681622337</c:v>
                </c:pt>
                <c:pt idx="5">
                  <c:v>-9.6752892204676755</c:v>
                </c:pt>
                <c:pt idx="6">
                  <c:v>2.4206071884691482</c:v>
                </c:pt>
                <c:pt idx="7">
                  <c:v>12.853196494688746</c:v>
                </c:pt>
                <c:pt idx="8">
                  <c:v>3.4835970836866181</c:v>
                </c:pt>
                <c:pt idx="9">
                  <c:v>-0.62913733245295589</c:v>
                </c:pt>
                <c:pt idx="10">
                  <c:v>-0.47737427166794077</c:v>
                </c:pt>
                <c:pt idx="11">
                  <c:v>2.1216103505139472</c:v>
                </c:pt>
                <c:pt idx="12">
                  <c:v>7.8728562584728934</c:v>
                </c:pt>
                <c:pt idx="13">
                  <c:v>10.55289976648055</c:v>
                </c:pt>
                <c:pt idx="14">
                  <c:v>2.3931822852318874</c:v>
                </c:pt>
                <c:pt idx="15">
                  <c:v>0.48273318498104345</c:v>
                </c:pt>
                <c:pt idx="16">
                  <c:v>9.1413558038766496</c:v>
                </c:pt>
                <c:pt idx="17">
                  <c:v>7.230324627016671</c:v>
                </c:pt>
                <c:pt idx="18">
                  <c:v>-9.1459360191947781</c:v>
                </c:pt>
                <c:pt idx="19">
                  <c:v>12.15104839502601</c:v>
                </c:pt>
                <c:pt idx="20">
                  <c:v>16.579660950810649</c:v>
                </c:pt>
                <c:pt idx="21">
                  <c:v>7.8977191151352599</c:v>
                </c:pt>
                <c:pt idx="22">
                  <c:v>9.6218745966325514</c:v>
                </c:pt>
                <c:pt idx="23">
                  <c:v>6.7862433752452489</c:v>
                </c:pt>
                <c:pt idx="24">
                  <c:v>7.2788575380400289</c:v>
                </c:pt>
                <c:pt idx="25">
                  <c:v>-2.8756539904861711</c:v>
                </c:pt>
                <c:pt idx="26">
                  <c:v>-0.41672976180961996</c:v>
                </c:pt>
                <c:pt idx="27">
                  <c:v>8.9160039351554587</c:v>
                </c:pt>
                <c:pt idx="28">
                  <c:v>1.9641047401819378</c:v>
                </c:pt>
                <c:pt idx="29">
                  <c:v>-2.9043030735920183</c:v>
                </c:pt>
                <c:pt idx="30">
                  <c:v>4.0619584069645498</c:v>
                </c:pt>
                <c:pt idx="31">
                  <c:v>-2.7115736429550452</c:v>
                </c:pt>
                <c:pt idx="32">
                  <c:v>6.6751817939803004</c:v>
                </c:pt>
                <c:pt idx="33">
                  <c:v>2.6263437575835269</c:v>
                </c:pt>
              </c:numCache>
            </c:numRef>
          </c:val>
          <c:smooth val="0"/>
          <c:extLst>
            <c:ext xmlns:c16="http://schemas.microsoft.com/office/drawing/2014/chart" uri="{C3380CC4-5D6E-409C-BE32-E72D297353CC}">
              <c16:uniqueId val="{00000020-CC6F-4344-AB42-A769740E971C}"/>
            </c:ext>
          </c:extLst>
        </c:ser>
        <c:ser>
          <c:idx val="36"/>
          <c:order val="33"/>
          <c:tx>
            <c:strRef>
              <c:f>'Figure 33'!$AY$6</c:f>
              <c:strCache>
                <c:ptCount val="1"/>
                <c:pt idx="0">
                  <c:v>ND</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33'!$AY$7:$AY$40</c:f>
              <c:numCache>
                <c:formatCode>_(* #,##0.00_);_(* \(#,##0.00\);_(* "-"??_);_(@_)</c:formatCode>
                <c:ptCount val="34"/>
                <c:pt idx="0">
                  <c:v>-34.943921491503716</c:v>
                </c:pt>
                <c:pt idx="1">
                  <c:v>-16.464788131997921</c:v>
                </c:pt>
                <c:pt idx="2">
                  <c:v>19.168259314028546</c:v>
                </c:pt>
                <c:pt idx="3">
                  <c:v>14.175154319673311</c:v>
                </c:pt>
                <c:pt idx="4">
                  <c:v>28.453463528421707</c:v>
                </c:pt>
                <c:pt idx="5">
                  <c:v>1.0024676839748281</c:v>
                </c:pt>
                <c:pt idx="6">
                  <c:v>8.886035175237339</c:v>
                </c:pt>
                <c:pt idx="7">
                  <c:v>33.415963116567582</c:v>
                </c:pt>
                <c:pt idx="8">
                  <c:v>-24.380709874094464</c:v>
                </c:pt>
                <c:pt idx="9">
                  <c:v>3.9211654438986443</c:v>
                </c:pt>
                <c:pt idx="10">
                  <c:v>33.032218198059127</c:v>
                </c:pt>
                <c:pt idx="11">
                  <c:v>18.959146473207511</c:v>
                </c:pt>
                <c:pt idx="12">
                  <c:v>33.441137929912657</c:v>
                </c:pt>
                <c:pt idx="13">
                  <c:v>40.885861380957067</c:v>
                </c:pt>
                <c:pt idx="14">
                  <c:v>-2.941145339718787</c:v>
                </c:pt>
                <c:pt idx="15">
                  <c:v>5.701334430341376</c:v>
                </c:pt>
                <c:pt idx="16">
                  <c:v>36.821973480982706</c:v>
                </c:pt>
                <c:pt idx="17">
                  <c:v>14.643152098869905</c:v>
                </c:pt>
                <c:pt idx="18">
                  <c:v>6.4487521740375087</c:v>
                </c:pt>
                <c:pt idx="19">
                  <c:v>1.0325677521905163</c:v>
                </c:pt>
                <c:pt idx="20">
                  <c:v>23.295689970836975</c:v>
                </c:pt>
                <c:pt idx="21">
                  <c:v>-2.5357373942824779</c:v>
                </c:pt>
                <c:pt idx="22">
                  <c:v>16.726438843761571</c:v>
                </c:pt>
                <c:pt idx="23">
                  <c:v>-2.0873185349046253</c:v>
                </c:pt>
                <c:pt idx="24">
                  <c:v>13.568310350819957</c:v>
                </c:pt>
                <c:pt idx="25">
                  <c:v>-3.329907713123248</c:v>
                </c:pt>
                <c:pt idx="26">
                  <c:v>-9.9160297395428643</c:v>
                </c:pt>
                <c:pt idx="27">
                  <c:v>-19.117069314233959</c:v>
                </c:pt>
                <c:pt idx="28">
                  <c:v>-13.481369023793377</c:v>
                </c:pt>
                <c:pt idx="29">
                  <c:v>-50.481063226470724</c:v>
                </c:pt>
                <c:pt idx="30">
                  <c:v>-52.266994316596538</c:v>
                </c:pt>
                <c:pt idx="31">
                  <c:v>-49.423379095969722</c:v>
                </c:pt>
                <c:pt idx="32">
                  <c:v>-23.63689782214351</c:v>
                </c:pt>
                <c:pt idx="33">
                  <c:v>-9.8295658972347155</c:v>
                </c:pt>
              </c:numCache>
            </c:numRef>
          </c:val>
          <c:smooth val="0"/>
          <c:extLst>
            <c:ext xmlns:c16="http://schemas.microsoft.com/office/drawing/2014/chart" uri="{C3380CC4-5D6E-409C-BE32-E72D297353CC}">
              <c16:uniqueId val="{00000021-CC6F-4344-AB42-A769740E971C}"/>
            </c:ext>
          </c:extLst>
        </c:ser>
        <c:ser>
          <c:idx val="37"/>
          <c:order val="34"/>
          <c:tx>
            <c:strRef>
              <c:f>'Figure 33'!$AZ$6</c:f>
              <c:strCache>
                <c:ptCount val="1"/>
                <c:pt idx="0">
                  <c:v>OH</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33'!$AZ$7:$AZ$40</c:f>
              <c:numCache>
                <c:formatCode>_(* #,##0.00_);_(* \(#,##0.00\);_(* "-"??_);_(@_)</c:formatCode>
                <c:ptCount val="34"/>
                <c:pt idx="0">
                  <c:v>12.691632946371101</c:v>
                </c:pt>
                <c:pt idx="1">
                  <c:v>0.72681336860114243</c:v>
                </c:pt>
                <c:pt idx="2">
                  <c:v>-2.4682581170054618</c:v>
                </c:pt>
                <c:pt idx="3">
                  <c:v>2.0565515512771526E-2</c:v>
                </c:pt>
                <c:pt idx="4">
                  <c:v>-2.1374023617681814</c:v>
                </c:pt>
                <c:pt idx="5">
                  <c:v>-3.1967113045539008</c:v>
                </c:pt>
                <c:pt idx="6">
                  <c:v>5.9345275076339021</c:v>
                </c:pt>
                <c:pt idx="7">
                  <c:v>7.678620022488758</c:v>
                </c:pt>
                <c:pt idx="8">
                  <c:v>6.3307024902314879</c:v>
                </c:pt>
                <c:pt idx="9">
                  <c:v>-1.0130462442248245</c:v>
                </c:pt>
                <c:pt idx="10">
                  <c:v>20.619341739802621</c:v>
                </c:pt>
                <c:pt idx="11">
                  <c:v>6.6373827394272666</c:v>
                </c:pt>
                <c:pt idx="12">
                  <c:v>9.7815218396135606</c:v>
                </c:pt>
                <c:pt idx="13">
                  <c:v>10.733362614701036</c:v>
                </c:pt>
                <c:pt idx="14">
                  <c:v>6.4218820625683293</c:v>
                </c:pt>
                <c:pt idx="15">
                  <c:v>3.3001551855704747</c:v>
                </c:pt>
                <c:pt idx="16">
                  <c:v>1.4280500408858643</c:v>
                </c:pt>
                <c:pt idx="17">
                  <c:v>1.110728021558316</c:v>
                </c:pt>
                <c:pt idx="18">
                  <c:v>0.36933204228262184</c:v>
                </c:pt>
                <c:pt idx="19">
                  <c:v>-8.4639414126286283</c:v>
                </c:pt>
                <c:pt idx="20">
                  <c:v>-4.053690645378083</c:v>
                </c:pt>
                <c:pt idx="21">
                  <c:v>-0.30529434980053338</c:v>
                </c:pt>
                <c:pt idx="22">
                  <c:v>1.4400819736692938</c:v>
                </c:pt>
                <c:pt idx="23">
                  <c:v>-3.1061688332556514</c:v>
                </c:pt>
                <c:pt idx="24">
                  <c:v>-2.4194357592932647</c:v>
                </c:pt>
                <c:pt idx="25">
                  <c:v>-1.3737661674895207</c:v>
                </c:pt>
                <c:pt idx="26">
                  <c:v>-0.43490510392985016</c:v>
                </c:pt>
                <c:pt idx="27">
                  <c:v>-2.0381032754812622</c:v>
                </c:pt>
                <c:pt idx="28">
                  <c:v>-2.9686837024200941</c:v>
                </c:pt>
                <c:pt idx="29">
                  <c:v>-1.4369879863807</c:v>
                </c:pt>
                <c:pt idx="30">
                  <c:v>-10.424493666505441</c:v>
                </c:pt>
                <c:pt idx="31">
                  <c:v>2.91369678961928</c:v>
                </c:pt>
                <c:pt idx="32">
                  <c:v>-2.6535019514994929</c:v>
                </c:pt>
                <c:pt idx="33">
                  <c:v>-6.0578936427191366</c:v>
                </c:pt>
              </c:numCache>
            </c:numRef>
          </c:val>
          <c:smooth val="0"/>
          <c:extLst>
            <c:ext xmlns:c16="http://schemas.microsoft.com/office/drawing/2014/chart" uri="{C3380CC4-5D6E-409C-BE32-E72D297353CC}">
              <c16:uniqueId val="{00000022-CC6F-4344-AB42-A769740E971C}"/>
            </c:ext>
          </c:extLst>
        </c:ser>
        <c:ser>
          <c:idx val="38"/>
          <c:order val="35"/>
          <c:tx>
            <c:strRef>
              <c:f>'Figure 33'!$BA$6</c:f>
              <c:strCache>
                <c:ptCount val="1"/>
                <c:pt idx="0">
                  <c:v>OK</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CC6F-4344-AB42-A769740E971C}"/>
            </c:ext>
          </c:extLst>
        </c:ser>
        <c:ser>
          <c:idx val="39"/>
          <c:order val="36"/>
          <c:tx>
            <c:strRef>
              <c:f>'Figure 33'!$BB$6</c:f>
              <c:strCache>
                <c:ptCount val="1"/>
                <c:pt idx="0">
                  <c:v>OR</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33'!$BB$7:$BB$40</c:f>
              <c:numCache>
                <c:formatCode>_(* #,##0.00_);_(* \(#,##0.00\);_(* "-"??_);_(@_)</c:formatCode>
                <c:ptCount val="34"/>
                <c:pt idx="0">
                  <c:v>-12.313027582422365</c:v>
                </c:pt>
                <c:pt idx="1">
                  <c:v>6.7036821747024078</c:v>
                </c:pt>
                <c:pt idx="2">
                  <c:v>19.699966287589632</c:v>
                </c:pt>
                <c:pt idx="3">
                  <c:v>-4.503491709328955</c:v>
                </c:pt>
                <c:pt idx="4">
                  <c:v>2.6333702862757491</c:v>
                </c:pt>
                <c:pt idx="5">
                  <c:v>6.4269966060237493</c:v>
                </c:pt>
                <c:pt idx="6">
                  <c:v>0.16048963402681693</c:v>
                </c:pt>
                <c:pt idx="7">
                  <c:v>-4.4001239984936547</c:v>
                </c:pt>
                <c:pt idx="8">
                  <c:v>10.351228411309421</c:v>
                </c:pt>
                <c:pt idx="9">
                  <c:v>6.0441916502895765</c:v>
                </c:pt>
                <c:pt idx="10">
                  <c:v>20.774041331605986</c:v>
                </c:pt>
                <c:pt idx="11">
                  <c:v>15.801779227331281</c:v>
                </c:pt>
                <c:pt idx="12">
                  <c:v>7.208479473774787</c:v>
                </c:pt>
                <c:pt idx="13">
                  <c:v>15.000059647718444</c:v>
                </c:pt>
                <c:pt idx="14">
                  <c:v>15.267420167219825</c:v>
                </c:pt>
                <c:pt idx="15">
                  <c:v>-3.4013021377177211</c:v>
                </c:pt>
                <c:pt idx="16">
                  <c:v>-5.2256050366850104</c:v>
                </c:pt>
                <c:pt idx="17">
                  <c:v>9.354521353088785</c:v>
                </c:pt>
                <c:pt idx="18">
                  <c:v>6.1235532484715804</c:v>
                </c:pt>
                <c:pt idx="19">
                  <c:v>13.382725228439085</c:v>
                </c:pt>
                <c:pt idx="20">
                  <c:v>4.9228974603465758</c:v>
                </c:pt>
                <c:pt idx="21">
                  <c:v>9.8658383649308234</c:v>
                </c:pt>
                <c:pt idx="22">
                  <c:v>10.670180017768871</c:v>
                </c:pt>
                <c:pt idx="23">
                  <c:v>12.309254088904709</c:v>
                </c:pt>
                <c:pt idx="24">
                  <c:v>7.311236004170496</c:v>
                </c:pt>
                <c:pt idx="25">
                  <c:v>11.947291568503715</c:v>
                </c:pt>
                <c:pt idx="26">
                  <c:v>1.39475480409601</c:v>
                </c:pt>
                <c:pt idx="27">
                  <c:v>4.8746182983450126</c:v>
                </c:pt>
                <c:pt idx="28">
                  <c:v>13.933987247582991</c:v>
                </c:pt>
                <c:pt idx="29">
                  <c:v>-3.5033049243793357</c:v>
                </c:pt>
                <c:pt idx="30">
                  <c:v>11.979816008533817</c:v>
                </c:pt>
                <c:pt idx="31">
                  <c:v>1.0625379900375265</c:v>
                </c:pt>
                <c:pt idx="32">
                  <c:v>0.87346580812663888</c:v>
                </c:pt>
                <c:pt idx="33">
                  <c:v>-6.9305551733123139</c:v>
                </c:pt>
              </c:numCache>
            </c:numRef>
          </c:val>
          <c:smooth val="0"/>
          <c:extLst>
            <c:ext xmlns:c16="http://schemas.microsoft.com/office/drawing/2014/chart" uri="{C3380CC4-5D6E-409C-BE32-E72D297353CC}">
              <c16:uniqueId val="{00000024-CC6F-4344-AB42-A769740E971C}"/>
            </c:ext>
          </c:extLst>
        </c:ser>
        <c:ser>
          <c:idx val="40"/>
          <c:order val="37"/>
          <c:tx>
            <c:strRef>
              <c:f>'Figure 33'!$BC$6</c:f>
              <c:strCache>
                <c:ptCount val="1"/>
                <c:pt idx="0">
                  <c:v>PA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33'!$BC$7:$BC$40</c:f>
              <c:numCache>
                <c:formatCode>_(* #,##0.00_);_(* \(#,##0.00\);_(* "-"??_);_(@_)</c:formatCode>
                <c:ptCount val="34"/>
                <c:pt idx="0">
                  <c:v>6.3680440689495299</c:v>
                </c:pt>
                <c:pt idx="1">
                  <c:v>5.9984799918311182</c:v>
                </c:pt>
                <c:pt idx="2">
                  <c:v>12.997187695873436</c:v>
                </c:pt>
                <c:pt idx="3">
                  <c:v>0.77002789566904539</c:v>
                </c:pt>
                <c:pt idx="4">
                  <c:v>6.3636981906256551E-2</c:v>
                </c:pt>
                <c:pt idx="5">
                  <c:v>-7.371183528448455</c:v>
                </c:pt>
                <c:pt idx="6">
                  <c:v>1.7083634702430572</c:v>
                </c:pt>
                <c:pt idx="7">
                  <c:v>-7.9725487012183294</c:v>
                </c:pt>
                <c:pt idx="8">
                  <c:v>10.483207006473094</c:v>
                </c:pt>
                <c:pt idx="9">
                  <c:v>5.065806263360173E-2</c:v>
                </c:pt>
                <c:pt idx="10">
                  <c:v>4.0430477383779362</c:v>
                </c:pt>
                <c:pt idx="11">
                  <c:v>0.31597591032550554</c:v>
                </c:pt>
                <c:pt idx="12">
                  <c:v>7.0131131906236988</c:v>
                </c:pt>
                <c:pt idx="13">
                  <c:v>6.9014986365800723</c:v>
                </c:pt>
                <c:pt idx="14">
                  <c:v>4.420842287800042</c:v>
                </c:pt>
                <c:pt idx="15">
                  <c:v>0.86501012219741824</c:v>
                </c:pt>
                <c:pt idx="16">
                  <c:v>-1.0968226433760719</c:v>
                </c:pt>
                <c:pt idx="17">
                  <c:v>4.2289502744097263</c:v>
                </c:pt>
                <c:pt idx="18">
                  <c:v>3.1790591492608655</c:v>
                </c:pt>
                <c:pt idx="19">
                  <c:v>3.0620863071817439</c:v>
                </c:pt>
                <c:pt idx="20">
                  <c:v>12.156719094491564</c:v>
                </c:pt>
                <c:pt idx="21">
                  <c:v>5.4397296480601653</c:v>
                </c:pt>
                <c:pt idx="22">
                  <c:v>-4.038214228785364</c:v>
                </c:pt>
                <c:pt idx="23">
                  <c:v>-7.1949602897802833</c:v>
                </c:pt>
                <c:pt idx="24">
                  <c:v>-4.761775016959291</c:v>
                </c:pt>
                <c:pt idx="25">
                  <c:v>-0.67809889969794312</c:v>
                </c:pt>
                <c:pt idx="26">
                  <c:v>-2.8301074053160846</c:v>
                </c:pt>
                <c:pt idx="27">
                  <c:v>5.7955762713390868</c:v>
                </c:pt>
                <c:pt idx="28">
                  <c:v>1.0292314982507378</c:v>
                </c:pt>
                <c:pt idx="29">
                  <c:v>0.92429144160632859</c:v>
                </c:pt>
                <c:pt idx="30">
                  <c:v>0.68879143100275542</c:v>
                </c:pt>
                <c:pt idx="31">
                  <c:v>4.9938407755689695</c:v>
                </c:pt>
                <c:pt idx="32">
                  <c:v>5.7158158597303554</c:v>
                </c:pt>
                <c:pt idx="33">
                  <c:v>-1.0630747055984102</c:v>
                </c:pt>
              </c:numCache>
            </c:numRef>
          </c:val>
          <c:smooth val="0"/>
          <c:extLst>
            <c:ext xmlns:c16="http://schemas.microsoft.com/office/drawing/2014/chart" uri="{C3380CC4-5D6E-409C-BE32-E72D297353CC}">
              <c16:uniqueId val="{00000025-CC6F-4344-AB42-A769740E971C}"/>
            </c:ext>
          </c:extLst>
        </c:ser>
        <c:ser>
          <c:idx val="41"/>
          <c:order val="38"/>
          <c:tx>
            <c:strRef>
              <c:f>'Figure 33'!$BD$6</c:f>
              <c:strCache>
                <c:ptCount val="1"/>
                <c:pt idx="0">
                  <c:v>RI</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CC6F-4344-AB42-A769740E971C}"/>
            </c:ext>
          </c:extLst>
        </c:ser>
        <c:ser>
          <c:idx val="42"/>
          <c:order val="39"/>
          <c:tx>
            <c:strRef>
              <c:f>'Figure 33'!$BE$6</c:f>
              <c:strCache>
                <c:ptCount val="1"/>
                <c:pt idx="0">
                  <c:v>SC</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33'!$BE$7:$BE$40</c:f>
              <c:numCache>
                <c:formatCode>_(* #,##0.00_);_(* \(#,##0.00\);_(* "-"??_);_(@_)</c:formatCode>
                <c:ptCount val="34"/>
                <c:pt idx="0">
                  <c:v>41.227955080103129</c:v>
                </c:pt>
                <c:pt idx="1">
                  <c:v>7.6562637332244776</c:v>
                </c:pt>
                <c:pt idx="2">
                  <c:v>21.296154955052771</c:v>
                </c:pt>
                <c:pt idx="3">
                  <c:v>-15.357269148807973</c:v>
                </c:pt>
                <c:pt idx="4">
                  <c:v>-23.282556867343374</c:v>
                </c:pt>
                <c:pt idx="5">
                  <c:v>-38.327871152432635</c:v>
                </c:pt>
                <c:pt idx="6">
                  <c:v>-7.5299949457985349</c:v>
                </c:pt>
                <c:pt idx="7">
                  <c:v>-9.5516943474649452</c:v>
                </c:pt>
                <c:pt idx="8">
                  <c:v>-7.6923706728848629</c:v>
                </c:pt>
                <c:pt idx="9">
                  <c:v>5.1378010539337993</c:v>
                </c:pt>
                <c:pt idx="10">
                  <c:v>35.170865885447711</c:v>
                </c:pt>
                <c:pt idx="11">
                  <c:v>29.778093448840082</c:v>
                </c:pt>
                <c:pt idx="12">
                  <c:v>76.672011346090585</c:v>
                </c:pt>
                <c:pt idx="13">
                  <c:v>48.229117965092883</c:v>
                </c:pt>
                <c:pt idx="14">
                  <c:v>-3.8472817323054187</c:v>
                </c:pt>
                <c:pt idx="15">
                  <c:v>1.0903837619480328</c:v>
                </c:pt>
                <c:pt idx="16">
                  <c:v>31.056635634740815</c:v>
                </c:pt>
                <c:pt idx="17">
                  <c:v>24.93934880476445</c:v>
                </c:pt>
                <c:pt idx="18">
                  <c:v>-16.905501979636028</c:v>
                </c:pt>
                <c:pt idx="19">
                  <c:v>-25.863204427878372</c:v>
                </c:pt>
                <c:pt idx="20">
                  <c:v>2.2763185825169785</c:v>
                </c:pt>
                <c:pt idx="21">
                  <c:v>-17.60339000611566</c:v>
                </c:pt>
                <c:pt idx="22">
                  <c:v>-6.0698089328070637</c:v>
                </c:pt>
                <c:pt idx="23">
                  <c:v>-11.172686754434835</c:v>
                </c:pt>
                <c:pt idx="24">
                  <c:v>-0.73403623446210986</c:v>
                </c:pt>
                <c:pt idx="25">
                  <c:v>-24.315329937962815</c:v>
                </c:pt>
                <c:pt idx="26">
                  <c:v>1.2173504728707485</c:v>
                </c:pt>
                <c:pt idx="27">
                  <c:v>-8.246057404903695</c:v>
                </c:pt>
                <c:pt idx="28">
                  <c:v>5.0584694690769538</c:v>
                </c:pt>
                <c:pt idx="29">
                  <c:v>-3.7598244944092585</c:v>
                </c:pt>
                <c:pt idx="30">
                  <c:v>-1.5476991848117905</c:v>
                </c:pt>
                <c:pt idx="31">
                  <c:v>-23.135666197049432</c:v>
                </c:pt>
                <c:pt idx="32">
                  <c:v>10.897052561631426</c:v>
                </c:pt>
                <c:pt idx="33">
                  <c:v>21.451227439683862</c:v>
                </c:pt>
              </c:numCache>
            </c:numRef>
          </c:val>
          <c:smooth val="0"/>
          <c:extLst>
            <c:ext xmlns:c16="http://schemas.microsoft.com/office/drawing/2014/chart" uri="{C3380CC4-5D6E-409C-BE32-E72D297353CC}">
              <c16:uniqueId val="{00000027-CC6F-4344-AB42-A769740E971C}"/>
            </c:ext>
          </c:extLst>
        </c:ser>
        <c:ser>
          <c:idx val="43"/>
          <c:order val="40"/>
          <c:tx>
            <c:strRef>
              <c:f>'Figure 33'!$BF$6</c:f>
              <c:strCache>
                <c:ptCount val="1"/>
                <c:pt idx="0">
                  <c:v>SD</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33'!$BF$7:$BF$40</c:f>
              <c:numCache>
                <c:formatCode>_(* #,##0.00_);_(* \(#,##0.00\);_(* "-"??_);_(@_)</c:formatCode>
                <c:ptCount val="34"/>
                <c:pt idx="0">
                  <c:v>7.9886831372277811</c:v>
                </c:pt>
                <c:pt idx="1">
                  <c:v>0.52123016303085024</c:v>
                </c:pt>
                <c:pt idx="2">
                  <c:v>4.5178098844189662</c:v>
                </c:pt>
                <c:pt idx="3">
                  <c:v>-1.4735398963239277</c:v>
                </c:pt>
                <c:pt idx="4">
                  <c:v>31.98410922777839</c:v>
                </c:pt>
                <c:pt idx="5">
                  <c:v>37.00813977047801</c:v>
                </c:pt>
                <c:pt idx="6">
                  <c:v>23.909926312626339</c:v>
                </c:pt>
                <c:pt idx="7">
                  <c:v>-19.390372472116724</c:v>
                </c:pt>
                <c:pt idx="8">
                  <c:v>-0.19444793508682778</c:v>
                </c:pt>
                <c:pt idx="9">
                  <c:v>-1.6918064602577942</c:v>
                </c:pt>
                <c:pt idx="10">
                  <c:v>-18.98213304230012</c:v>
                </c:pt>
                <c:pt idx="11">
                  <c:v>17.278245650231838</c:v>
                </c:pt>
                <c:pt idx="12">
                  <c:v>-22.200396415428258</c:v>
                </c:pt>
                <c:pt idx="13">
                  <c:v>-17.699625459499657</c:v>
                </c:pt>
                <c:pt idx="14">
                  <c:v>-8.3938784882775508</c:v>
                </c:pt>
                <c:pt idx="15">
                  <c:v>0.36277424442232586</c:v>
                </c:pt>
                <c:pt idx="16">
                  <c:v>-18.814555005519651</c:v>
                </c:pt>
                <c:pt idx="17">
                  <c:v>-12.362900633888785</c:v>
                </c:pt>
                <c:pt idx="18">
                  <c:v>-20.968020180589519</c:v>
                </c:pt>
                <c:pt idx="19">
                  <c:v>-30.922805308364332</c:v>
                </c:pt>
                <c:pt idx="20">
                  <c:v>-46.154153096722439</c:v>
                </c:pt>
                <c:pt idx="21">
                  <c:v>-43.631494918372482</c:v>
                </c:pt>
                <c:pt idx="22">
                  <c:v>-26.404732125229202</c:v>
                </c:pt>
                <c:pt idx="23">
                  <c:v>-24.27537037874572</c:v>
                </c:pt>
                <c:pt idx="24">
                  <c:v>-38.142585253808647</c:v>
                </c:pt>
                <c:pt idx="25">
                  <c:v>3.6489725516730687</c:v>
                </c:pt>
                <c:pt idx="26">
                  <c:v>6.0662699752356275E-2</c:v>
                </c:pt>
                <c:pt idx="27">
                  <c:v>-8.4672319644596428</c:v>
                </c:pt>
                <c:pt idx="28">
                  <c:v>1.3012711406190647</c:v>
                </c:pt>
                <c:pt idx="29">
                  <c:v>14.837012713542208</c:v>
                </c:pt>
                <c:pt idx="30">
                  <c:v>2.2586907562072156</c:v>
                </c:pt>
                <c:pt idx="31">
                  <c:v>0.87740767185096047</c:v>
                </c:pt>
                <c:pt idx="32">
                  <c:v>-21.403553546406329</c:v>
                </c:pt>
                <c:pt idx="33">
                  <c:v>-7.0963524194667116</c:v>
                </c:pt>
              </c:numCache>
            </c:numRef>
          </c:val>
          <c:smooth val="0"/>
          <c:extLst>
            <c:ext xmlns:c16="http://schemas.microsoft.com/office/drawing/2014/chart" uri="{C3380CC4-5D6E-409C-BE32-E72D297353CC}">
              <c16:uniqueId val="{00000028-CC6F-4344-AB42-A769740E971C}"/>
            </c:ext>
          </c:extLst>
        </c:ser>
        <c:ser>
          <c:idx val="44"/>
          <c:order val="41"/>
          <c:tx>
            <c:strRef>
              <c:f>'Figure 33'!$BG$6</c:f>
              <c:strCache>
                <c:ptCount val="1"/>
                <c:pt idx="0">
                  <c:v>TN</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33'!$BG$7:$BG$40</c:f>
              <c:numCache>
                <c:formatCode>_(* #,##0.00_);_(* \(#,##0.00\);_(* "-"??_);_(@_)</c:formatCode>
                <c:ptCount val="34"/>
                <c:pt idx="0">
                  <c:v>-6.935925739526283</c:v>
                </c:pt>
                <c:pt idx="1">
                  <c:v>-0.40721636196394684</c:v>
                </c:pt>
                <c:pt idx="2">
                  <c:v>-14.076974366616923</c:v>
                </c:pt>
                <c:pt idx="3">
                  <c:v>-0.22414066336295946</c:v>
                </c:pt>
                <c:pt idx="4">
                  <c:v>-10.781196579046082</c:v>
                </c:pt>
                <c:pt idx="5">
                  <c:v>-1.324508730249363</c:v>
                </c:pt>
                <c:pt idx="6">
                  <c:v>-4.825803898711456</c:v>
                </c:pt>
                <c:pt idx="7">
                  <c:v>-7.632490451214835</c:v>
                </c:pt>
                <c:pt idx="8">
                  <c:v>-2.0625184333766811</c:v>
                </c:pt>
                <c:pt idx="9">
                  <c:v>-0.39217775338329375</c:v>
                </c:pt>
                <c:pt idx="10">
                  <c:v>-20.95007585012354</c:v>
                </c:pt>
                <c:pt idx="11">
                  <c:v>-12.068234354956076</c:v>
                </c:pt>
                <c:pt idx="12">
                  <c:v>1.3543228760681814</c:v>
                </c:pt>
                <c:pt idx="13">
                  <c:v>-10.0437828223221</c:v>
                </c:pt>
                <c:pt idx="14">
                  <c:v>-5.772476924903458</c:v>
                </c:pt>
                <c:pt idx="15">
                  <c:v>-0.17529198714782979</c:v>
                </c:pt>
                <c:pt idx="16">
                  <c:v>-5.656122539221542</c:v>
                </c:pt>
                <c:pt idx="17">
                  <c:v>-6.3984102780523244</c:v>
                </c:pt>
                <c:pt idx="18">
                  <c:v>-4.423641712492099</c:v>
                </c:pt>
                <c:pt idx="19">
                  <c:v>-16.984729882096872</c:v>
                </c:pt>
                <c:pt idx="20">
                  <c:v>3.03760953102028</c:v>
                </c:pt>
                <c:pt idx="21">
                  <c:v>0.8672498665873718</c:v>
                </c:pt>
                <c:pt idx="22">
                  <c:v>-10.297329026798252</c:v>
                </c:pt>
                <c:pt idx="23">
                  <c:v>6.6607417466002516</c:v>
                </c:pt>
                <c:pt idx="24">
                  <c:v>-4.8554948079981841</c:v>
                </c:pt>
                <c:pt idx="25">
                  <c:v>-1.3215532135291141</c:v>
                </c:pt>
                <c:pt idx="26">
                  <c:v>0.52340180900500854</c:v>
                </c:pt>
                <c:pt idx="27">
                  <c:v>-3.6825672395934816</c:v>
                </c:pt>
                <c:pt idx="28">
                  <c:v>-8.352158147317823</c:v>
                </c:pt>
                <c:pt idx="29">
                  <c:v>5.0105177251680288</c:v>
                </c:pt>
                <c:pt idx="30">
                  <c:v>1.4565117680831463</c:v>
                </c:pt>
                <c:pt idx="31">
                  <c:v>2.7867467906617094</c:v>
                </c:pt>
                <c:pt idx="32">
                  <c:v>-0.1184572440138254</c:v>
                </c:pt>
                <c:pt idx="33">
                  <c:v>4.3312688831065316</c:v>
                </c:pt>
              </c:numCache>
            </c:numRef>
          </c:val>
          <c:smooth val="0"/>
          <c:extLst>
            <c:ext xmlns:c16="http://schemas.microsoft.com/office/drawing/2014/chart" uri="{C3380CC4-5D6E-409C-BE32-E72D297353CC}">
              <c16:uniqueId val="{00000029-CC6F-4344-AB42-A769740E971C}"/>
            </c:ext>
          </c:extLst>
        </c:ser>
        <c:ser>
          <c:idx val="45"/>
          <c:order val="42"/>
          <c:tx>
            <c:strRef>
              <c:f>'Figure 33'!$BH$6</c:f>
              <c:strCache>
                <c:ptCount val="1"/>
                <c:pt idx="0">
                  <c:v>TX</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33'!$BH$7:$BH$40</c:f>
              <c:numCache>
                <c:formatCode>_(* #,##0.00_);_(* \(#,##0.00\);_(* "-"??_);_(@_)</c:formatCode>
                <c:ptCount val="34"/>
                <c:pt idx="0">
                  <c:v>-40.31352000311017</c:v>
                </c:pt>
                <c:pt idx="1">
                  <c:v>-0.3560817560810392</c:v>
                </c:pt>
                <c:pt idx="2">
                  <c:v>-17.449481674702838</c:v>
                </c:pt>
                <c:pt idx="3">
                  <c:v>-5.1394372349022888</c:v>
                </c:pt>
                <c:pt idx="4">
                  <c:v>7.230444680317305</c:v>
                </c:pt>
                <c:pt idx="5">
                  <c:v>20.450694137252867</c:v>
                </c:pt>
                <c:pt idx="6">
                  <c:v>8.3492741396185011</c:v>
                </c:pt>
                <c:pt idx="7">
                  <c:v>-9.5830964710330591</c:v>
                </c:pt>
                <c:pt idx="8">
                  <c:v>-5.2397745093912818</c:v>
                </c:pt>
                <c:pt idx="9">
                  <c:v>1.0442802249599481</c:v>
                </c:pt>
                <c:pt idx="10">
                  <c:v>-12.105814676033333</c:v>
                </c:pt>
                <c:pt idx="11">
                  <c:v>-4.4627090574067552</c:v>
                </c:pt>
                <c:pt idx="12">
                  <c:v>-4.383500709082</c:v>
                </c:pt>
                <c:pt idx="13">
                  <c:v>-6.4401451709272806</c:v>
                </c:pt>
                <c:pt idx="14">
                  <c:v>-15.615632946719415</c:v>
                </c:pt>
                <c:pt idx="15">
                  <c:v>7.875411256463849E-2</c:v>
                </c:pt>
                <c:pt idx="16">
                  <c:v>-9.8926393548026681</c:v>
                </c:pt>
                <c:pt idx="17">
                  <c:v>2.3686957320023794</c:v>
                </c:pt>
                <c:pt idx="18">
                  <c:v>-1.0401680583527195</c:v>
                </c:pt>
                <c:pt idx="19">
                  <c:v>-1.796502488105034</c:v>
                </c:pt>
                <c:pt idx="20">
                  <c:v>-3.2303296393365599</c:v>
                </c:pt>
                <c:pt idx="21">
                  <c:v>0.71325689532386605</c:v>
                </c:pt>
                <c:pt idx="22">
                  <c:v>9.7096753961523063</c:v>
                </c:pt>
                <c:pt idx="23">
                  <c:v>10.749520697572734</c:v>
                </c:pt>
                <c:pt idx="24">
                  <c:v>7.9577876022085547</c:v>
                </c:pt>
                <c:pt idx="25">
                  <c:v>13.806738024868537</c:v>
                </c:pt>
                <c:pt idx="26">
                  <c:v>3.5010664305445971</c:v>
                </c:pt>
                <c:pt idx="27">
                  <c:v>-2.0451893760764506</c:v>
                </c:pt>
                <c:pt idx="28">
                  <c:v>-10.664205547072925</c:v>
                </c:pt>
                <c:pt idx="29">
                  <c:v>-8.8827091531129554</c:v>
                </c:pt>
                <c:pt idx="30">
                  <c:v>-1.3085019645586726</c:v>
                </c:pt>
                <c:pt idx="31">
                  <c:v>-8.7267826529568993</c:v>
                </c:pt>
                <c:pt idx="32">
                  <c:v>-12.358853382465895</c:v>
                </c:pt>
                <c:pt idx="33">
                  <c:v>-6.6775687628251035</c:v>
                </c:pt>
              </c:numCache>
            </c:numRef>
          </c:val>
          <c:smooth val="0"/>
          <c:extLst>
            <c:ext xmlns:c16="http://schemas.microsoft.com/office/drawing/2014/chart" uri="{C3380CC4-5D6E-409C-BE32-E72D297353CC}">
              <c16:uniqueId val="{0000002A-CC6F-4344-AB42-A769740E971C}"/>
            </c:ext>
          </c:extLst>
        </c:ser>
        <c:ser>
          <c:idx val="46"/>
          <c:order val="43"/>
          <c:tx>
            <c:strRef>
              <c:f>'Figure 33'!$BI$6</c:f>
              <c:strCache>
                <c:ptCount val="1"/>
                <c:pt idx="0">
                  <c:v>UT</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CC6F-4344-AB42-A769740E971C}"/>
            </c:ext>
          </c:extLst>
        </c:ser>
        <c:ser>
          <c:idx val="47"/>
          <c:order val="44"/>
          <c:tx>
            <c:strRef>
              <c:f>'Figure 33'!$BJ$6</c:f>
              <c:strCache>
                <c:ptCount val="1"/>
                <c:pt idx="0">
                  <c:v>VT</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33'!$BJ$7:$BJ$40</c:f>
              <c:numCache>
                <c:formatCode>_(* #,##0.00_);_(* \(#,##0.00\);_(* "-"??_);_(@_)</c:formatCode>
                <c:ptCount val="34"/>
                <c:pt idx="0">
                  <c:v>-3.4690406209847424</c:v>
                </c:pt>
                <c:pt idx="1">
                  <c:v>-6.2365097619476728</c:v>
                </c:pt>
                <c:pt idx="2">
                  <c:v>-13.638778909808025</c:v>
                </c:pt>
                <c:pt idx="3">
                  <c:v>-4.6104496504995041</c:v>
                </c:pt>
                <c:pt idx="4">
                  <c:v>4.9172563194588292</c:v>
                </c:pt>
                <c:pt idx="5">
                  <c:v>-21.054072931292467</c:v>
                </c:pt>
                <c:pt idx="6">
                  <c:v>-28.475971703301184</c:v>
                </c:pt>
                <c:pt idx="7">
                  <c:v>-7.0740857154305559</c:v>
                </c:pt>
                <c:pt idx="8">
                  <c:v>4.2971078073605895</c:v>
                </c:pt>
                <c:pt idx="9">
                  <c:v>-3.3819769669207744</c:v>
                </c:pt>
                <c:pt idx="10">
                  <c:v>-6.229175141925225</c:v>
                </c:pt>
                <c:pt idx="11">
                  <c:v>-16.418811355833896</c:v>
                </c:pt>
                <c:pt idx="12">
                  <c:v>-1.9431336113484576</c:v>
                </c:pt>
                <c:pt idx="13">
                  <c:v>-5.8947948673448991</c:v>
                </c:pt>
                <c:pt idx="14">
                  <c:v>14.13706922903657</c:v>
                </c:pt>
                <c:pt idx="15">
                  <c:v>1.8780374375637621</c:v>
                </c:pt>
                <c:pt idx="16">
                  <c:v>0.17150564701751136</c:v>
                </c:pt>
                <c:pt idx="17">
                  <c:v>8.1124571806867607</c:v>
                </c:pt>
                <c:pt idx="18">
                  <c:v>4.5773444981023204</c:v>
                </c:pt>
                <c:pt idx="19">
                  <c:v>6.0702968767145649</c:v>
                </c:pt>
                <c:pt idx="20">
                  <c:v>15.413377695949748</c:v>
                </c:pt>
                <c:pt idx="21">
                  <c:v>14.828709936409723</c:v>
                </c:pt>
                <c:pt idx="22">
                  <c:v>14.679349078505766</c:v>
                </c:pt>
                <c:pt idx="23">
                  <c:v>2.2992339836491738</c:v>
                </c:pt>
                <c:pt idx="24">
                  <c:v>7.7513968790299259</c:v>
                </c:pt>
                <c:pt idx="25">
                  <c:v>10.167999789700843</c:v>
                </c:pt>
                <c:pt idx="26">
                  <c:v>17.66706736816559</c:v>
                </c:pt>
                <c:pt idx="27">
                  <c:v>-10.235419722448569</c:v>
                </c:pt>
                <c:pt idx="28">
                  <c:v>2.6771911052492214</c:v>
                </c:pt>
                <c:pt idx="29">
                  <c:v>-5.0179346544609871</c:v>
                </c:pt>
                <c:pt idx="30">
                  <c:v>-7.8084312917781062</c:v>
                </c:pt>
                <c:pt idx="31">
                  <c:v>-0.43263082716293866</c:v>
                </c:pt>
                <c:pt idx="32">
                  <c:v>18.84572884591762</c:v>
                </c:pt>
                <c:pt idx="33">
                  <c:v>7.111791092029307</c:v>
                </c:pt>
              </c:numCache>
            </c:numRef>
          </c:val>
          <c:smooth val="0"/>
          <c:extLst>
            <c:ext xmlns:c16="http://schemas.microsoft.com/office/drawing/2014/chart" uri="{C3380CC4-5D6E-409C-BE32-E72D297353CC}">
              <c16:uniqueId val="{0000002C-CC6F-4344-AB42-A769740E971C}"/>
            </c:ext>
          </c:extLst>
        </c:ser>
        <c:ser>
          <c:idx val="48"/>
          <c:order val="45"/>
          <c:tx>
            <c:strRef>
              <c:f>'Figure 33'!$BK$6</c:f>
              <c:strCache>
                <c:ptCount val="1"/>
                <c:pt idx="0">
                  <c:v>VA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33'!$BK$7:$BK$40</c:f>
              <c:numCache>
                <c:formatCode>_(* #,##0.00_);_(* \(#,##0.00\);_(* "-"??_);_(@_)</c:formatCode>
                <c:ptCount val="34"/>
                <c:pt idx="0">
                  <c:v>12.059398613928352</c:v>
                </c:pt>
                <c:pt idx="1">
                  <c:v>2.5180343072861433</c:v>
                </c:pt>
                <c:pt idx="2">
                  <c:v>-14.368443771672901</c:v>
                </c:pt>
                <c:pt idx="3">
                  <c:v>-0.83542880702225375</c:v>
                </c:pt>
                <c:pt idx="4">
                  <c:v>2.2712636109645246</c:v>
                </c:pt>
                <c:pt idx="5">
                  <c:v>-5.0534272304503247</c:v>
                </c:pt>
                <c:pt idx="6">
                  <c:v>-2.5037938939931337</c:v>
                </c:pt>
                <c:pt idx="7">
                  <c:v>-0.90216798298570211</c:v>
                </c:pt>
                <c:pt idx="8">
                  <c:v>-10.99447126762243</c:v>
                </c:pt>
                <c:pt idx="9">
                  <c:v>0.20221949625920388</c:v>
                </c:pt>
                <c:pt idx="10">
                  <c:v>2.5673502932477277</c:v>
                </c:pt>
                <c:pt idx="11">
                  <c:v>-5.223832431511255</c:v>
                </c:pt>
                <c:pt idx="12">
                  <c:v>-1.82436224349658</c:v>
                </c:pt>
                <c:pt idx="13">
                  <c:v>1.9138874449708965</c:v>
                </c:pt>
                <c:pt idx="14">
                  <c:v>-4.4454968701757025</c:v>
                </c:pt>
                <c:pt idx="15">
                  <c:v>-0.73041553605435183</c:v>
                </c:pt>
                <c:pt idx="16">
                  <c:v>5.4237034419202246</c:v>
                </c:pt>
                <c:pt idx="17">
                  <c:v>5.7541574278729968</c:v>
                </c:pt>
                <c:pt idx="18">
                  <c:v>9.0670376096113614E-2</c:v>
                </c:pt>
                <c:pt idx="19">
                  <c:v>5.221953870204743</c:v>
                </c:pt>
                <c:pt idx="20">
                  <c:v>3.2671985081833554</c:v>
                </c:pt>
                <c:pt idx="21">
                  <c:v>-1.3647908190250746</c:v>
                </c:pt>
                <c:pt idx="22">
                  <c:v>6.0054035202483647</c:v>
                </c:pt>
                <c:pt idx="23">
                  <c:v>0.38925603007555765</c:v>
                </c:pt>
                <c:pt idx="24">
                  <c:v>3.0612993668910349</c:v>
                </c:pt>
                <c:pt idx="25">
                  <c:v>1.5610377204211545</c:v>
                </c:pt>
                <c:pt idx="26">
                  <c:v>-5.2124679683629438E-2</c:v>
                </c:pt>
                <c:pt idx="27">
                  <c:v>0.84488266338667017</c:v>
                </c:pt>
                <c:pt idx="28">
                  <c:v>2.0053980733791832</c:v>
                </c:pt>
                <c:pt idx="29">
                  <c:v>0.1495000816476022</c:v>
                </c:pt>
                <c:pt idx="30">
                  <c:v>6.0513707467180211</c:v>
                </c:pt>
                <c:pt idx="31">
                  <c:v>-8.6755671873106621</c:v>
                </c:pt>
                <c:pt idx="32">
                  <c:v>1.0555551170909894</c:v>
                </c:pt>
                <c:pt idx="33">
                  <c:v>4.4357175283948891</c:v>
                </c:pt>
              </c:numCache>
            </c:numRef>
          </c:val>
          <c:smooth val="0"/>
          <c:extLst>
            <c:ext xmlns:c16="http://schemas.microsoft.com/office/drawing/2014/chart" uri="{C3380CC4-5D6E-409C-BE32-E72D297353CC}">
              <c16:uniqueId val="{0000002D-CC6F-4344-AB42-A769740E971C}"/>
            </c:ext>
          </c:extLst>
        </c:ser>
        <c:ser>
          <c:idx val="49"/>
          <c:order val="46"/>
          <c:tx>
            <c:strRef>
              <c:f>'Figure 33'!$BL$6</c:f>
              <c:strCache>
                <c:ptCount val="1"/>
                <c:pt idx="0">
                  <c:v>WA</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33'!$BL$7:$BL$40</c:f>
              <c:numCache>
                <c:formatCode>_(* #,##0.00_);_(* \(#,##0.00\);_(* "-"??_);_(@_)</c:formatCode>
                <c:ptCount val="34"/>
                <c:pt idx="0">
                  <c:v>-21.265213945298456</c:v>
                </c:pt>
                <c:pt idx="1">
                  <c:v>2.0780400973308133</c:v>
                </c:pt>
                <c:pt idx="2">
                  <c:v>1.0355494168834412</c:v>
                </c:pt>
                <c:pt idx="3">
                  <c:v>-0.10839103481430357</c:v>
                </c:pt>
                <c:pt idx="4">
                  <c:v>-2.5085748802666785</c:v>
                </c:pt>
                <c:pt idx="5">
                  <c:v>-10.528806342335884</c:v>
                </c:pt>
                <c:pt idx="6">
                  <c:v>-18.452619769959711</c:v>
                </c:pt>
                <c:pt idx="7">
                  <c:v>-10.80730180547107</c:v>
                </c:pt>
                <c:pt idx="8">
                  <c:v>-16.962425434030592</c:v>
                </c:pt>
                <c:pt idx="9">
                  <c:v>-2.2171429918671492</c:v>
                </c:pt>
                <c:pt idx="10">
                  <c:v>-3.8346097426256165</c:v>
                </c:pt>
                <c:pt idx="11">
                  <c:v>-7.5031089181720745</c:v>
                </c:pt>
                <c:pt idx="12">
                  <c:v>1.1471349807834486</c:v>
                </c:pt>
                <c:pt idx="13">
                  <c:v>2.3411819256580202</c:v>
                </c:pt>
                <c:pt idx="14">
                  <c:v>-8.108831025310792</c:v>
                </c:pt>
                <c:pt idx="15">
                  <c:v>0.53490663276534178</c:v>
                </c:pt>
                <c:pt idx="16">
                  <c:v>-0.12057914489105315</c:v>
                </c:pt>
                <c:pt idx="17">
                  <c:v>1.0466451385582332</c:v>
                </c:pt>
                <c:pt idx="18">
                  <c:v>-1.3500330169335939</c:v>
                </c:pt>
                <c:pt idx="19">
                  <c:v>8.4579842223320156</c:v>
                </c:pt>
                <c:pt idx="20">
                  <c:v>3.3663861813693075</c:v>
                </c:pt>
                <c:pt idx="21">
                  <c:v>7.6705546234734356</c:v>
                </c:pt>
                <c:pt idx="22">
                  <c:v>6.8823733272438403</c:v>
                </c:pt>
                <c:pt idx="23">
                  <c:v>-0.5212625637796009</c:v>
                </c:pt>
                <c:pt idx="24">
                  <c:v>0.69969161131666624</c:v>
                </c:pt>
                <c:pt idx="25">
                  <c:v>4.0731401895754971</c:v>
                </c:pt>
                <c:pt idx="26">
                  <c:v>2.7893909191334387</c:v>
                </c:pt>
                <c:pt idx="27">
                  <c:v>-2.4810908598738024</c:v>
                </c:pt>
                <c:pt idx="28">
                  <c:v>-2.3914424218673958</c:v>
                </c:pt>
                <c:pt idx="29">
                  <c:v>5.0105895752494689</c:v>
                </c:pt>
                <c:pt idx="30">
                  <c:v>5.0089929573005065</c:v>
                </c:pt>
                <c:pt idx="31">
                  <c:v>5.4927272685745265</c:v>
                </c:pt>
                <c:pt idx="32">
                  <c:v>7.2517905209679157</c:v>
                </c:pt>
                <c:pt idx="33">
                  <c:v>8.0384661487187259</c:v>
                </c:pt>
              </c:numCache>
            </c:numRef>
          </c:val>
          <c:smooth val="0"/>
          <c:extLst>
            <c:ext xmlns:c16="http://schemas.microsoft.com/office/drawing/2014/chart" uri="{C3380CC4-5D6E-409C-BE32-E72D297353CC}">
              <c16:uniqueId val="{0000002E-CC6F-4344-AB42-A769740E971C}"/>
            </c:ext>
          </c:extLst>
        </c:ser>
        <c:ser>
          <c:idx val="50"/>
          <c:order val="47"/>
          <c:tx>
            <c:strRef>
              <c:f>'Figure 33'!$BM$6</c:f>
              <c:strCache>
                <c:ptCount val="1"/>
                <c:pt idx="0">
                  <c:v>WV</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33'!$BM$7:$BM$40</c:f>
              <c:numCache>
                <c:formatCode>_(* #,##0.00_);_(* \(#,##0.00\);_(* "-"??_);_(@_)</c:formatCode>
                <c:ptCount val="34"/>
                <c:pt idx="0">
                  <c:v>21.581061446340755</c:v>
                </c:pt>
                <c:pt idx="1">
                  <c:v>6.5201875258935615</c:v>
                </c:pt>
                <c:pt idx="2">
                  <c:v>1.3358360320125939</c:v>
                </c:pt>
                <c:pt idx="3">
                  <c:v>-3.1358842988993274</c:v>
                </c:pt>
                <c:pt idx="4">
                  <c:v>2.6387790512671927</c:v>
                </c:pt>
                <c:pt idx="5">
                  <c:v>5.8762366279552225</c:v>
                </c:pt>
                <c:pt idx="6">
                  <c:v>-3.0849332688376307</c:v>
                </c:pt>
                <c:pt idx="7">
                  <c:v>4.939114205626538</c:v>
                </c:pt>
                <c:pt idx="8">
                  <c:v>-15.335126590798609</c:v>
                </c:pt>
                <c:pt idx="9">
                  <c:v>0.47727536411912297</c:v>
                </c:pt>
                <c:pt idx="10">
                  <c:v>-5.9315216276445426</c:v>
                </c:pt>
                <c:pt idx="11">
                  <c:v>-14.968684808991384</c:v>
                </c:pt>
                <c:pt idx="12">
                  <c:v>-12.809658073820174</c:v>
                </c:pt>
                <c:pt idx="13">
                  <c:v>-7.3949499892478343</c:v>
                </c:pt>
                <c:pt idx="14">
                  <c:v>12.875833817815874</c:v>
                </c:pt>
                <c:pt idx="15">
                  <c:v>-0.52739250122613157</c:v>
                </c:pt>
                <c:pt idx="16">
                  <c:v>1.9533054000930861</c:v>
                </c:pt>
                <c:pt idx="17">
                  <c:v>2.7921926175622502</c:v>
                </c:pt>
                <c:pt idx="18">
                  <c:v>-14.874775843054522</c:v>
                </c:pt>
                <c:pt idx="19">
                  <c:v>3.7438578601722838</c:v>
                </c:pt>
                <c:pt idx="20">
                  <c:v>-11.605513464019168</c:v>
                </c:pt>
                <c:pt idx="21">
                  <c:v>2.0332552139734617</c:v>
                </c:pt>
                <c:pt idx="22">
                  <c:v>14.279168681241572</c:v>
                </c:pt>
                <c:pt idx="23">
                  <c:v>15.166150660661515</c:v>
                </c:pt>
                <c:pt idx="24">
                  <c:v>21.084939362481236</c:v>
                </c:pt>
                <c:pt idx="25">
                  <c:v>9.8868940767715685</c:v>
                </c:pt>
                <c:pt idx="26">
                  <c:v>-1.9215747215639567</c:v>
                </c:pt>
                <c:pt idx="27">
                  <c:v>-5.0441844905435573</c:v>
                </c:pt>
                <c:pt idx="28">
                  <c:v>-1.6748933830967871</c:v>
                </c:pt>
                <c:pt idx="29">
                  <c:v>-7.4453669185459148</c:v>
                </c:pt>
                <c:pt idx="30">
                  <c:v>-4.2693081923061982</c:v>
                </c:pt>
                <c:pt idx="31">
                  <c:v>-6.2791100390313659</c:v>
                </c:pt>
                <c:pt idx="32">
                  <c:v>-0.48819060793903191</c:v>
                </c:pt>
                <c:pt idx="33">
                  <c:v>2.9486227504094131</c:v>
                </c:pt>
              </c:numCache>
            </c:numRef>
          </c:val>
          <c:smooth val="0"/>
          <c:extLst>
            <c:ext xmlns:c16="http://schemas.microsoft.com/office/drawing/2014/chart" uri="{C3380CC4-5D6E-409C-BE32-E72D297353CC}">
              <c16:uniqueId val="{0000002F-CC6F-4344-AB42-A769740E971C}"/>
            </c:ext>
          </c:extLst>
        </c:ser>
        <c:ser>
          <c:idx val="14"/>
          <c:order val="48"/>
          <c:tx>
            <c:strRef>
              <c:f>'Figure 33'!$BN$6</c:f>
              <c:strCache>
                <c:ptCount val="1"/>
                <c:pt idx="0">
                  <c:v>WI</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33'!$BN$7:$BN$40</c:f>
              <c:numCache>
                <c:formatCode>_(* #,##0.00_);_(* \(#,##0.00\);_(* "-"??_);_(@_)</c:formatCode>
                <c:ptCount val="34"/>
                <c:pt idx="0">
                  <c:v>-6.6555771809362341</c:v>
                </c:pt>
                <c:pt idx="1">
                  <c:v>0.46336322157003451</c:v>
                </c:pt>
                <c:pt idx="2">
                  <c:v>-8.5757137640030123</c:v>
                </c:pt>
                <c:pt idx="3">
                  <c:v>-0.67198550368630094</c:v>
                </c:pt>
                <c:pt idx="4">
                  <c:v>9.6150017725449288E-2</c:v>
                </c:pt>
                <c:pt idx="5">
                  <c:v>-4.6326786105055362</c:v>
                </c:pt>
                <c:pt idx="6">
                  <c:v>-2.498876028766972</c:v>
                </c:pt>
                <c:pt idx="7">
                  <c:v>0.98563941719476134</c:v>
                </c:pt>
                <c:pt idx="8">
                  <c:v>-0.69154430093476549</c:v>
                </c:pt>
                <c:pt idx="9">
                  <c:v>0.68535950958903413</c:v>
                </c:pt>
                <c:pt idx="10">
                  <c:v>1.6120370673888829</c:v>
                </c:pt>
                <c:pt idx="11">
                  <c:v>-1.8517874877943541</c:v>
                </c:pt>
                <c:pt idx="12">
                  <c:v>2.7732783109968295</c:v>
                </c:pt>
                <c:pt idx="13">
                  <c:v>-4.5076417336531449</c:v>
                </c:pt>
                <c:pt idx="14">
                  <c:v>-6.884309186716564</c:v>
                </c:pt>
                <c:pt idx="15">
                  <c:v>-0.26450507562003622</c:v>
                </c:pt>
                <c:pt idx="16">
                  <c:v>3.8701400626450777</c:v>
                </c:pt>
                <c:pt idx="17">
                  <c:v>-2.3791601506673032</c:v>
                </c:pt>
                <c:pt idx="18">
                  <c:v>-6.9551369961118326</c:v>
                </c:pt>
                <c:pt idx="19">
                  <c:v>-17.428663340979256</c:v>
                </c:pt>
                <c:pt idx="20">
                  <c:v>-16.509133274666965</c:v>
                </c:pt>
                <c:pt idx="21">
                  <c:v>-18.345328498980962</c:v>
                </c:pt>
                <c:pt idx="22">
                  <c:v>-9.5156101451721042</c:v>
                </c:pt>
                <c:pt idx="23">
                  <c:v>-15.35205592517741</c:v>
                </c:pt>
                <c:pt idx="24">
                  <c:v>-15.429346603923477</c:v>
                </c:pt>
                <c:pt idx="25">
                  <c:v>-11.976900168519933</c:v>
                </c:pt>
                <c:pt idx="26">
                  <c:v>0.96282042250095401</c:v>
                </c:pt>
                <c:pt idx="27">
                  <c:v>-0.9742826705405605</c:v>
                </c:pt>
                <c:pt idx="28">
                  <c:v>-6.5021622503991239</c:v>
                </c:pt>
                <c:pt idx="29">
                  <c:v>-1.1125570154035813</c:v>
                </c:pt>
                <c:pt idx="30">
                  <c:v>1.0468304481037194</c:v>
                </c:pt>
                <c:pt idx="31">
                  <c:v>2.7144917567056837</c:v>
                </c:pt>
                <c:pt idx="32">
                  <c:v>6.1496029957197607</c:v>
                </c:pt>
                <c:pt idx="33">
                  <c:v>0.85123059534453205</c:v>
                </c:pt>
              </c:numCache>
            </c:numRef>
          </c:val>
          <c:smooth val="0"/>
          <c:extLst>
            <c:ext xmlns:c16="http://schemas.microsoft.com/office/drawing/2014/chart" uri="{C3380CC4-5D6E-409C-BE32-E72D297353CC}">
              <c16:uniqueId val="{00000030-CC6F-4344-AB42-A769740E971C}"/>
            </c:ext>
          </c:extLst>
        </c:ser>
        <c:ser>
          <c:idx val="15"/>
          <c:order val="49"/>
          <c:tx>
            <c:strRef>
              <c:f>'Figure 33'!$BO$6</c:f>
              <c:strCache>
                <c:ptCount val="1"/>
                <c:pt idx="0">
                  <c:v>WY</c:v>
                </c:pt>
              </c:strCache>
            </c:strRef>
          </c:tx>
          <c:spPr>
            <a:ln w="25400">
              <a:solidFill>
                <a:schemeClr val="accent5">
                  <a:lumMod val="75000"/>
                  <a:alpha val="50000"/>
                </a:schemeClr>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33'!$BO$7:$BO$40</c:f>
              <c:numCache>
                <c:formatCode>_(* #,##0.00_);_(* \(#,##0.00\);_(* "-"??_);_(@_)</c:formatCode>
                <c:ptCount val="34"/>
                <c:pt idx="0">
                  <c:v>-40.331604395760223</c:v>
                </c:pt>
                <c:pt idx="1">
                  <c:v>1.2365371730993502</c:v>
                </c:pt>
                <c:pt idx="2">
                  <c:v>-33.138792787212878</c:v>
                </c:pt>
                <c:pt idx="3">
                  <c:v>7.1703493631503079</c:v>
                </c:pt>
                <c:pt idx="4">
                  <c:v>-5.2595328270399477</c:v>
                </c:pt>
                <c:pt idx="5">
                  <c:v>31.820261938264593</c:v>
                </c:pt>
                <c:pt idx="6">
                  <c:v>-0.80990446349460399</c:v>
                </c:pt>
                <c:pt idx="7">
                  <c:v>-5.2427872105909046</c:v>
                </c:pt>
                <c:pt idx="8">
                  <c:v>4.4316031733160344E-2</c:v>
                </c:pt>
                <c:pt idx="9">
                  <c:v>-8.2111355368397199</c:v>
                </c:pt>
                <c:pt idx="10">
                  <c:v>-46.442979510175064</c:v>
                </c:pt>
                <c:pt idx="11">
                  <c:v>-28.694010325125419</c:v>
                </c:pt>
                <c:pt idx="12">
                  <c:v>-95.383147709071636</c:v>
                </c:pt>
                <c:pt idx="13">
                  <c:v>-62.812308897264302</c:v>
                </c:pt>
                <c:pt idx="14">
                  <c:v>5.3179478527454194</c:v>
                </c:pt>
                <c:pt idx="15">
                  <c:v>11.196195373486262</c:v>
                </c:pt>
                <c:pt idx="16">
                  <c:v>-50.194150389870629</c:v>
                </c:pt>
                <c:pt idx="17">
                  <c:v>-36.779194488190114</c:v>
                </c:pt>
                <c:pt idx="18">
                  <c:v>18.326969438930973</c:v>
                </c:pt>
                <c:pt idx="19">
                  <c:v>6.225146080396371</c:v>
                </c:pt>
                <c:pt idx="20">
                  <c:v>-32.225201721303165</c:v>
                </c:pt>
                <c:pt idx="21">
                  <c:v>16.444202628917992</c:v>
                </c:pt>
                <c:pt idx="22">
                  <c:v>-11.155719221278559</c:v>
                </c:pt>
                <c:pt idx="23">
                  <c:v>-6.9309644459281117</c:v>
                </c:pt>
                <c:pt idx="24">
                  <c:v>-18.915239706984721</c:v>
                </c:pt>
                <c:pt idx="25">
                  <c:v>13.305539141583722</c:v>
                </c:pt>
                <c:pt idx="26">
                  <c:v>-26.254110707668588</c:v>
                </c:pt>
                <c:pt idx="27">
                  <c:v>-3.7256479572533863</c:v>
                </c:pt>
                <c:pt idx="28">
                  <c:v>-25.943030777852982</c:v>
                </c:pt>
                <c:pt idx="29">
                  <c:v>3.2815135000419104</c:v>
                </c:pt>
                <c:pt idx="30">
                  <c:v>-2.9621744488395052</c:v>
                </c:pt>
                <c:pt idx="31">
                  <c:v>37.270721804816276</c:v>
                </c:pt>
                <c:pt idx="32">
                  <c:v>-24.283710445160978</c:v>
                </c:pt>
                <c:pt idx="33">
                  <c:v>-38.703652535332367</c:v>
                </c:pt>
              </c:numCache>
            </c:numRef>
          </c:val>
          <c:smooth val="0"/>
          <c:extLst>
            <c:ext xmlns:c16="http://schemas.microsoft.com/office/drawing/2014/chart" uri="{C3380CC4-5D6E-409C-BE32-E72D297353CC}">
              <c16:uniqueId val="{00000031-CC6F-4344-AB42-A769740E971C}"/>
            </c:ext>
          </c:extLst>
        </c:ser>
        <c:ser>
          <c:idx val="16"/>
          <c:order val="50"/>
          <c:tx>
            <c:strRef>
              <c:f>'Figure 33'!$Q$6</c:f>
              <c:strCache>
                <c:ptCount val="1"/>
                <c:pt idx="0">
                  <c:v>IL</c:v>
                </c:pt>
              </c:strCache>
            </c:strRef>
          </c:tx>
          <c:spPr>
            <a:ln w="28575">
              <a:solidFill>
                <a:srgbClr val="FF0000"/>
              </a:solidFill>
            </a:ln>
          </c:spPr>
          <c:marker>
            <c:symbol val="none"/>
          </c:marker>
          <c:cat>
            <c:numRef>
              <c:f>'Figure 33'!$P$7:$P$40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33'!$Q$7:$Q$40</c:f>
              <c:numCache>
                <c:formatCode>_(* #,##0.00_);_(* \(#,##0.00\);_(* "-"??_);_(@_)</c:formatCode>
                <c:ptCount val="34"/>
                <c:pt idx="0">
                  <c:v>2.877695123970625</c:v>
                </c:pt>
                <c:pt idx="1">
                  <c:v>0.81979197830150952</c:v>
                </c:pt>
                <c:pt idx="2">
                  <c:v>-1.6502789321748423</c:v>
                </c:pt>
                <c:pt idx="3">
                  <c:v>3.2129366900335299</c:v>
                </c:pt>
                <c:pt idx="4">
                  <c:v>1.997128038055962</c:v>
                </c:pt>
                <c:pt idx="5">
                  <c:v>0.99435044376150472</c:v>
                </c:pt>
                <c:pt idx="6">
                  <c:v>-9.5640853032818995</c:v>
                </c:pt>
                <c:pt idx="7">
                  <c:v>-7.5849620770895854</c:v>
                </c:pt>
                <c:pt idx="8">
                  <c:v>-0.69220749310261454</c:v>
                </c:pt>
                <c:pt idx="9">
                  <c:v>-1.4880433809594251</c:v>
                </c:pt>
                <c:pt idx="10">
                  <c:v>-0.94054809096633107</c:v>
                </c:pt>
                <c:pt idx="11">
                  <c:v>1.8882656149799004</c:v>
                </c:pt>
                <c:pt idx="12">
                  <c:v>-7.3509504545654636</c:v>
                </c:pt>
                <c:pt idx="13">
                  <c:v>-9.659253919380717</c:v>
                </c:pt>
                <c:pt idx="14">
                  <c:v>-6.5626422838249709</c:v>
                </c:pt>
                <c:pt idx="15">
                  <c:v>0.44633742390942643</c:v>
                </c:pt>
                <c:pt idx="16">
                  <c:v>-2.6229001832689391</c:v>
                </c:pt>
                <c:pt idx="17">
                  <c:v>-0.62310033399626263</c:v>
                </c:pt>
                <c:pt idx="18">
                  <c:v>-3.7916875044174958</c:v>
                </c:pt>
                <c:pt idx="19">
                  <c:v>-2.8938836749148322</c:v>
                </c:pt>
                <c:pt idx="20">
                  <c:v>-4.9723212214303203</c:v>
                </c:pt>
                <c:pt idx="21">
                  <c:v>-7.3446171882096678</c:v>
                </c:pt>
                <c:pt idx="22">
                  <c:v>-4.1707280615810305</c:v>
                </c:pt>
                <c:pt idx="23">
                  <c:v>-6.2544427237298805</c:v>
                </c:pt>
                <c:pt idx="24">
                  <c:v>-4.8393480938102584</c:v>
                </c:pt>
                <c:pt idx="25">
                  <c:v>-3.6404142065293854</c:v>
                </c:pt>
                <c:pt idx="26">
                  <c:v>-1.3896379869038356</c:v>
                </c:pt>
                <c:pt idx="27">
                  <c:v>9.6719560360725154E-2</c:v>
                </c:pt>
                <c:pt idx="28">
                  <c:v>-0.74783184800253366</c:v>
                </c:pt>
                <c:pt idx="29">
                  <c:v>0.5339992412700667</c:v>
                </c:pt>
                <c:pt idx="30">
                  <c:v>-3.5375865081732627</c:v>
                </c:pt>
                <c:pt idx="31">
                  <c:v>-1.958398343049339</c:v>
                </c:pt>
                <c:pt idx="32">
                  <c:v>0.75254490639053984</c:v>
                </c:pt>
                <c:pt idx="33">
                  <c:v>-4.0035547499428503</c:v>
                </c:pt>
              </c:numCache>
            </c:numRef>
          </c:val>
          <c:smooth val="0"/>
          <c:extLst>
            <c:ext xmlns:c16="http://schemas.microsoft.com/office/drawing/2014/chart" uri="{C3380CC4-5D6E-409C-BE32-E72D297353CC}">
              <c16:uniqueId val="{00000032-CC6F-4344-AB42-A769740E971C}"/>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b="0"/>
                </a:pPr>
                <a:r>
                  <a:rPr lang="en-US" b="0"/>
                  <a:t>Actual minus Synthetic FARMVC's Per 1,000,000 Drivers</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sz="100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34'!$M$1</c:f>
              <c:strCache>
                <c:ptCount val="1"/>
                <c:pt idx="0">
                  <c:v>All States</c:v>
                </c:pt>
              </c:strCache>
            </c:strRef>
          </c:tx>
          <c:spPr>
            <a:ln w="34925" cap="rnd">
              <a:solidFill>
                <a:schemeClr val="tx1"/>
              </a:solidFill>
              <a:round/>
            </a:ln>
            <a:effectLst/>
          </c:spPr>
          <c:marker>
            <c:symbol val="none"/>
          </c:marker>
          <c:cat>
            <c:numRef>
              <c:f>'Figure 34'!$L$2:$L$35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34'!$M$2:$M$35</c:f>
              <c:numCache>
                <c:formatCode>_(* #,##0.00_);_(* \(#,##0.00\);_(* "-"??_);_(@_)</c:formatCode>
                <c:ptCount val="34"/>
                <c:pt idx="0">
                  <c:v>2.7211088723705996E-2</c:v>
                </c:pt>
                <c:pt idx="1">
                  <c:v>4.3409454029304941E-2</c:v>
                </c:pt>
                <c:pt idx="2">
                  <c:v>-2.0329239394301632E-2</c:v>
                </c:pt>
                <c:pt idx="3">
                  <c:v>5.003805418261166E-2</c:v>
                </c:pt>
                <c:pt idx="4">
                  <c:v>4.6669399335208687E-2</c:v>
                </c:pt>
                <c:pt idx="5">
                  <c:v>2.5985096339907716E-2</c:v>
                </c:pt>
                <c:pt idx="6">
                  <c:v>-6.9070187282730275E-2</c:v>
                </c:pt>
                <c:pt idx="7">
                  <c:v>-7.6614622912316618E-2</c:v>
                </c:pt>
                <c:pt idx="8">
                  <c:v>3.5085060312306578E-2</c:v>
                </c:pt>
                <c:pt idx="9">
                  <c:v>2.813991433917342E-2</c:v>
                </c:pt>
                <c:pt idx="10">
                  <c:v>-1.2034541631023766E-2</c:v>
                </c:pt>
                <c:pt idx="11">
                  <c:v>-2.4984960599580462E-2</c:v>
                </c:pt>
                <c:pt idx="12">
                  <c:v>-0.13470393549801898</c:v>
                </c:pt>
                <c:pt idx="13">
                  <c:v>-0.16901967342933558</c:v>
                </c:pt>
                <c:pt idx="14">
                  <c:v>-0.14871770091249353</c:v>
                </c:pt>
                <c:pt idx="15">
                  <c:v>-2.9924457911234093E-2</c:v>
                </c:pt>
                <c:pt idx="16">
                  <c:v>-0.12332918879484557</c:v>
                </c:pt>
                <c:pt idx="17">
                  <c:v>-7.4519055299899092E-2</c:v>
                </c:pt>
                <c:pt idx="18">
                  <c:v>-6.127008174322765E-2</c:v>
                </c:pt>
                <c:pt idx="19">
                  <c:v>-1.5278710194065603E-2</c:v>
                </c:pt>
                <c:pt idx="20">
                  <c:v>-8.4251451288673673E-2</c:v>
                </c:pt>
                <c:pt idx="21">
                  <c:v>-0.11030696180810796</c:v>
                </c:pt>
                <c:pt idx="22">
                  <c:v>-8.4498657626327883E-2</c:v>
                </c:pt>
                <c:pt idx="23">
                  <c:v>-7.6635804142682798E-2</c:v>
                </c:pt>
                <c:pt idx="24">
                  <c:v>-7.592007031344658E-2</c:v>
                </c:pt>
                <c:pt idx="25">
                  <c:v>-5.7341423797840789E-2</c:v>
                </c:pt>
                <c:pt idx="26">
                  <c:v>9.7769349365051557E-3</c:v>
                </c:pt>
                <c:pt idx="27">
                  <c:v>6.6040884909888603E-2</c:v>
                </c:pt>
                <c:pt idx="28">
                  <c:v>4.058911327233081E-3</c:v>
                </c:pt>
                <c:pt idx="29">
                  <c:v>4.7375520128639041E-2</c:v>
                </c:pt>
                <c:pt idx="30">
                  <c:v>-9.092694985954064E-2</c:v>
                </c:pt>
                <c:pt idx="31">
                  <c:v>-4.487609118936834E-2</c:v>
                </c:pt>
                <c:pt idx="32">
                  <c:v>0.10860013695643243</c:v>
                </c:pt>
                <c:pt idx="33">
                  <c:v>-0.15692834977719</c:v>
                </c:pt>
              </c:numCache>
            </c:numRef>
          </c:val>
          <c:smooth val="0"/>
          <c:extLst>
            <c:ext xmlns:c16="http://schemas.microsoft.com/office/drawing/2014/chart" uri="{C3380CC4-5D6E-409C-BE32-E72D297353CC}">
              <c16:uniqueId val="{00000000-FAE3-45ED-83AD-01C4C668E4E6}"/>
            </c:ext>
          </c:extLst>
        </c:ser>
        <c:ser>
          <c:idx val="3"/>
          <c:order val="1"/>
          <c:tx>
            <c:strRef>
              <c:f>'Figure 34'!$O$1</c:f>
              <c:strCache>
                <c:ptCount val="1"/>
                <c:pt idx="0">
                  <c:v>No LA</c:v>
                </c:pt>
              </c:strCache>
            </c:strRef>
          </c:tx>
          <c:spPr>
            <a:ln w="28575" cap="rnd">
              <a:solidFill>
                <a:schemeClr val="accent4"/>
              </a:solidFill>
              <a:round/>
            </a:ln>
            <a:effectLst/>
          </c:spPr>
          <c:marker>
            <c:symbol val="none"/>
          </c:marker>
          <c:cat>
            <c:numRef>
              <c:f>'Figure 34'!$L$2:$L$35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34'!$O$2:$O$35</c:f>
              <c:numCache>
                <c:formatCode>_(* #,##0.00_);_(* \(#,##0.00\);_(* "-"??_);_(@_)</c:formatCode>
                <c:ptCount val="34"/>
                <c:pt idx="0">
                  <c:v>-8.9853328462560084E-3</c:v>
                </c:pt>
                <c:pt idx="1">
                  <c:v>4.937399323299544E-2</c:v>
                </c:pt>
                <c:pt idx="2">
                  <c:v>-5.9626764376319211E-2</c:v>
                </c:pt>
                <c:pt idx="3">
                  <c:v>4.8443757053375419E-2</c:v>
                </c:pt>
                <c:pt idx="4">
                  <c:v>9.0498914082769888E-2</c:v>
                </c:pt>
                <c:pt idx="5">
                  <c:v>5.7912895429587968E-2</c:v>
                </c:pt>
                <c:pt idx="6">
                  <c:v>-5.9267685236582358E-2</c:v>
                </c:pt>
                <c:pt idx="7">
                  <c:v>-7.9812266636027918E-2</c:v>
                </c:pt>
                <c:pt idx="8">
                  <c:v>2.7829356140246959E-3</c:v>
                </c:pt>
                <c:pt idx="9">
                  <c:v>3.2331001046774284E-2</c:v>
                </c:pt>
                <c:pt idx="10">
                  <c:v>-3.6216301709707709E-2</c:v>
                </c:pt>
                <c:pt idx="11">
                  <c:v>-3.9404568915899864E-2</c:v>
                </c:pt>
                <c:pt idx="12">
                  <c:v>-0.1264201405290365</c:v>
                </c:pt>
                <c:pt idx="13">
                  <c:v>-0.17374617792411809</c:v>
                </c:pt>
                <c:pt idx="14">
                  <c:v>-0.14003589198580133</c:v>
                </c:pt>
                <c:pt idx="15">
                  <c:v>-2.9204678780377118E-2</c:v>
                </c:pt>
                <c:pt idx="16">
                  <c:v>-0.1104441170229441</c:v>
                </c:pt>
                <c:pt idx="17">
                  <c:v>-0.10036091580301615</c:v>
                </c:pt>
                <c:pt idx="18">
                  <c:v>-0.10917126541988967</c:v>
                </c:pt>
                <c:pt idx="19">
                  <c:v>-4.898277429941799E-2</c:v>
                </c:pt>
                <c:pt idx="20">
                  <c:v>-7.8357487272621262E-2</c:v>
                </c:pt>
                <c:pt idx="21">
                  <c:v>-0.12633517285795789</c:v>
                </c:pt>
                <c:pt idx="22">
                  <c:v>-7.1698981912765428E-2</c:v>
                </c:pt>
                <c:pt idx="23">
                  <c:v>-8.0660590790481282E-2</c:v>
                </c:pt>
                <c:pt idx="24">
                  <c:v>-0.11164496279694072</c:v>
                </c:pt>
                <c:pt idx="25">
                  <c:v>-0.11251678472746204</c:v>
                </c:pt>
                <c:pt idx="26">
                  <c:v>-7.8694917417360247E-2</c:v>
                </c:pt>
                <c:pt idx="27">
                  <c:v>6.3387316638239141E-2</c:v>
                </c:pt>
                <c:pt idx="28">
                  <c:v>2.0853239512452514E-2</c:v>
                </c:pt>
                <c:pt idx="29">
                  <c:v>6.9613984316171981E-2</c:v>
                </c:pt>
                <c:pt idx="30">
                  <c:v>-7.4412074754185237E-2</c:v>
                </c:pt>
                <c:pt idx="31">
                  <c:v>-5.8272614256989486E-2</c:v>
                </c:pt>
                <c:pt idx="32">
                  <c:v>4.2122958751908003E-2</c:v>
                </c:pt>
                <c:pt idx="33">
                  <c:v>-0.13628895302148009</c:v>
                </c:pt>
              </c:numCache>
            </c:numRef>
          </c:val>
          <c:smooth val="0"/>
          <c:extLst>
            <c:ext xmlns:c16="http://schemas.microsoft.com/office/drawing/2014/chart" uri="{C3380CC4-5D6E-409C-BE32-E72D297353CC}">
              <c16:uniqueId val="{00000001-FAE3-45ED-83AD-01C4C668E4E6}"/>
            </c:ext>
          </c:extLst>
        </c:ser>
        <c:ser>
          <c:idx val="4"/>
          <c:order val="2"/>
          <c:tx>
            <c:strRef>
              <c:f>'Figure 34'!$Q$1</c:f>
              <c:strCache>
                <c:ptCount val="1"/>
                <c:pt idx="0">
                  <c:v>No MA</c:v>
                </c:pt>
              </c:strCache>
            </c:strRef>
          </c:tx>
          <c:spPr>
            <a:ln w="28575" cap="rnd">
              <a:solidFill>
                <a:schemeClr val="accent6">
                  <a:lumMod val="60000"/>
                  <a:lumOff val="40000"/>
                </a:schemeClr>
              </a:solidFill>
              <a:round/>
            </a:ln>
            <a:effectLst/>
          </c:spPr>
          <c:marker>
            <c:symbol val="none"/>
          </c:marker>
          <c:cat>
            <c:numRef>
              <c:f>'Figure 34'!$L$2:$L$35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34'!$Q$2:$Q$35</c:f>
              <c:numCache>
                <c:formatCode>_(* #,##0.00_);_(* \(#,##0.00\);_(* "-"??_);_(@_)</c:formatCode>
                <c:ptCount val="34"/>
                <c:pt idx="0">
                  <c:v>1.0858704465077161E-3</c:v>
                </c:pt>
                <c:pt idx="1">
                  <c:v>6.4044301152452618E-2</c:v>
                </c:pt>
                <c:pt idx="2">
                  <c:v>-1.3651583300898107E-2</c:v>
                </c:pt>
                <c:pt idx="3">
                  <c:v>4.9456817993463235E-2</c:v>
                </c:pt>
                <c:pt idx="4">
                  <c:v>0.12167095174420851</c:v>
                </c:pt>
                <c:pt idx="5">
                  <c:v>-8.7809542034768748E-3</c:v>
                </c:pt>
                <c:pt idx="6">
                  <c:v>-0.10452077081447178</c:v>
                </c:pt>
                <c:pt idx="7">
                  <c:v>-8.0707931237806077E-2</c:v>
                </c:pt>
                <c:pt idx="8">
                  <c:v>-6.3739562812751019E-2</c:v>
                </c:pt>
                <c:pt idx="9">
                  <c:v>-3.1290823120539803E-2</c:v>
                </c:pt>
                <c:pt idx="10">
                  <c:v>-1.5183375959658981E-2</c:v>
                </c:pt>
                <c:pt idx="11">
                  <c:v>-3.577027475273574E-2</c:v>
                </c:pt>
                <c:pt idx="12">
                  <c:v>-8.8854820713928834E-2</c:v>
                </c:pt>
                <c:pt idx="13">
                  <c:v>-0.11078959664467881</c:v>
                </c:pt>
                <c:pt idx="14">
                  <c:v>-0.17199803793081109</c:v>
                </c:pt>
                <c:pt idx="15">
                  <c:v>-3.7254891454227578E-4</c:v>
                </c:pt>
                <c:pt idx="16">
                  <c:v>7.7417955850600295E-2</c:v>
                </c:pt>
                <c:pt idx="17">
                  <c:v>-1.0116620108638223E-2</c:v>
                </c:pt>
                <c:pt idx="18">
                  <c:v>3.2117555499107914E-2</c:v>
                </c:pt>
                <c:pt idx="19">
                  <c:v>4.4790709964425378E-3</c:v>
                </c:pt>
                <c:pt idx="20">
                  <c:v>1.3991504151633107E-2</c:v>
                </c:pt>
                <c:pt idx="21">
                  <c:v>1.0222276722314631E-2</c:v>
                </c:pt>
                <c:pt idx="22">
                  <c:v>-1.2459419646228629E-2</c:v>
                </c:pt>
                <c:pt idx="23">
                  <c:v>-7.553798123317243E-2</c:v>
                </c:pt>
                <c:pt idx="24">
                  <c:v>-4.2819866863841261E-2</c:v>
                </c:pt>
                <c:pt idx="25">
                  <c:v>-1.1317814582512454E-2</c:v>
                </c:pt>
                <c:pt idx="26">
                  <c:v>-1.9632686835766463E-2</c:v>
                </c:pt>
                <c:pt idx="27">
                  <c:v>9.6211286668851009E-2</c:v>
                </c:pt>
                <c:pt idx="28">
                  <c:v>9.1991221680375504E-2</c:v>
                </c:pt>
                <c:pt idx="29">
                  <c:v>0.11165941655523996</c:v>
                </c:pt>
                <c:pt idx="30">
                  <c:v>-2.4099494402979982E-2</c:v>
                </c:pt>
                <c:pt idx="31">
                  <c:v>-0.12755221437183878</c:v>
                </c:pt>
                <c:pt idx="32">
                  <c:v>-6.1973394617176117E-2</c:v>
                </c:pt>
                <c:pt idx="33">
                  <c:v>-3.2955006272040684E-2</c:v>
                </c:pt>
              </c:numCache>
            </c:numRef>
          </c:val>
          <c:smooth val="0"/>
          <c:extLst>
            <c:ext xmlns:c16="http://schemas.microsoft.com/office/drawing/2014/chart" uri="{C3380CC4-5D6E-409C-BE32-E72D297353CC}">
              <c16:uniqueId val="{00000003-FAE3-45ED-83AD-01C4C668E4E6}"/>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and synthetic Illinois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35'!$B$1</c:f>
              <c:strCache>
                <c:ptCount val="1"/>
                <c:pt idx="0">
                  <c:v>Actual Illinois</c:v>
                </c:pt>
              </c:strCache>
            </c:strRef>
          </c:tx>
          <c:spPr>
            <a:ln w="38100" cap="rnd">
              <a:solidFill>
                <a:schemeClr val="tx1"/>
              </a:solidFill>
              <a:round/>
            </a:ln>
            <a:effectLst/>
          </c:spPr>
          <c:marker>
            <c:symbol val="none"/>
          </c:marker>
          <c:cat>
            <c:numRef>
              <c:f>'Figure 35'!$A$2:$A$25</c:f>
              <c:numCache>
                <c:formatCode>General</c:formatCode>
                <c:ptCount val="2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numCache>
            </c:numRef>
          </c:cat>
          <c:val>
            <c:numRef>
              <c:f>'Figure 35'!$B$2:$B$25</c:f>
              <c:numCache>
                <c:formatCode>_(* #,##0.00_);_(* \(#,##0.00\);_(* "-"??_);_(@_)</c:formatCode>
                <c:ptCount val="24"/>
                <c:pt idx="0">
                  <c:v>96.199999999999989</c:v>
                </c:pt>
                <c:pt idx="1">
                  <c:v>89.77</c:v>
                </c:pt>
                <c:pt idx="2">
                  <c:v>87.95</c:v>
                </c:pt>
                <c:pt idx="3">
                  <c:v>74.540000000000006</c:v>
                </c:pt>
                <c:pt idx="4">
                  <c:v>78.52</c:v>
                </c:pt>
                <c:pt idx="5">
                  <c:v>76.539999999999992</c:v>
                </c:pt>
                <c:pt idx="6">
                  <c:v>86.75</c:v>
                </c:pt>
                <c:pt idx="7">
                  <c:v>79.67</c:v>
                </c:pt>
                <c:pt idx="8">
                  <c:v>74.44</c:v>
                </c:pt>
                <c:pt idx="9">
                  <c:v>65.900000000000006</c:v>
                </c:pt>
                <c:pt idx="10">
                  <c:v>59.370000000000005</c:v>
                </c:pt>
                <c:pt idx="11">
                  <c:v>54.540000000000006</c:v>
                </c:pt>
                <c:pt idx="12">
                  <c:v>61.179999999999993</c:v>
                </c:pt>
                <c:pt idx="13">
                  <c:v>63.930000000000007</c:v>
                </c:pt>
                <c:pt idx="14">
                  <c:v>56.64</c:v>
                </c:pt>
                <c:pt idx="15">
                  <c:v>48.88</c:v>
                </c:pt>
                <c:pt idx="16">
                  <c:v>51.55</c:v>
                </c:pt>
                <c:pt idx="17">
                  <c:v>50.09</c:v>
                </c:pt>
                <c:pt idx="18">
                  <c:v>50.37</c:v>
                </c:pt>
                <c:pt idx="19">
                  <c:v>49.43</c:v>
                </c:pt>
                <c:pt idx="20">
                  <c:v>50.04</c:v>
                </c:pt>
                <c:pt idx="21">
                  <c:v>49.660000000000004</c:v>
                </c:pt>
                <c:pt idx="22">
                  <c:v>47.160000000000004</c:v>
                </c:pt>
                <c:pt idx="23">
                  <c:v>48.03</c:v>
                </c:pt>
              </c:numCache>
            </c:numRef>
          </c:val>
          <c:smooth val="0"/>
          <c:extLst>
            <c:ext xmlns:c16="http://schemas.microsoft.com/office/drawing/2014/chart" uri="{C3380CC4-5D6E-409C-BE32-E72D297353CC}">
              <c16:uniqueId val="{00000000-D40C-4B40-8462-7A7E98B712B8}"/>
            </c:ext>
          </c:extLst>
        </c:ser>
        <c:ser>
          <c:idx val="1"/>
          <c:order val="1"/>
          <c:tx>
            <c:strRef>
              <c:f>'Figure 35'!$C$1</c:f>
              <c:strCache>
                <c:ptCount val="1"/>
                <c:pt idx="0">
                  <c:v>Synthetic Illinois</c:v>
                </c:pt>
              </c:strCache>
            </c:strRef>
          </c:tx>
          <c:spPr>
            <a:ln w="28575" cap="rnd">
              <a:solidFill>
                <a:schemeClr val="accent5"/>
              </a:solidFill>
              <a:round/>
            </a:ln>
            <a:effectLst/>
          </c:spPr>
          <c:marker>
            <c:symbol val="none"/>
          </c:marker>
          <c:cat>
            <c:numRef>
              <c:f>'Figure 35'!$A$2:$A$25</c:f>
              <c:numCache>
                <c:formatCode>General</c:formatCode>
                <c:ptCount val="2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numCache>
            </c:numRef>
          </c:cat>
          <c:val>
            <c:numRef>
              <c:f>'Figure 35'!$C$2:$C$25</c:f>
              <c:numCache>
                <c:formatCode>_(* #,##0.00_);_(* \(#,##0.00\);_(* "-"??_);_(@_)</c:formatCode>
                <c:ptCount val="24"/>
                <c:pt idx="0">
                  <c:v>94.23</c:v>
                </c:pt>
                <c:pt idx="1">
                  <c:v>93.21</c:v>
                </c:pt>
                <c:pt idx="2">
                  <c:v>84.259999999999991</c:v>
                </c:pt>
                <c:pt idx="3">
                  <c:v>77.14</c:v>
                </c:pt>
                <c:pt idx="4">
                  <c:v>84.029999999999987</c:v>
                </c:pt>
                <c:pt idx="5">
                  <c:v>79.179999999999993</c:v>
                </c:pt>
                <c:pt idx="6">
                  <c:v>82.37</c:v>
                </c:pt>
                <c:pt idx="7">
                  <c:v>78.739999999999995</c:v>
                </c:pt>
                <c:pt idx="8">
                  <c:v>75.080000000000013</c:v>
                </c:pt>
                <c:pt idx="9">
                  <c:v>66.56</c:v>
                </c:pt>
                <c:pt idx="10">
                  <c:v>61.190000000000005</c:v>
                </c:pt>
                <c:pt idx="11">
                  <c:v>55.32</c:v>
                </c:pt>
                <c:pt idx="12">
                  <c:v>59.3</c:v>
                </c:pt>
                <c:pt idx="13">
                  <c:v>57.849999999999994</c:v>
                </c:pt>
                <c:pt idx="14">
                  <c:v>52.28</c:v>
                </c:pt>
                <c:pt idx="15">
                  <c:v>48.88</c:v>
                </c:pt>
                <c:pt idx="16">
                  <c:v>47.84</c:v>
                </c:pt>
                <c:pt idx="17">
                  <c:v>45.2</c:v>
                </c:pt>
                <c:pt idx="18">
                  <c:v>50.160000000000004</c:v>
                </c:pt>
                <c:pt idx="19">
                  <c:v>50.269999999999996</c:v>
                </c:pt>
                <c:pt idx="20">
                  <c:v>50.94</c:v>
                </c:pt>
                <c:pt idx="21">
                  <c:v>49.379999999999995</c:v>
                </c:pt>
                <c:pt idx="22">
                  <c:v>45.089999999999996</c:v>
                </c:pt>
                <c:pt idx="23">
                  <c:v>46.43</c:v>
                </c:pt>
              </c:numCache>
            </c:numRef>
          </c:val>
          <c:smooth val="0"/>
          <c:extLst>
            <c:ext xmlns:c16="http://schemas.microsoft.com/office/drawing/2014/chart" uri="{C3380CC4-5D6E-409C-BE32-E72D297353CC}">
              <c16:uniqueId val="{00000001-D40C-4B40-8462-7A7E98B712B8}"/>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FARMVCs per 1,000,000 Drivers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36'!$B$1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36'!$A$2:$A$35</c15:sqref>
                  </c15:fullRef>
                </c:ext>
              </c:extLst>
              <c:f>'Figure 36'!$A$2:$A$28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36'!$B$2:$B$35</c15:sqref>
                  </c15:fullRef>
                </c:ext>
              </c:extLst>
              <c:f>'Figure 36'!$B$2:$B$28</c:f>
              <c:numCache>
                <c:formatCode>General</c:formatCode>
                <c:ptCount val="27"/>
                <c:pt idx="0">
                  <c:v>0.46242773500000001</c:v>
                </c:pt>
                <c:pt idx="1">
                  <c:v>0.45858585800000001</c:v>
                </c:pt>
                <c:pt idx="2">
                  <c:v>0.41060903700000001</c:v>
                </c:pt>
                <c:pt idx="3">
                  <c:v>0.39177489300000001</c:v>
                </c:pt>
                <c:pt idx="4">
                  <c:v>0.42994242900000001</c:v>
                </c:pt>
                <c:pt idx="5">
                  <c:v>0.383877158</c:v>
                </c:pt>
                <c:pt idx="6">
                  <c:v>0.38562092199999998</c:v>
                </c:pt>
                <c:pt idx="7">
                  <c:v>0.37676057200000002</c:v>
                </c:pt>
                <c:pt idx="8">
                  <c:v>0.37627813199999999</c:v>
                </c:pt>
                <c:pt idx="9">
                  <c:v>0.39199999000000002</c:v>
                </c:pt>
                <c:pt idx="10">
                  <c:v>0.35546037600000002</c:v>
                </c:pt>
                <c:pt idx="11">
                  <c:v>0.32978722500000002</c:v>
                </c:pt>
                <c:pt idx="12">
                  <c:v>0.33273056099999998</c:v>
                </c:pt>
                <c:pt idx="13">
                  <c:v>0.35067436099999999</c:v>
                </c:pt>
                <c:pt idx="14">
                  <c:v>0.30434781300000002</c:v>
                </c:pt>
                <c:pt idx="15">
                  <c:v>0.26956522500000002</c:v>
                </c:pt>
                <c:pt idx="16">
                  <c:v>0.34304931799999999</c:v>
                </c:pt>
                <c:pt idx="17">
                  <c:v>0.25872689500000001</c:v>
                </c:pt>
                <c:pt idx="18">
                  <c:v>0.30885529499999997</c:v>
                </c:pt>
                <c:pt idx="19">
                  <c:v>0.293279022</c:v>
                </c:pt>
                <c:pt idx="20">
                  <c:v>0.33266532399999998</c:v>
                </c:pt>
                <c:pt idx="21">
                  <c:v>0.29126215</c:v>
                </c:pt>
                <c:pt idx="22">
                  <c:v>0.30158731300000002</c:v>
                </c:pt>
                <c:pt idx="23">
                  <c:v>0.29263156699999998</c:v>
                </c:pt>
                <c:pt idx="24">
                  <c:v>0.31662869500000002</c:v>
                </c:pt>
                <c:pt idx="25">
                  <c:v>0.32378855299999998</c:v>
                </c:pt>
                <c:pt idx="26">
                  <c:v>0.308270663</c:v>
                </c:pt>
              </c:numCache>
            </c:numRef>
          </c:val>
          <c:smooth val="0"/>
          <c:extLst>
            <c:ext xmlns:c16="http://schemas.microsoft.com/office/drawing/2014/chart" uri="{C3380CC4-5D6E-409C-BE32-E72D297353CC}">
              <c16:uniqueId val="{00000000-075D-4661-91E5-0F60EB1E533D}"/>
            </c:ext>
          </c:extLst>
        </c:ser>
        <c:ser>
          <c:idx val="1"/>
          <c:order val="1"/>
          <c:tx>
            <c:strRef>
              <c:f>'Figure 36'!$C$1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36'!$A$2:$A$35</c15:sqref>
                  </c15:fullRef>
                </c:ext>
              </c:extLst>
              <c:f>'Figure 36'!$A$2:$A$28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36'!$C$2:$C$35</c15:sqref>
                  </c15:fullRef>
                </c:ext>
              </c:extLst>
              <c:f>'Figure 36'!$C$2:$C$28</c:f>
              <c:numCache>
                <c:formatCode>General</c:formatCode>
                <c:ptCount val="27"/>
                <c:pt idx="0">
                  <c:v>0.46463199999999999</c:v>
                </c:pt>
                <c:pt idx="1">
                  <c:v>0.46239599999999997</c:v>
                </c:pt>
                <c:pt idx="2">
                  <c:v>0.42267100000000002</c:v>
                </c:pt>
                <c:pt idx="3">
                  <c:v>0.39308100000000001</c:v>
                </c:pt>
                <c:pt idx="4">
                  <c:v>0.41816199999999998</c:v>
                </c:pt>
                <c:pt idx="5">
                  <c:v>0.38076900000000002</c:v>
                </c:pt>
                <c:pt idx="6">
                  <c:v>0.38428400000000001</c:v>
                </c:pt>
                <c:pt idx="7">
                  <c:v>0.38058799999999998</c:v>
                </c:pt>
                <c:pt idx="8">
                  <c:v>0.38548100000000002</c:v>
                </c:pt>
                <c:pt idx="9">
                  <c:v>0.38894000000000001</c:v>
                </c:pt>
                <c:pt idx="10">
                  <c:v>0.35201900000000003</c:v>
                </c:pt>
                <c:pt idx="11">
                  <c:v>0.32861200000000002</c:v>
                </c:pt>
                <c:pt idx="12">
                  <c:v>0.334482</c:v>
                </c:pt>
                <c:pt idx="13">
                  <c:v>0.33916499999999999</c:v>
                </c:pt>
                <c:pt idx="14">
                  <c:v>0.31161</c:v>
                </c:pt>
                <c:pt idx="15">
                  <c:v>0.285611</c:v>
                </c:pt>
                <c:pt idx="16">
                  <c:v>0.30829000000000001</c:v>
                </c:pt>
                <c:pt idx="17">
                  <c:v>0.288493</c:v>
                </c:pt>
                <c:pt idx="18">
                  <c:v>0.301174</c:v>
                </c:pt>
                <c:pt idx="19">
                  <c:v>0.30630499999999999</c:v>
                </c:pt>
                <c:pt idx="20">
                  <c:v>0.31005300000000002</c:v>
                </c:pt>
                <c:pt idx="21">
                  <c:v>0.29908000000000001</c:v>
                </c:pt>
                <c:pt idx="22">
                  <c:v>0.269316</c:v>
                </c:pt>
                <c:pt idx="23">
                  <c:v>0.29075600000000001</c:v>
                </c:pt>
                <c:pt idx="24">
                  <c:v>0.297072</c:v>
                </c:pt>
                <c:pt idx="25">
                  <c:v>0.289636</c:v>
                </c:pt>
                <c:pt idx="26">
                  <c:v>0.29423199999999999</c:v>
                </c:pt>
              </c:numCache>
            </c:numRef>
          </c:val>
          <c:smooth val="0"/>
          <c:extLst>
            <c:ext xmlns:c16="http://schemas.microsoft.com/office/drawing/2014/chart" uri="{C3380CC4-5D6E-409C-BE32-E72D297353CC}">
              <c16:uniqueId val="{00000001-075D-4661-91E5-0F60EB1E533D}"/>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258284120734909E-2"/>
          <c:y val="6.3792650918635174E-2"/>
          <c:w val="0.87940316054243217"/>
          <c:h val="0.83948118985126852"/>
        </c:manualLayout>
      </c:layout>
      <c:lineChart>
        <c:grouping val="standard"/>
        <c:varyColors val="0"/>
        <c:ser>
          <c:idx val="16"/>
          <c:order val="0"/>
          <c:tx>
            <c:strRef>
              <c:f>'Figure 37'!$R$6</c:f>
              <c:strCache>
                <c:ptCount val="1"/>
                <c:pt idx="0">
                  <c:v>AL</c:v>
                </c:pt>
              </c:strCache>
            </c:strRef>
          </c:tx>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37'!$R$7:$R$40</c15:sqref>
                  </c15:fullRef>
                </c:ext>
              </c:extLst>
              <c:f>'Figure 37'!$R$7:$R$33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3A3-45D8-A89C-46703E281ED2}"/>
            </c:ext>
          </c:extLst>
        </c:ser>
        <c:ser>
          <c:idx val="17"/>
          <c:order val="1"/>
          <c:tx>
            <c:strRef>
              <c:f>'Figure 37'!$S$6</c:f>
              <c:strCache>
                <c:ptCount val="1"/>
                <c:pt idx="0">
                  <c:v>AK</c:v>
                </c:pt>
              </c:strCache>
            </c:strRef>
          </c:tx>
          <c:spPr>
            <a:ln w="31750">
              <a:solidFill>
                <a:srgbClr val="FF0000"/>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37'!$S$7:$S$40</c15:sqref>
                  </c15:fullRef>
                </c:ext>
              </c:extLst>
              <c:f>'Figure 37'!$S$7:$S$33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83A3-45D8-A89C-46703E281ED2}"/>
            </c:ext>
          </c:extLst>
        </c:ser>
        <c:ser>
          <c:idx val="18"/>
          <c:order val="2"/>
          <c:tx>
            <c:strRef>
              <c:f>'Figure 37'!$T$6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37'!$T$7:$T$40</c15:sqref>
                  </c15:fullRef>
                </c:ext>
              </c:extLst>
              <c:f>'Figure 37'!$T$7:$T$33</c:f>
              <c:numCache>
                <c:formatCode>_(* #,##0.00_);_(* \(#,##0.00\);_(* "-"??_);_(@_)</c:formatCode>
                <c:ptCount val="27"/>
                <c:pt idx="0">
                  <c:v>0.01</c:v>
                </c:pt>
                <c:pt idx="1">
                  <c:v>0.02</c:v>
                </c:pt>
                <c:pt idx="2">
                  <c:v>0</c:v>
                </c:pt>
                <c:pt idx="3">
                  <c:v>-0.01</c:v>
                </c:pt>
                <c:pt idx="4">
                  <c:v>0</c:v>
                </c:pt>
                <c:pt idx="5">
                  <c:v>-0.02</c:v>
                </c:pt>
                <c:pt idx="6">
                  <c:v>-0.01</c:v>
                </c:pt>
                <c:pt idx="7">
                  <c:v>0.01</c:v>
                </c:pt>
                <c:pt idx="8">
                  <c:v>0.02</c:v>
                </c:pt>
                <c:pt idx="9">
                  <c:v>-0.02</c:v>
                </c:pt>
                <c:pt idx="10">
                  <c:v>0</c:v>
                </c:pt>
                <c:pt idx="11">
                  <c:v>-0.01</c:v>
                </c:pt>
                <c:pt idx="12">
                  <c:v>0.02</c:v>
                </c:pt>
                <c:pt idx="13">
                  <c:v>0</c:v>
                </c:pt>
                <c:pt idx="14">
                  <c:v>0</c:v>
                </c:pt>
                <c:pt idx="15">
                  <c:v>-0.04</c:v>
                </c:pt>
                <c:pt idx="16">
                  <c:v>-0.01</c:v>
                </c:pt>
                <c:pt idx="17">
                  <c:v>0.02</c:v>
                </c:pt>
                <c:pt idx="18">
                  <c:v>0</c:v>
                </c:pt>
                <c:pt idx="19">
                  <c:v>0</c:v>
                </c:pt>
                <c:pt idx="20">
                  <c:v>-0.01</c:v>
                </c:pt>
                <c:pt idx="21">
                  <c:v>0.01</c:v>
                </c:pt>
                <c:pt idx="22">
                  <c:v>0.03</c:v>
                </c:pt>
                <c:pt idx="23">
                  <c:v>-0.01</c:v>
                </c:pt>
                <c:pt idx="24">
                  <c:v>0.06</c:v>
                </c:pt>
                <c:pt idx="25">
                  <c:v>0.01</c:v>
                </c:pt>
                <c:pt idx="26">
                  <c:v>0.08</c:v>
                </c:pt>
              </c:numCache>
            </c:numRef>
          </c:val>
          <c:smooth val="0"/>
          <c:extLst>
            <c:ext xmlns:c16="http://schemas.microsoft.com/office/drawing/2014/chart" uri="{C3380CC4-5D6E-409C-BE32-E72D297353CC}">
              <c16:uniqueId val="{00000002-83A3-45D8-A89C-46703E281ED2}"/>
            </c:ext>
          </c:extLst>
        </c:ser>
        <c:ser>
          <c:idx val="19"/>
          <c:order val="3"/>
          <c:tx>
            <c:strRef>
              <c:f>'Figure 37'!$U$6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37'!$U$7:$U$40</c15:sqref>
                  </c15:fullRef>
                </c:ext>
              </c:extLst>
              <c:f>'Figure 37'!$U$7:$U$33</c:f>
              <c:numCache>
                <c:formatCode>_(* #,##0.00_);_(* \(#,##0.00\);_(* "-"??_);_(@_)</c:formatCode>
                <c:ptCount val="27"/>
                <c:pt idx="0">
                  <c:v>0</c:v>
                </c:pt>
                <c:pt idx="1">
                  <c:v>0</c:v>
                </c:pt>
                <c:pt idx="2">
                  <c:v>-0.03</c:v>
                </c:pt>
                <c:pt idx="3">
                  <c:v>-0.01</c:v>
                </c:pt>
                <c:pt idx="4">
                  <c:v>-0.05</c:v>
                </c:pt>
                <c:pt idx="5">
                  <c:v>-0.03</c:v>
                </c:pt>
                <c:pt idx="6">
                  <c:v>-0.1</c:v>
                </c:pt>
                <c:pt idx="7">
                  <c:v>-0.1</c:v>
                </c:pt>
                <c:pt idx="8">
                  <c:v>-0.05</c:v>
                </c:pt>
                <c:pt idx="9">
                  <c:v>-7.0000000000000007E-2</c:v>
                </c:pt>
                <c:pt idx="10">
                  <c:v>0.02</c:v>
                </c:pt>
                <c:pt idx="11">
                  <c:v>0.02</c:v>
                </c:pt>
                <c:pt idx="12">
                  <c:v>0.06</c:v>
                </c:pt>
                <c:pt idx="13">
                  <c:v>0.09</c:v>
                </c:pt>
                <c:pt idx="14">
                  <c:v>0.06</c:v>
                </c:pt>
                <c:pt idx="15">
                  <c:v>0.08</c:v>
                </c:pt>
                <c:pt idx="16">
                  <c:v>0.05</c:v>
                </c:pt>
                <c:pt idx="17">
                  <c:v>0.05</c:v>
                </c:pt>
                <c:pt idx="18">
                  <c:v>0.11</c:v>
                </c:pt>
                <c:pt idx="19">
                  <c:v>0.18</c:v>
                </c:pt>
                <c:pt idx="20">
                  <c:v>0.1</c:v>
                </c:pt>
                <c:pt idx="21">
                  <c:v>0.08</c:v>
                </c:pt>
                <c:pt idx="22">
                  <c:v>7.0000000000000007E-2</c:v>
                </c:pt>
                <c:pt idx="23">
                  <c:v>0.11</c:v>
                </c:pt>
                <c:pt idx="24">
                  <c:v>0.09</c:v>
                </c:pt>
                <c:pt idx="25">
                  <c:v>0.08</c:v>
                </c:pt>
                <c:pt idx="26">
                  <c:v>0.09</c:v>
                </c:pt>
              </c:numCache>
            </c:numRef>
          </c:val>
          <c:smooth val="0"/>
          <c:extLst>
            <c:ext xmlns:c16="http://schemas.microsoft.com/office/drawing/2014/chart" uri="{C3380CC4-5D6E-409C-BE32-E72D297353CC}">
              <c16:uniqueId val="{00000003-83A3-45D8-A89C-46703E281ED2}"/>
            </c:ext>
          </c:extLst>
        </c:ser>
        <c:ser>
          <c:idx val="20"/>
          <c:order val="4"/>
          <c:tx>
            <c:strRef>
              <c:f>'Figure 37'!$V$6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37'!$V$7:$V$40</c15:sqref>
                  </c15:fullRef>
                </c:ext>
              </c:extLst>
              <c:f>'Figure 37'!$V$7:$V$33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4-83A3-45D8-A89C-46703E281ED2}"/>
            </c:ext>
          </c:extLst>
        </c:ser>
        <c:ser>
          <c:idx val="21"/>
          <c:order val="5"/>
          <c:tx>
            <c:strRef>
              <c:f>'Figure 37'!$W$6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37'!$W$7:$W$40</c15:sqref>
                  </c15:fullRef>
                </c:ext>
              </c:extLst>
              <c:f>'Figure 37'!$W$7:$W$33</c:f>
              <c:numCache>
                <c:formatCode>_(* #,##0.00_);_(* \(#,##0.00\);_(* "-"??_);_(@_)</c:formatCode>
                <c:ptCount val="27"/>
                <c:pt idx="0">
                  <c:v>-0.01</c:v>
                </c:pt>
                <c:pt idx="1">
                  <c:v>-0.01</c:v>
                </c:pt>
                <c:pt idx="2">
                  <c:v>0</c:v>
                </c:pt>
                <c:pt idx="3">
                  <c:v>-0.03</c:v>
                </c:pt>
                <c:pt idx="4">
                  <c:v>-0.05</c:v>
                </c:pt>
                <c:pt idx="5">
                  <c:v>0.03</c:v>
                </c:pt>
                <c:pt idx="6">
                  <c:v>0.03</c:v>
                </c:pt>
                <c:pt idx="7">
                  <c:v>0.01</c:v>
                </c:pt>
                <c:pt idx="8">
                  <c:v>0.04</c:v>
                </c:pt>
                <c:pt idx="9">
                  <c:v>-0.04</c:v>
                </c:pt>
                <c:pt idx="10">
                  <c:v>-0.01</c:v>
                </c:pt>
                <c:pt idx="11">
                  <c:v>0</c:v>
                </c:pt>
                <c:pt idx="12">
                  <c:v>-0.02</c:v>
                </c:pt>
                <c:pt idx="13">
                  <c:v>0.01</c:v>
                </c:pt>
                <c:pt idx="14">
                  <c:v>-0.01</c:v>
                </c:pt>
                <c:pt idx="15">
                  <c:v>0.03</c:v>
                </c:pt>
                <c:pt idx="16">
                  <c:v>0.02</c:v>
                </c:pt>
                <c:pt idx="17">
                  <c:v>0.02</c:v>
                </c:pt>
                <c:pt idx="18">
                  <c:v>0.06</c:v>
                </c:pt>
                <c:pt idx="19">
                  <c:v>0</c:v>
                </c:pt>
                <c:pt idx="20">
                  <c:v>0</c:v>
                </c:pt>
                <c:pt idx="21">
                  <c:v>0.01</c:v>
                </c:pt>
                <c:pt idx="22">
                  <c:v>0.03</c:v>
                </c:pt>
                <c:pt idx="23">
                  <c:v>-0.05</c:v>
                </c:pt>
                <c:pt idx="24">
                  <c:v>-0.02</c:v>
                </c:pt>
                <c:pt idx="25">
                  <c:v>0</c:v>
                </c:pt>
                <c:pt idx="26">
                  <c:v>-0.03</c:v>
                </c:pt>
              </c:numCache>
            </c:numRef>
          </c:val>
          <c:smooth val="0"/>
          <c:extLst>
            <c:ext xmlns:c16="http://schemas.microsoft.com/office/drawing/2014/chart" uri="{C3380CC4-5D6E-409C-BE32-E72D297353CC}">
              <c16:uniqueId val="{00000005-83A3-45D8-A89C-46703E281ED2}"/>
            </c:ext>
          </c:extLst>
        </c:ser>
        <c:ser>
          <c:idx val="22"/>
          <c:order val="6"/>
          <c:tx>
            <c:strRef>
              <c:f>'Figure 37'!$X$6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37'!$X$7:$X$40</c15:sqref>
                  </c15:fullRef>
                </c:ext>
              </c:extLst>
              <c:f>'Figure 37'!$X$7:$X$33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6-83A3-45D8-A89C-46703E281ED2}"/>
            </c:ext>
          </c:extLst>
        </c:ser>
        <c:ser>
          <c:idx val="23"/>
          <c:order val="7"/>
          <c:tx>
            <c:strRef>
              <c:f>'Figure 37'!$Y$6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37'!$Y$7:$Y$40</c15:sqref>
                  </c15:fullRef>
                </c:ext>
              </c:extLst>
              <c:f>'Figure 37'!$Y$7:$Y$33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83A3-45D8-A89C-46703E281ED2}"/>
            </c:ext>
          </c:extLst>
        </c:ser>
        <c:ser>
          <c:idx val="24"/>
          <c:order val="8"/>
          <c:tx>
            <c:strRef>
              <c:f>'Figure 37'!$Z$6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37'!$Z$7:$Z$40</c15:sqref>
                  </c15:fullRef>
                </c:ext>
              </c:extLst>
              <c:f>'Figure 37'!$Z$7:$Z$33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83A3-45D8-A89C-46703E281ED2}"/>
            </c:ext>
          </c:extLst>
        </c:ser>
        <c:ser>
          <c:idx val="25"/>
          <c:order val="9"/>
          <c:tx>
            <c:strRef>
              <c:f>'Figure 37'!$AA$6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37'!$AA$7:$AA$40</c15:sqref>
                  </c15:fullRef>
                </c:ext>
              </c:extLst>
              <c:f>'Figure 37'!$AA$7:$AA$33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83A3-45D8-A89C-46703E281ED2}"/>
            </c:ext>
          </c:extLst>
        </c:ser>
        <c:ser>
          <c:idx val="26"/>
          <c:order val="10"/>
          <c:tx>
            <c:strRef>
              <c:f>'Figure 37'!$AB$6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37'!$AB$7:$AB$40</c15:sqref>
                  </c15:fullRef>
                </c:ext>
              </c:extLst>
              <c:f>'Figure 37'!$AB$7:$AB$33</c:f>
              <c:numCache>
                <c:formatCode>_(* #,##0.00_);_(* \(#,##0.00\);_(* "-"??_);_(@_)</c:formatCode>
                <c:ptCount val="27"/>
                <c:pt idx="0">
                  <c:v>-0.02</c:v>
                </c:pt>
                <c:pt idx="1">
                  <c:v>0.03</c:v>
                </c:pt>
                <c:pt idx="2">
                  <c:v>0</c:v>
                </c:pt>
                <c:pt idx="3">
                  <c:v>0.02</c:v>
                </c:pt>
                <c:pt idx="4">
                  <c:v>0.02</c:v>
                </c:pt>
                <c:pt idx="5">
                  <c:v>-0.01</c:v>
                </c:pt>
                <c:pt idx="6">
                  <c:v>0.02</c:v>
                </c:pt>
                <c:pt idx="7">
                  <c:v>-0.02</c:v>
                </c:pt>
                <c:pt idx="8">
                  <c:v>0</c:v>
                </c:pt>
                <c:pt idx="9">
                  <c:v>-0.02</c:v>
                </c:pt>
                <c:pt idx="10">
                  <c:v>0.01</c:v>
                </c:pt>
                <c:pt idx="11">
                  <c:v>-0.01</c:v>
                </c:pt>
                <c:pt idx="12">
                  <c:v>0</c:v>
                </c:pt>
                <c:pt idx="13">
                  <c:v>0.02</c:v>
                </c:pt>
                <c:pt idx="14">
                  <c:v>-0.03</c:v>
                </c:pt>
                <c:pt idx="15">
                  <c:v>0.02</c:v>
                </c:pt>
                <c:pt idx="16">
                  <c:v>0.04</c:v>
                </c:pt>
                <c:pt idx="17">
                  <c:v>0.02</c:v>
                </c:pt>
                <c:pt idx="18">
                  <c:v>-0.01</c:v>
                </c:pt>
                <c:pt idx="19">
                  <c:v>0.03</c:v>
                </c:pt>
                <c:pt idx="20">
                  <c:v>0.03</c:v>
                </c:pt>
                <c:pt idx="21">
                  <c:v>0.05</c:v>
                </c:pt>
                <c:pt idx="22">
                  <c:v>0.05</c:v>
                </c:pt>
                <c:pt idx="23">
                  <c:v>0.03</c:v>
                </c:pt>
                <c:pt idx="24">
                  <c:v>0.04</c:v>
                </c:pt>
                <c:pt idx="25">
                  <c:v>0.01</c:v>
                </c:pt>
                <c:pt idx="26">
                  <c:v>0</c:v>
                </c:pt>
              </c:numCache>
            </c:numRef>
          </c:val>
          <c:smooth val="0"/>
          <c:extLst>
            <c:ext xmlns:c16="http://schemas.microsoft.com/office/drawing/2014/chart" uri="{C3380CC4-5D6E-409C-BE32-E72D297353CC}">
              <c16:uniqueId val="{0000000A-83A3-45D8-A89C-46703E281ED2}"/>
            </c:ext>
          </c:extLst>
        </c:ser>
        <c:ser>
          <c:idx val="27"/>
          <c:order val="11"/>
          <c:tx>
            <c:strRef>
              <c:f>'Figure 37'!$AC$6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37'!$AC$7:$AC$40</c15:sqref>
                  </c15:fullRef>
                </c:ext>
              </c:extLst>
              <c:f>'Figure 37'!$AC$7:$AC$33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B-83A3-45D8-A89C-46703E281ED2}"/>
            </c:ext>
          </c:extLst>
        </c:ser>
        <c:ser>
          <c:idx val="8"/>
          <c:order val="12"/>
          <c:tx>
            <c:strRef>
              <c:f>'Figure 37'!$AD$6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37'!$AD$7:$AD$40</c15:sqref>
                  </c15:fullRef>
                </c:ext>
              </c:extLst>
              <c:f>'Figure 37'!$AD$7:$AD$33</c:f>
              <c:numCache>
                <c:formatCode>_(* #,##0.00_);_(* \(#,##0.00\);_(* "-"??_);_(@_)</c:formatCode>
                <c:ptCount val="27"/>
                <c:pt idx="0">
                  <c:v>0.03</c:v>
                </c:pt>
                <c:pt idx="1">
                  <c:v>0.01</c:v>
                </c:pt>
                <c:pt idx="2">
                  <c:v>0.04</c:v>
                </c:pt>
                <c:pt idx="3">
                  <c:v>-0.01</c:v>
                </c:pt>
                <c:pt idx="4">
                  <c:v>-0.01</c:v>
                </c:pt>
                <c:pt idx="5">
                  <c:v>-0.02</c:v>
                </c:pt>
                <c:pt idx="6">
                  <c:v>0.03</c:v>
                </c:pt>
                <c:pt idx="7">
                  <c:v>-0.01</c:v>
                </c:pt>
                <c:pt idx="8">
                  <c:v>-0.05</c:v>
                </c:pt>
                <c:pt idx="9">
                  <c:v>0.02</c:v>
                </c:pt>
                <c:pt idx="10">
                  <c:v>-0.03</c:v>
                </c:pt>
                <c:pt idx="11">
                  <c:v>-0.03</c:v>
                </c:pt>
                <c:pt idx="12">
                  <c:v>0.01</c:v>
                </c:pt>
                <c:pt idx="13">
                  <c:v>0.04</c:v>
                </c:pt>
                <c:pt idx="14">
                  <c:v>0.03</c:v>
                </c:pt>
                <c:pt idx="15">
                  <c:v>0.02</c:v>
                </c:pt>
                <c:pt idx="16">
                  <c:v>0</c:v>
                </c:pt>
                <c:pt idx="17">
                  <c:v>0.01</c:v>
                </c:pt>
                <c:pt idx="18">
                  <c:v>0</c:v>
                </c:pt>
                <c:pt idx="19">
                  <c:v>0.04</c:v>
                </c:pt>
                <c:pt idx="20">
                  <c:v>7.0000000000000007E-2</c:v>
                </c:pt>
                <c:pt idx="21">
                  <c:v>0.03</c:v>
                </c:pt>
                <c:pt idx="22">
                  <c:v>0</c:v>
                </c:pt>
                <c:pt idx="23">
                  <c:v>0.04</c:v>
                </c:pt>
                <c:pt idx="24">
                  <c:v>-0.04</c:v>
                </c:pt>
                <c:pt idx="25">
                  <c:v>0.01</c:v>
                </c:pt>
                <c:pt idx="26">
                  <c:v>-0.09</c:v>
                </c:pt>
              </c:numCache>
            </c:numRef>
          </c:val>
          <c:smooth val="0"/>
          <c:extLst>
            <c:ext xmlns:c16="http://schemas.microsoft.com/office/drawing/2014/chart" uri="{C3380CC4-5D6E-409C-BE32-E72D297353CC}">
              <c16:uniqueId val="{0000000C-83A3-45D8-A89C-46703E281ED2}"/>
            </c:ext>
          </c:extLst>
        </c:ser>
        <c:ser>
          <c:idx val="9"/>
          <c:order val="13"/>
          <c:tx>
            <c:strRef>
              <c:f>'Figure 37'!$AE$6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37'!$AE$7:$AE$40</c15:sqref>
                  </c15:fullRef>
                </c:ext>
              </c:extLst>
              <c:f>'Figure 37'!$AE$7:$AE$33</c:f>
              <c:numCache>
                <c:formatCode>_(* #,##0.00_);_(* \(#,##0.00\);_(* "-"??_);_(@_)</c:formatCode>
                <c:ptCount val="27"/>
                <c:pt idx="0">
                  <c:v>0.01</c:v>
                </c:pt>
                <c:pt idx="1">
                  <c:v>0</c:v>
                </c:pt>
                <c:pt idx="2">
                  <c:v>-0.03</c:v>
                </c:pt>
                <c:pt idx="3">
                  <c:v>0.02</c:v>
                </c:pt>
                <c:pt idx="4">
                  <c:v>-0.02</c:v>
                </c:pt>
                <c:pt idx="5">
                  <c:v>0.01</c:v>
                </c:pt>
                <c:pt idx="6">
                  <c:v>0.01</c:v>
                </c:pt>
                <c:pt idx="7">
                  <c:v>0</c:v>
                </c:pt>
                <c:pt idx="8">
                  <c:v>-0.01</c:v>
                </c:pt>
                <c:pt idx="9">
                  <c:v>-0.04</c:v>
                </c:pt>
                <c:pt idx="10">
                  <c:v>0</c:v>
                </c:pt>
                <c:pt idx="11">
                  <c:v>0</c:v>
                </c:pt>
                <c:pt idx="12">
                  <c:v>0.03</c:v>
                </c:pt>
                <c:pt idx="13">
                  <c:v>0.02</c:v>
                </c:pt>
                <c:pt idx="14">
                  <c:v>0.02</c:v>
                </c:pt>
                <c:pt idx="15">
                  <c:v>0</c:v>
                </c:pt>
                <c:pt idx="16">
                  <c:v>-0.03</c:v>
                </c:pt>
                <c:pt idx="17">
                  <c:v>0.02</c:v>
                </c:pt>
                <c:pt idx="18">
                  <c:v>0.04</c:v>
                </c:pt>
                <c:pt idx="19">
                  <c:v>0.03</c:v>
                </c:pt>
                <c:pt idx="20">
                  <c:v>0.04</c:v>
                </c:pt>
                <c:pt idx="21">
                  <c:v>7.0000000000000007E-2</c:v>
                </c:pt>
                <c:pt idx="22">
                  <c:v>0.04</c:v>
                </c:pt>
                <c:pt idx="23">
                  <c:v>0.02</c:v>
                </c:pt>
                <c:pt idx="24">
                  <c:v>0.02</c:v>
                </c:pt>
                <c:pt idx="25">
                  <c:v>0.05</c:v>
                </c:pt>
                <c:pt idx="26">
                  <c:v>0.04</c:v>
                </c:pt>
              </c:numCache>
            </c:numRef>
          </c:val>
          <c:smooth val="0"/>
          <c:extLst>
            <c:ext xmlns:c16="http://schemas.microsoft.com/office/drawing/2014/chart" uri="{C3380CC4-5D6E-409C-BE32-E72D297353CC}">
              <c16:uniqueId val="{0000000D-83A3-45D8-A89C-46703E281ED2}"/>
            </c:ext>
          </c:extLst>
        </c:ser>
        <c:ser>
          <c:idx val="10"/>
          <c:order val="14"/>
          <c:tx>
            <c:strRef>
              <c:f>'Figure 37'!$AF$6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37'!$AF$7:$AF$40</c15:sqref>
                  </c15:fullRef>
                </c:ext>
              </c:extLst>
              <c:f>'Figure 37'!$AF$7:$AF$33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E-83A3-45D8-A89C-46703E281ED2}"/>
            </c:ext>
          </c:extLst>
        </c:ser>
        <c:ser>
          <c:idx val="11"/>
          <c:order val="15"/>
          <c:tx>
            <c:strRef>
              <c:f>'Figure 37'!$AG$6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37'!$AG$7:$AG$40</c15:sqref>
                  </c15:fullRef>
                </c:ext>
              </c:extLst>
              <c:f>'Figure 37'!$AG$7:$AG$33</c:f>
              <c:numCache>
                <c:formatCode>_(* #,##0.00_);_(* \(#,##0.00\);_(* "-"??_);_(@_)</c:formatCode>
                <c:ptCount val="27"/>
                <c:pt idx="0">
                  <c:v>0.02</c:v>
                </c:pt>
                <c:pt idx="1">
                  <c:v>0</c:v>
                </c:pt>
                <c:pt idx="2">
                  <c:v>0.02</c:v>
                </c:pt>
                <c:pt idx="3">
                  <c:v>0.02</c:v>
                </c:pt>
                <c:pt idx="4">
                  <c:v>-0.01</c:v>
                </c:pt>
                <c:pt idx="5">
                  <c:v>-0.01</c:v>
                </c:pt>
                <c:pt idx="6">
                  <c:v>0</c:v>
                </c:pt>
                <c:pt idx="7">
                  <c:v>0.03</c:v>
                </c:pt>
                <c:pt idx="8">
                  <c:v>-0.03</c:v>
                </c:pt>
                <c:pt idx="9">
                  <c:v>-0.03</c:v>
                </c:pt>
                <c:pt idx="10">
                  <c:v>-0.01</c:v>
                </c:pt>
                <c:pt idx="11">
                  <c:v>0.05</c:v>
                </c:pt>
                <c:pt idx="12">
                  <c:v>0.01</c:v>
                </c:pt>
                <c:pt idx="13">
                  <c:v>-0.04</c:v>
                </c:pt>
                <c:pt idx="14">
                  <c:v>-0.01</c:v>
                </c:pt>
                <c:pt idx="15">
                  <c:v>0.05</c:v>
                </c:pt>
                <c:pt idx="16">
                  <c:v>0.02</c:v>
                </c:pt>
                <c:pt idx="17">
                  <c:v>0</c:v>
                </c:pt>
                <c:pt idx="18">
                  <c:v>0.02</c:v>
                </c:pt>
                <c:pt idx="19">
                  <c:v>-0.01</c:v>
                </c:pt>
                <c:pt idx="20">
                  <c:v>-7.0000000000000007E-2</c:v>
                </c:pt>
                <c:pt idx="21">
                  <c:v>-0.04</c:v>
                </c:pt>
                <c:pt idx="22">
                  <c:v>7.0000000000000007E-2</c:v>
                </c:pt>
                <c:pt idx="23">
                  <c:v>0.05</c:v>
                </c:pt>
                <c:pt idx="24">
                  <c:v>0.04</c:v>
                </c:pt>
                <c:pt idx="25">
                  <c:v>0.03</c:v>
                </c:pt>
                <c:pt idx="26">
                  <c:v>-0.06</c:v>
                </c:pt>
              </c:numCache>
            </c:numRef>
          </c:val>
          <c:smooth val="0"/>
          <c:extLst>
            <c:ext xmlns:c16="http://schemas.microsoft.com/office/drawing/2014/chart" uri="{C3380CC4-5D6E-409C-BE32-E72D297353CC}">
              <c16:uniqueId val="{0000000F-83A3-45D8-A89C-46703E281ED2}"/>
            </c:ext>
          </c:extLst>
        </c:ser>
        <c:ser>
          <c:idx val="12"/>
          <c:order val="16"/>
          <c:tx>
            <c:strRef>
              <c:f>'Figure 37'!$AH$6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37'!$AH$7:$AH$40</c15:sqref>
                  </c15:fullRef>
                </c:ext>
              </c:extLst>
              <c:f>'Figure 37'!$AH$7:$AH$33</c:f>
              <c:numCache>
                <c:formatCode>_(* #,##0.00_);_(* \(#,##0.00\);_(* "-"??_);_(@_)</c:formatCode>
                <c:ptCount val="27"/>
                <c:pt idx="0">
                  <c:v>0.01</c:v>
                </c:pt>
                <c:pt idx="1">
                  <c:v>-0.01</c:v>
                </c:pt>
                <c:pt idx="2">
                  <c:v>0</c:v>
                </c:pt>
                <c:pt idx="3">
                  <c:v>0</c:v>
                </c:pt>
                <c:pt idx="4">
                  <c:v>0.03</c:v>
                </c:pt>
                <c:pt idx="5">
                  <c:v>0</c:v>
                </c:pt>
                <c:pt idx="6">
                  <c:v>0</c:v>
                </c:pt>
                <c:pt idx="7">
                  <c:v>0.01</c:v>
                </c:pt>
                <c:pt idx="8">
                  <c:v>0.02</c:v>
                </c:pt>
                <c:pt idx="9">
                  <c:v>-0.01</c:v>
                </c:pt>
                <c:pt idx="10">
                  <c:v>-0.01</c:v>
                </c:pt>
                <c:pt idx="11">
                  <c:v>-0.01</c:v>
                </c:pt>
                <c:pt idx="12">
                  <c:v>0.01</c:v>
                </c:pt>
                <c:pt idx="13">
                  <c:v>0.02</c:v>
                </c:pt>
                <c:pt idx="14">
                  <c:v>-0.02</c:v>
                </c:pt>
                <c:pt idx="15">
                  <c:v>0</c:v>
                </c:pt>
                <c:pt idx="16">
                  <c:v>0.01</c:v>
                </c:pt>
                <c:pt idx="17">
                  <c:v>0</c:v>
                </c:pt>
                <c:pt idx="18">
                  <c:v>0.01</c:v>
                </c:pt>
                <c:pt idx="19">
                  <c:v>7.0000000000000007E-2</c:v>
                </c:pt>
                <c:pt idx="20">
                  <c:v>0.05</c:v>
                </c:pt>
                <c:pt idx="21">
                  <c:v>7.0000000000000007E-2</c:v>
                </c:pt>
                <c:pt idx="22">
                  <c:v>0.04</c:v>
                </c:pt>
                <c:pt idx="23">
                  <c:v>0.03</c:v>
                </c:pt>
                <c:pt idx="24">
                  <c:v>7.0000000000000007E-2</c:v>
                </c:pt>
                <c:pt idx="25">
                  <c:v>0.05</c:v>
                </c:pt>
                <c:pt idx="26">
                  <c:v>7.0000000000000007E-2</c:v>
                </c:pt>
              </c:numCache>
            </c:numRef>
          </c:val>
          <c:smooth val="0"/>
          <c:extLst>
            <c:ext xmlns:c16="http://schemas.microsoft.com/office/drawing/2014/chart" uri="{C3380CC4-5D6E-409C-BE32-E72D297353CC}">
              <c16:uniqueId val="{00000010-83A3-45D8-A89C-46703E281ED2}"/>
            </c:ext>
          </c:extLst>
        </c:ser>
        <c:ser>
          <c:idx val="13"/>
          <c:order val="17"/>
          <c:tx>
            <c:strRef>
              <c:f>'Figure 37'!$AI$6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37'!$AI$7:$AI$40</c15:sqref>
                  </c15:fullRef>
                </c:ext>
              </c:extLst>
              <c:f>'Figure 37'!$AI$7:$AI$33</c:f>
              <c:numCache>
                <c:formatCode>_(* #,##0.00_);_(* \(#,##0.00\);_(* "-"??_);_(@_)</c:formatCode>
                <c:ptCount val="27"/>
                <c:pt idx="0">
                  <c:v>0.03</c:v>
                </c:pt>
                <c:pt idx="1">
                  <c:v>0.02</c:v>
                </c:pt>
                <c:pt idx="2">
                  <c:v>-0.05</c:v>
                </c:pt>
                <c:pt idx="3">
                  <c:v>0.02</c:v>
                </c:pt>
                <c:pt idx="4">
                  <c:v>0.03</c:v>
                </c:pt>
                <c:pt idx="5">
                  <c:v>0.02</c:v>
                </c:pt>
                <c:pt idx="6">
                  <c:v>0</c:v>
                </c:pt>
                <c:pt idx="7">
                  <c:v>0.03</c:v>
                </c:pt>
                <c:pt idx="8">
                  <c:v>-0.03</c:v>
                </c:pt>
                <c:pt idx="9">
                  <c:v>-0.02</c:v>
                </c:pt>
                <c:pt idx="10">
                  <c:v>-0.02</c:v>
                </c:pt>
                <c:pt idx="11">
                  <c:v>-0.02</c:v>
                </c:pt>
                <c:pt idx="12">
                  <c:v>-0.02</c:v>
                </c:pt>
                <c:pt idx="13">
                  <c:v>-0.02</c:v>
                </c:pt>
                <c:pt idx="14">
                  <c:v>0.01</c:v>
                </c:pt>
                <c:pt idx="15">
                  <c:v>-0.02</c:v>
                </c:pt>
                <c:pt idx="16">
                  <c:v>-0.01</c:v>
                </c:pt>
                <c:pt idx="17">
                  <c:v>-0.06</c:v>
                </c:pt>
                <c:pt idx="18">
                  <c:v>-0.02</c:v>
                </c:pt>
                <c:pt idx="19">
                  <c:v>0</c:v>
                </c:pt>
                <c:pt idx="20">
                  <c:v>-0.02</c:v>
                </c:pt>
                <c:pt idx="21">
                  <c:v>-0.04</c:v>
                </c:pt>
                <c:pt idx="22">
                  <c:v>-0.04</c:v>
                </c:pt>
                <c:pt idx="23">
                  <c:v>-0.02</c:v>
                </c:pt>
                <c:pt idx="24">
                  <c:v>-0.05</c:v>
                </c:pt>
                <c:pt idx="25">
                  <c:v>-0.02</c:v>
                </c:pt>
                <c:pt idx="26">
                  <c:v>-0.06</c:v>
                </c:pt>
              </c:numCache>
            </c:numRef>
          </c:val>
          <c:smooth val="0"/>
          <c:extLst>
            <c:ext xmlns:c16="http://schemas.microsoft.com/office/drawing/2014/chart" uri="{C3380CC4-5D6E-409C-BE32-E72D297353CC}">
              <c16:uniqueId val="{00000011-83A3-45D8-A89C-46703E281ED2}"/>
            </c:ext>
          </c:extLst>
        </c:ser>
        <c:ser>
          <c:idx val="0"/>
          <c:order val="18"/>
          <c:tx>
            <c:strRef>
              <c:f>'Figure 37'!$AJ$6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37'!$AJ$7:$AJ$40</c15:sqref>
                  </c15:fullRef>
                </c:ext>
              </c:extLst>
              <c:f>'Figure 37'!$AJ$7:$AJ$33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2-83A3-45D8-A89C-46703E281ED2}"/>
            </c:ext>
          </c:extLst>
        </c:ser>
        <c:ser>
          <c:idx val="4"/>
          <c:order val="19"/>
          <c:tx>
            <c:strRef>
              <c:f>'Figure 37'!$AK$6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37'!$AK$7:$AK$40</c15:sqref>
                  </c15:fullRef>
                </c:ext>
              </c:extLst>
              <c:f>'Figure 37'!$AK$7:$AK$33</c:f>
              <c:numCache>
                <c:formatCode>_(* #,##0.00_);_(* \(#,##0.00\);_(* "-"??_);_(@_)</c:formatCode>
                <c:ptCount val="27"/>
                <c:pt idx="0">
                  <c:v>0</c:v>
                </c:pt>
                <c:pt idx="1">
                  <c:v>-0.03</c:v>
                </c:pt>
                <c:pt idx="2">
                  <c:v>0</c:v>
                </c:pt>
                <c:pt idx="3">
                  <c:v>-0.02</c:v>
                </c:pt>
                <c:pt idx="4">
                  <c:v>0</c:v>
                </c:pt>
                <c:pt idx="5">
                  <c:v>0.02</c:v>
                </c:pt>
                <c:pt idx="6">
                  <c:v>0.05</c:v>
                </c:pt>
                <c:pt idx="7">
                  <c:v>7.0000000000000007E-2</c:v>
                </c:pt>
                <c:pt idx="8">
                  <c:v>0.04</c:v>
                </c:pt>
                <c:pt idx="9">
                  <c:v>0.09</c:v>
                </c:pt>
                <c:pt idx="10">
                  <c:v>0.02</c:v>
                </c:pt>
                <c:pt idx="11">
                  <c:v>0.06</c:v>
                </c:pt>
                <c:pt idx="12">
                  <c:v>0.06</c:v>
                </c:pt>
                <c:pt idx="13">
                  <c:v>0.01</c:v>
                </c:pt>
                <c:pt idx="14">
                  <c:v>7.0000000000000007E-2</c:v>
                </c:pt>
                <c:pt idx="15">
                  <c:v>0</c:v>
                </c:pt>
                <c:pt idx="16">
                  <c:v>0.02</c:v>
                </c:pt>
                <c:pt idx="17">
                  <c:v>0.04</c:v>
                </c:pt>
                <c:pt idx="18">
                  <c:v>0.02</c:v>
                </c:pt>
                <c:pt idx="19">
                  <c:v>-0.01</c:v>
                </c:pt>
                <c:pt idx="20">
                  <c:v>0</c:v>
                </c:pt>
                <c:pt idx="21">
                  <c:v>-0.01</c:v>
                </c:pt>
                <c:pt idx="22">
                  <c:v>-0.06</c:v>
                </c:pt>
                <c:pt idx="23">
                  <c:v>0</c:v>
                </c:pt>
                <c:pt idx="24">
                  <c:v>-0.01</c:v>
                </c:pt>
                <c:pt idx="25">
                  <c:v>0.01</c:v>
                </c:pt>
                <c:pt idx="26">
                  <c:v>0.03</c:v>
                </c:pt>
              </c:numCache>
            </c:numRef>
          </c:val>
          <c:smooth val="0"/>
          <c:extLst>
            <c:ext xmlns:c16="http://schemas.microsoft.com/office/drawing/2014/chart" uri="{C3380CC4-5D6E-409C-BE32-E72D297353CC}">
              <c16:uniqueId val="{00000013-83A3-45D8-A89C-46703E281ED2}"/>
            </c:ext>
          </c:extLst>
        </c:ser>
        <c:ser>
          <c:idx val="6"/>
          <c:order val="20"/>
          <c:tx>
            <c:strRef>
              <c:f>'Figure 37'!$AL$6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37'!$AL$7:$AL$40</c15:sqref>
                  </c15:fullRef>
                </c:ext>
              </c:extLst>
              <c:f>'Figure 37'!$AL$7:$AL$33</c:f>
              <c:numCache>
                <c:formatCode>_(* #,##0.00_);_(* \(#,##0.00\);_(* "-"??_);_(@_)</c:formatCode>
                <c:ptCount val="27"/>
                <c:pt idx="0">
                  <c:v>-0.01</c:v>
                </c:pt>
                <c:pt idx="1">
                  <c:v>-0.01</c:v>
                </c:pt>
                <c:pt idx="2">
                  <c:v>0</c:v>
                </c:pt>
                <c:pt idx="3">
                  <c:v>0.02</c:v>
                </c:pt>
                <c:pt idx="4">
                  <c:v>0.05</c:v>
                </c:pt>
                <c:pt idx="5">
                  <c:v>0</c:v>
                </c:pt>
                <c:pt idx="6">
                  <c:v>0</c:v>
                </c:pt>
                <c:pt idx="7">
                  <c:v>-0.01</c:v>
                </c:pt>
                <c:pt idx="8">
                  <c:v>-0.04</c:v>
                </c:pt>
                <c:pt idx="9">
                  <c:v>0.03</c:v>
                </c:pt>
                <c:pt idx="10">
                  <c:v>-0.01</c:v>
                </c:pt>
                <c:pt idx="11">
                  <c:v>0.03</c:v>
                </c:pt>
                <c:pt idx="12">
                  <c:v>-0.02</c:v>
                </c:pt>
                <c:pt idx="13">
                  <c:v>0.03</c:v>
                </c:pt>
                <c:pt idx="14">
                  <c:v>0.02</c:v>
                </c:pt>
                <c:pt idx="15">
                  <c:v>-0.01</c:v>
                </c:pt>
                <c:pt idx="16">
                  <c:v>0.03</c:v>
                </c:pt>
                <c:pt idx="17">
                  <c:v>-0.01</c:v>
                </c:pt>
                <c:pt idx="18">
                  <c:v>-0.01</c:v>
                </c:pt>
                <c:pt idx="19">
                  <c:v>-0.04</c:v>
                </c:pt>
                <c:pt idx="20">
                  <c:v>-0.06</c:v>
                </c:pt>
                <c:pt idx="21">
                  <c:v>-0.02</c:v>
                </c:pt>
                <c:pt idx="22">
                  <c:v>-0.02</c:v>
                </c:pt>
                <c:pt idx="23">
                  <c:v>-0.02</c:v>
                </c:pt>
                <c:pt idx="24">
                  <c:v>0.02</c:v>
                </c:pt>
                <c:pt idx="25">
                  <c:v>0.01</c:v>
                </c:pt>
                <c:pt idx="26">
                  <c:v>-0.01</c:v>
                </c:pt>
              </c:numCache>
            </c:numRef>
          </c:val>
          <c:smooth val="0"/>
          <c:extLst>
            <c:ext xmlns:c16="http://schemas.microsoft.com/office/drawing/2014/chart" uri="{C3380CC4-5D6E-409C-BE32-E72D297353CC}">
              <c16:uniqueId val="{00000014-83A3-45D8-A89C-46703E281ED2}"/>
            </c:ext>
          </c:extLst>
        </c:ser>
        <c:ser>
          <c:idx val="7"/>
          <c:order val="21"/>
          <c:tx>
            <c:strRef>
              <c:f>'Figure 37'!$AM$6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37'!$AM$7:$AM$40</c15:sqref>
                  </c15:fullRef>
                </c:ext>
              </c:extLst>
              <c:f>'Figure 37'!$AM$7:$AM$33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5-83A3-45D8-A89C-46703E281ED2}"/>
            </c:ext>
          </c:extLst>
        </c:ser>
        <c:ser>
          <c:idx val="3"/>
          <c:order val="22"/>
          <c:tx>
            <c:strRef>
              <c:f>'Figure 37'!$AN$6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37'!$AN$7:$AN$40</c15:sqref>
                  </c15:fullRef>
                </c:ext>
              </c:extLst>
              <c:f>'Figure 37'!$AN$7:$AN$33</c:f>
              <c:numCache>
                <c:formatCode>_(* #,##0.00_);_(* \(#,##0.00\);_(* "-"??_);_(@_)</c:formatCode>
                <c:ptCount val="27"/>
                <c:pt idx="0">
                  <c:v>0.01</c:v>
                </c:pt>
                <c:pt idx="1">
                  <c:v>0</c:v>
                </c:pt>
                <c:pt idx="2">
                  <c:v>-0.02</c:v>
                </c:pt>
                <c:pt idx="3">
                  <c:v>0.04</c:v>
                </c:pt>
                <c:pt idx="4">
                  <c:v>0.02</c:v>
                </c:pt>
                <c:pt idx="5">
                  <c:v>0</c:v>
                </c:pt>
                <c:pt idx="6">
                  <c:v>0.02</c:v>
                </c:pt>
                <c:pt idx="7">
                  <c:v>-0.03</c:v>
                </c:pt>
                <c:pt idx="8">
                  <c:v>0.02</c:v>
                </c:pt>
                <c:pt idx="9">
                  <c:v>0.03</c:v>
                </c:pt>
                <c:pt idx="10">
                  <c:v>0</c:v>
                </c:pt>
                <c:pt idx="11">
                  <c:v>0</c:v>
                </c:pt>
                <c:pt idx="12">
                  <c:v>-0.01</c:v>
                </c:pt>
                <c:pt idx="13">
                  <c:v>-0.02</c:v>
                </c:pt>
                <c:pt idx="14">
                  <c:v>0</c:v>
                </c:pt>
                <c:pt idx="15">
                  <c:v>0.03</c:v>
                </c:pt>
                <c:pt idx="16">
                  <c:v>-0.02</c:v>
                </c:pt>
                <c:pt idx="17">
                  <c:v>0.04</c:v>
                </c:pt>
                <c:pt idx="18">
                  <c:v>-0.04</c:v>
                </c:pt>
                <c:pt idx="19">
                  <c:v>0.02</c:v>
                </c:pt>
                <c:pt idx="20">
                  <c:v>0</c:v>
                </c:pt>
                <c:pt idx="21">
                  <c:v>-0.02</c:v>
                </c:pt>
                <c:pt idx="22">
                  <c:v>0.04</c:v>
                </c:pt>
                <c:pt idx="23">
                  <c:v>0</c:v>
                </c:pt>
                <c:pt idx="24">
                  <c:v>0.02</c:v>
                </c:pt>
                <c:pt idx="25">
                  <c:v>-0.01</c:v>
                </c:pt>
                <c:pt idx="26">
                  <c:v>0.01</c:v>
                </c:pt>
              </c:numCache>
            </c:numRef>
          </c:val>
          <c:smooth val="0"/>
          <c:extLst>
            <c:ext xmlns:c16="http://schemas.microsoft.com/office/drawing/2014/chart" uri="{C3380CC4-5D6E-409C-BE32-E72D297353CC}">
              <c16:uniqueId val="{00000016-83A3-45D8-A89C-46703E281ED2}"/>
            </c:ext>
          </c:extLst>
        </c:ser>
        <c:ser>
          <c:idx val="5"/>
          <c:order val="23"/>
          <c:tx>
            <c:strRef>
              <c:f>'Figure 37'!$AO$6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37'!$AO$7:$AO$40</c15:sqref>
                  </c15:fullRef>
                </c:ext>
              </c:extLst>
              <c:f>'Figure 37'!$AO$7:$AO$33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7-83A3-45D8-A89C-46703E281ED2}"/>
            </c:ext>
          </c:extLst>
        </c:ser>
        <c:ser>
          <c:idx val="1"/>
          <c:order val="24"/>
          <c:tx>
            <c:strRef>
              <c:f>'Figure 37'!$AP$6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37'!$AP$7:$AP$40</c15:sqref>
                  </c15:fullRef>
                </c:ext>
              </c:extLst>
              <c:f>'Figure 37'!$AP$7:$AP$33</c:f>
              <c:numCache>
                <c:formatCode>_(* #,##0.00_);_(* \(#,##0.00\);_(* "-"??_);_(@_)</c:formatCode>
                <c:ptCount val="27"/>
                <c:pt idx="0">
                  <c:v>0.02</c:v>
                </c:pt>
                <c:pt idx="1">
                  <c:v>0.01</c:v>
                </c:pt>
                <c:pt idx="2">
                  <c:v>7.0000000000000007E-2</c:v>
                </c:pt>
                <c:pt idx="3">
                  <c:v>0.04</c:v>
                </c:pt>
                <c:pt idx="4">
                  <c:v>0</c:v>
                </c:pt>
                <c:pt idx="5">
                  <c:v>0</c:v>
                </c:pt>
                <c:pt idx="6">
                  <c:v>-0.02</c:v>
                </c:pt>
                <c:pt idx="7">
                  <c:v>-0.04</c:v>
                </c:pt>
                <c:pt idx="8">
                  <c:v>-0.01</c:v>
                </c:pt>
                <c:pt idx="9">
                  <c:v>-0.01</c:v>
                </c:pt>
                <c:pt idx="10">
                  <c:v>0</c:v>
                </c:pt>
                <c:pt idx="11">
                  <c:v>-0.01</c:v>
                </c:pt>
                <c:pt idx="12">
                  <c:v>-0.05</c:v>
                </c:pt>
                <c:pt idx="13">
                  <c:v>-0.04</c:v>
                </c:pt>
                <c:pt idx="14">
                  <c:v>-0.05</c:v>
                </c:pt>
                <c:pt idx="15">
                  <c:v>0.02</c:v>
                </c:pt>
                <c:pt idx="16">
                  <c:v>0.02</c:v>
                </c:pt>
                <c:pt idx="17">
                  <c:v>0.02</c:v>
                </c:pt>
                <c:pt idx="18">
                  <c:v>0.01</c:v>
                </c:pt>
                <c:pt idx="19">
                  <c:v>-0.02</c:v>
                </c:pt>
                <c:pt idx="20">
                  <c:v>0.02</c:v>
                </c:pt>
                <c:pt idx="21">
                  <c:v>0.02</c:v>
                </c:pt>
                <c:pt idx="22">
                  <c:v>0</c:v>
                </c:pt>
                <c:pt idx="23">
                  <c:v>0.01</c:v>
                </c:pt>
                <c:pt idx="24">
                  <c:v>-0.02</c:v>
                </c:pt>
                <c:pt idx="25">
                  <c:v>0.01</c:v>
                </c:pt>
                <c:pt idx="26">
                  <c:v>-0.01</c:v>
                </c:pt>
              </c:numCache>
            </c:numRef>
          </c:val>
          <c:smooth val="0"/>
          <c:extLst>
            <c:ext xmlns:c16="http://schemas.microsoft.com/office/drawing/2014/chart" uri="{C3380CC4-5D6E-409C-BE32-E72D297353CC}">
              <c16:uniqueId val="{00000018-83A3-45D8-A89C-46703E281ED2}"/>
            </c:ext>
          </c:extLst>
        </c:ser>
        <c:ser>
          <c:idx val="2"/>
          <c:order val="25"/>
          <c:tx>
            <c:strRef>
              <c:f>'Figure 37'!$AQ$6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37'!$AQ$7:$AQ$40</c15:sqref>
                  </c15:fullRef>
                </c:ext>
              </c:extLst>
              <c:f>'Figure 37'!$AQ$7:$AQ$33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9-83A3-45D8-A89C-46703E281ED2}"/>
            </c:ext>
          </c:extLst>
        </c:ser>
        <c:ser>
          <c:idx val="28"/>
          <c:order val="26"/>
          <c:tx>
            <c:strRef>
              <c:f>'Figure 37'!$AR$6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37'!$AR$7:$AR$40</c15:sqref>
                  </c15:fullRef>
                </c:ext>
              </c:extLst>
              <c:f>'Figure 37'!$AR$7:$AR$33</c:f>
              <c:numCache>
                <c:formatCode>_(* #,##0.00_);_(* \(#,##0.00\);_(* "-"??_);_(@_)</c:formatCode>
                <c:ptCount val="27"/>
                <c:pt idx="0">
                  <c:v>0.03</c:v>
                </c:pt>
                <c:pt idx="1">
                  <c:v>0.02</c:v>
                </c:pt>
                <c:pt idx="2">
                  <c:v>0.08</c:v>
                </c:pt>
                <c:pt idx="3">
                  <c:v>0</c:v>
                </c:pt>
                <c:pt idx="4">
                  <c:v>0.02</c:v>
                </c:pt>
                <c:pt idx="5">
                  <c:v>0.02</c:v>
                </c:pt>
                <c:pt idx="6">
                  <c:v>-0.04</c:v>
                </c:pt>
                <c:pt idx="7">
                  <c:v>0</c:v>
                </c:pt>
                <c:pt idx="8">
                  <c:v>0.03</c:v>
                </c:pt>
                <c:pt idx="9">
                  <c:v>0.03</c:v>
                </c:pt>
                <c:pt idx="10">
                  <c:v>0.03</c:v>
                </c:pt>
                <c:pt idx="11">
                  <c:v>0</c:v>
                </c:pt>
                <c:pt idx="12">
                  <c:v>-0.04</c:v>
                </c:pt>
                <c:pt idx="13">
                  <c:v>-0.01</c:v>
                </c:pt>
                <c:pt idx="14">
                  <c:v>-0.01</c:v>
                </c:pt>
                <c:pt idx="15">
                  <c:v>0</c:v>
                </c:pt>
                <c:pt idx="16">
                  <c:v>0</c:v>
                </c:pt>
                <c:pt idx="17">
                  <c:v>-0.05</c:v>
                </c:pt>
                <c:pt idx="18">
                  <c:v>-0.02</c:v>
                </c:pt>
                <c:pt idx="19">
                  <c:v>-0.04</c:v>
                </c:pt>
                <c:pt idx="20">
                  <c:v>-0.04</c:v>
                </c:pt>
                <c:pt idx="21">
                  <c:v>-0.08</c:v>
                </c:pt>
                <c:pt idx="22">
                  <c:v>-0.03</c:v>
                </c:pt>
                <c:pt idx="23">
                  <c:v>-0.03</c:v>
                </c:pt>
                <c:pt idx="24">
                  <c:v>-0.01</c:v>
                </c:pt>
                <c:pt idx="25">
                  <c:v>-0.06</c:v>
                </c:pt>
                <c:pt idx="26">
                  <c:v>-0.03</c:v>
                </c:pt>
              </c:numCache>
            </c:numRef>
          </c:val>
          <c:smooth val="0"/>
          <c:extLst>
            <c:ext xmlns:c16="http://schemas.microsoft.com/office/drawing/2014/chart" uri="{C3380CC4-5D6E-409C-BE32-E72D297353CC}">
              <c16:uniqueId val="{0000001A-83A3-45D8-A89C-46703E281ED2}"/>
            </c:ext>
          </c:extLst>
        </c:ser>
        <c:ser>
          <c:idx val="29"/>
          <c:order val="27"/>
          <c:tx>
            <c:strRef>
              <c:f>'Figure 37'!$AS$6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37'!$AS$7:$AS$40</c15:sqref>
                  </c15:fullRef>
                </c:ext>
              </c:extLst>
              <c:f>'Figure 37'!$AS$7:$AS$33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B-83A3-45D8-A89C-46703E281ED2}"/>
            </c:ext>
          </c:extLst>
        </c:ser>
        <c:ser>
          <c:idx val="30"/>
          <c:order val="28"/>
          <c:tx>
            <c:strRef>
              <c:f>'Figure 37'!$AT$6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37'!$AT$7:$AT$40</c15:sqref>
                  </c15:fullRef>
                </c:ext>
              </c:extLst>
              <c:f>'Figure 37'!$AT$7:$AT$33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83A3-45D8-A89C-46703E281ED2}"/>
            </c:ext>
          </c:extLst>
        </c:ser>
        <c:ser>
          <c:idx val="31"/>
          <c:order val="29"/>
          <c:tx>
            <c:strRef>
              <c:f>'Figure 37'!$AU$6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37'!$AU$7:$AU$40</c15:sqref>
                  </c15:fullRef>
                </c:ext>
              </c:extLst>
              <c:f>'Figure 37'!$AU$7:$AU$33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83A3-45D8-A89C-46703E281ED2}"/>
            </c:ext>
          </c:extLst>
        </c:ser>
        <c:ser>
          <c:idx val="32"/>
          <c:order val="30"/>
          <c:tx>
            <c:strRef>
              <c:f>'Figure 37'!$AV$6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37'!$AV$7:$AV$40</c15:sqref>
                  </c15:fullRef>
                </c:ext>
              </c:extLst>
              <c:f>'Figure 37'!$AV$7:$AV$33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83A3-45D8-A89C-46703E281ED2}"/>
            </c:ext>
          </c:extLst>
        </c:ser>
        <c:ser>
          <c:idx val="33"/>
          <c:order val="31"/>
          <c:tx>
            <c:strRef>
              <c:f>'Figure 37'!$AW$6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37'!$AW$7:$AW$40</c15:sqref>
                  </c15:fullRef>
                </c:ext>
              </c:extLst>
              <c:f>'Figure 37'!$AW$7:$AW$33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83A3-45D8-A89C-46703E281ED2}"/>
            </c:ext>
          </c:extLst>
        </c:ser>
        <c:ser>
          <c:idx val="34"/>
          <c:order val="32"/>
          <c:tx>
            <c:strRef>
              <c:f>'Figure 37'!$AX$6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37'!$AX$7:$AX$40</c15:sqref>
                  </c15:fullRef>
                </c:ext>
              </c:extLst>
              <c:f>'Figure 37'!$AX$7:$AX$33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83A3-45D8-A89C-46703E281ED2}"/>
            </c:ext>
          </c:extLst>
        </c:ser>
        <c:ser>
          <c:idx val="35"/>
          <c:order val="33"/>
          <c:tx>
            <c:strRef>
              <c:f>'Figure 37'!$AY$6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37'!$AY$7:$AY$40</c15:sqref>
                  </c15:fullRef>
                </c:ext>
              </c:extLst>
              <c:f>'Figure 37'!$AY$7:$AY$33</c:f>
              <c:numCache>
                <c:formatCode>_(* #,##0.00_);_(* \(#,##0.00\);_(* "-"??_);_(@_)</c:formatCode>
                <c:ptCount val="27"/>
                <c:pt idx="0">
                  <c:v>-0.04</c:v>
                </c:pt>
                <c:pt idx="1">
                  <c:v>-0.01</c:v>
                </c:pt>
                <c:pt idx="2">
                  <c:v>0.05</c:v>
                </c:pt>
                <c:pt idx="3">
                  <c:v>-0.01</c:v>
                </c:pt>
                <c:pt idx="4">
                  <c:v>0.03</c:v>
                </c:pt>
                <c:pt idx="5">
                  <c:v>-0.03</c:v>
                </c:pt>
                <c:pt idx="6">
                  <c:v>0.04</c:v>
                </c:pt>
                <c:pt idx="7">
                  <c:v>0.09</c:v>
                </c:pt>
                <c:pt idx="8">
                  <c:v>-0.03</c:v>
                </c:pt>
                <c:pt idx="9">
                  <c:v>0</c:v>
                </c:pt>
                <c:pt idx="10">
                  <c:v>0.03</c:v>
                </c:pt>
                <c:pt idx="11">
                  <c:v>-0.01</c:v>
                </c:pt>
                <c:pt idx="12">
                  <c:v>-0.04</c:v>
                </c:pt>
                <c:pt idx="13">
                  <c:v>-0.03</c:v>
                </c:pt>
                <c:pt idx="14">
                  <c:v>-0.13</c:v>
                </c:pt>
                <c:pt idx="15">
                  <c:v>-0.06</c:v>
                </c:pt>
                <c:pt idx="16">
                  <c:v>-0.05</c:v>
                </c:pt>
                <c:pt idx="17">
                  <c:v>-0.08</c:v>
                </c:pt>
                <c:pt idx="18">
                  <c:v>-7.0000000000000007E-2</c:v>
                </c:pt>
                <c:pt idx="19">
                  <c:v>-0.06</c:v>
                </c:pt>
                <c:pt idx="20">
                  <c:v>-7.0000000000000007E-2</c:v>
                </c:pt>
                <c:pt idx="21">
                  <c:v>-0.08</c:v>
                </c:pt>
                <c:pt idx="22">
                  <c:v>-0.02</c:v>
                </c:pt>
                <c:pt idx="23">
                  <c:v>-7.0000000000000007E-2</c:v>
                </c:pt>
                <c:pt idx="24">
                  <c:v>0</c:v>
                </c:pt>
                <c:pt idx="25">
                  <c:v>-0.12</c:v>
                </c:pt>
                <c:pt idx="26">
                  <c:v>-0.1</c:v>
                </c:pt>
              </c:numCache>
            </c:numRef>
          </c:val>
          <c:smooth val="0"/>
          <c:extLst>
            <c:ext xmlns:c16="http://schemas.microsoft.com/office/drawing/2014/chart" uri="{C3380CC4-5D6E-409C-BE32-E72D297353CC}">
              <c16:uniqueId val="{00000021-83A3-45D8-A89C-46703E281ED2}"/>
            </c:ext>
          </c:extLst>
        </c:ser>
        <c:ser>
          <c:idx val="36"/>
          <c:order val="34"/>
          <c:tx>
            <c:strRef>
              <c:f>'Figure 37'!$AZ$6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37'!$AZ$7:$AZ$40</c15:sqref>
                  </c15:fullRef>
                </c:ext>
              </c:extLst>
              <c:f>'Figure 37'!$AZ$7:$AZ$33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2-83A3-45D8-A89C-46703E281ED2}"/>
            </c:ext>
          </c:extLst>
        </c:ser>
        <c:ser>
          <c:idx val="37"/>
          <c:order val="35"/>
          <c:tx>
            <c:strRef>
              <c:f>'Figure 37'!$BA$6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37'!$BA$7:$BA$40</c15:sqref>
                  </c15:fullRef>
                </c:ext>
              </c:extLst>
              <c:f>'Figure 37'!$BA$7:$BA$33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83A3-45D8-A89C-46703E281ED2}"/>
            </c:ext>
          </c:extLst>
        </c:ser>
        <c:ser>
          <c:idx val="38"/>
          <c:order val="36"/>
          <c:tx>
            <c:strRef>
              <c:f>'Figure 37'!$BB$6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37'!$BB$7:$BB$40</c15:sqref>
                  </c15:fullRef>
                </c:ext>
              </c:extLst>
              <c:f>'Figure 37'!$BB$7:$BB$33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83A3-45D8-A89C-46703E281ED2}"/>
            </c:ext>
          </c:extLst>
        </c:ser>
        <c:ser>
          <c:idx val="39"/>
          <c:order val="37"/>
          <c:tx>
            <c:strRef>
              <c:f>'Figure 37'!$BC$6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37'!$BC$7:$BC$40</c15:sqref>
                  </c15:fullRef>
                </c:ext>
              </c:extLst>
              <c:f>'Figure 37'!$BC$7:$BC$33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83A3-45D8-A89C-46703E281ED2}"/>
            </c:ext>
          </c:extLst>
        </c:ser>
        <c:ser>
          <c:idx val="40"/>
          <c:order val="38"/>
          <c:tx>
            <c:strRef>
              <c:f>'Figure 37'!$BD$6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37'!$BD$7:$BD$40</c15:sqref>
                  </c15:fullRef>
                </c:ext>
              </c:extLst>
              <c:f>'Figure 37'!$BD$7:$BD$33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83A3-45D8-A89C-46703E281ED2}"/>
            </c:ext>
          </c:extLst>
        </c:ser>
        <c:ser>
          <c:idx val="41"/>
          <c:order val="39"/>
          <c:tx>
            <c:strRef>
              <c:f>'Figure 37'!$BE$6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37'!$BE$7:$BE$40</c15:sqref>
                  </c15:fullRef>
                </c:ext>
              </c:extLst>
              <c:f>'Figure 37'!$BE$7:$BE$33</c:f>
              <c:numCache>
                <c:formatCode>_(* #,##0.00_);_(* \(#,##0.00\);_(* "-"??_);_(@_)</c:formatCode>
                <c:ptCount val="27"/>
                <c:pt idx="0">
                  <c:v>0</c:v>
                </c:pt>
                <c:pt idx="1">
                  <c:v>0</c:v>
                </c:pt>
                <c:pt idx="2">
                  <c:v>0</c:v>
                </c:pt>
                <c:pt idx="3">
                  <c:v>-0.02</c:v>
                </c:pt>
                <c:pt idx="4">
                  <c:v>-0.03</c:v>
                </c:pt>
                <c:pt idx="5">
                  <c:v>-0.02</c:v>
                </c:pt>
                <c:pt idx="6">
                  <c:v>0.01</c:v>
                </c:pt>
                <c:pt idx="7">
                  <c:v>0.01</c:v>
                </c:pt>
                <c:pt idx="8">
                  <c:v>-0.01</c:v>
                </c:pt>
                <c:pt idx="9">
                  <c:v>-0.01</c:v>
                </c:pt>
                <c:pt idx="10">
                  <c:v>0.01</c:v>
                </c:pt>
                <c:pt idx="11">
                  <c:v>0.02</c:v>
                </c:pt>
                <c:pt idx="12">
                  <c:v>0.06</c:v>
                </c:pt>
                <c:pt idx="13">
                  <c:v>0.02</c:v>
                </c:pt>
                <c:pt idx="14">
                  <c:v>-0.05</c:v>
                </c:pt>
                <c:pt idx="15">
                  <c:v>-0.01</c:v>
                </c:pt>
                <c:pt idx="16">
                  <c:v>0.01</c:v>
                </c:pt>
                <c:pt idx="17">
                  <c:v>0.01</c:v>
                </c:pt>
                <c:pt idx="18">
                  <c:v>-7.0000000000000007E-2</c:v>
                </c:pt>
                <c:pt idx="19">
                  <c:v>-0.16</c:v>
                </c:pt>
                <c:pt idx="20">
                  <c:v>-0.11</c:v>
                </c:pt>
                <c:pt idx="21">
                  <c:v>-0.08</c:v>
                </c:pt>
                <c:pt idx="22">
                  <c:v>-0.06</c:v>
                </c:pt>
                <c:pt idx="23">
                  <c:v>-0.1</c:v>
                </c:pt>
                <c:pt idx="24">
                  <c:v>-0.08</c:v>
                </c:pt>
                <c:pt idx="25">
                  <c:v>-0.1</c:v>
                </c:pt>
                <c:pt idx="26">
                  <c:v>-0.13</c:v>
                </c:pt>
              </c:numCache>
            </c:numRef>
          </c:val>
          <c:smooth val="0"/>
          <c:extLst>
            <c:ext xmlns:c16="http://schemas.microsoft.com/office/drawing/2014/chart" uri="{C3380CC4-5D6E-409C-BE32-E72D297353CC}">
              <c16:uniqueId val="{00000027-83A3-45D8-A89C-46703E281ED2}"/>
            </c:ext>
          </c:extLst>
        </c:ser>
        <c:ser>
          <c:idx val="42"/>
          <c:order val="40"/>
          <c:tx>
            <c:strRef>
              <c:f>'Figure 37'!$BF$6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37'!$BF$7:$BF$40</c15:sqref>
                  </c15:fullRef>
                </c:ext>
              </c:extLst>
              <c:f>'Figure 37'!$BF$7:$BF$33</c:f>
              <c:numCache>
                <c:formatCode>_(* #,##0.00_);_(* \(#,##0.00\);_(* "-"??_);_(@_)</c:formatCode>
                <c:ptCount val="27"/>
                <c:pt idx="0">
                  <c:v>-0.03</c:v>
                </c:pt>
                <c:pt idx="1">
                  <c:v>0.05</c:v>
                </c:pt>
                <c:pt idx="2">
                  <c:v>0</c:v>
                </c:pt>
                <c:pt idx="3">
                  <c:v>-0.08</c:v>
                </c:pt>
                <c:pt idx="4">
                  <c:v>0.05</c:v>
                </c:pt>
                <c:pt idx="5">
                  <c:v>0.01</c:v>
                </c:pt>
                <c:pt idx="6">
                  <c:v>0.02</c:v>
                </c:pt>
                <c:pt idx="7">
                  <c:v>-0.05</c:v>
                </c:pt>
                <c:pt idx="8">
                  <c:v>0</c:v>
                </c:pt>
                <c:pt idx="9">
                  <c:v>-0.01</c:v>
                </c:pt>
                <c:pt idx="10">
                  <c:v>0</c:v>
                </c:pt>
                <c:pt idx="11">
                  <c:v>0.05</c:v>
                </c:pt>
                <c:pt idx="12">
                  <c:v>-0.04</c:v>
                </c:pt>
                <c:pt idx="13">
                  <c:v>-0.04</c:v>
                </c:pt>
                <c:pt idx="14">
                  <c:v>0.01</c:v>
                </c:pt>
                <c:pt idx="15">
                  <c:v>-0.01</c:v>
                </c:pt>
                <c:pt idx="16">
                  <c:v>-0.03</c:v>
                </c:pt>
                <c:pt idx="17">
                  <c:v>-7.0000000000000007E-2</c:v>
                </c:pt>
                <c:pt idx="18">
                  <c:v>-0.04</c:v>
                </c:pt>
                <c:pt idx="19">
                  <c:v>-0.06</c:v>
                </c:pt>
                <c:pt idx="20">
                  <c:v>-0.09</c:v>
                </c:pt>
                <c:pt idx="21">
                  <c:v>-0.08</c:v>
                </c:pt>
                <c:pt idx="22">
                  <c:v>-0.04</c:v>
                </c:pt>
                <c:pt idx="23">
                  <c:v>-0.05</c:v>
                </c:pt>
                <c:pt idx="24">
                  <c:v>-0.06</c:v>
                </c:pt>
                <c:pt idx="25">
                  <c:v>0</c:v>
                </c:pt>
                <c:pt idx="26">
                  <c:v>-0.03</c:v>
                </c:pt>
              </c:numCache>
            </c:numRef>
          </c:val>
          <c:smooth val="0"/>
          <c:extLst>
            <c:ext xmlns:c16="http://schemas.microsoft.com/office/drawing/2014/chart" uri="{C3380CC4-5D6E-409C-BE32-E72D297353CC}">
              <c16:uniqueId val="{00000028-83A3-45D8-A89C-46703E281ED2}"/>
            </c:ext>
          </c:extLst>
        </c:ser>
        <c:ser>
          <c:idx val="43"/>
          <c:order val="41"/>
          <c:tx>
            <c:strRef>
              <c:f>'Figure 37'!$BG$6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37'!$BG$7:$BG$40</c15:sqref>
                  </c15:fullRef>
                </c:ext>
              </c:extLst>
              <c:f>'Figure 37'!$BG$7:$BG$33</c:f>
              <c:numCache>
                <c:formatCode>_(* #,##0.00_);_(* \(#,##0.00\);_(* "-"??_);_(@_)</c:formatCode>
                <c:ptCount val="27"/>
                <c:pt idx="0">
                  <c:v>-0.01</c:v>
                </c:pt>
                <c:pt idx="1">
                  <c:v>0</c:v>
                </c:pt>
                <c:pt idx="2">
                  <c:v>0.01</c:v>
                </c:pt>
                <c:pt idx="3">
                  <c:v>0.02</c:v>
                </c:pt>
                <c:pt idx="4">
                  <c:v>0</c:v>
                </c:pt>
                <c:pt idx="5">
                  <c:v>0.01</c:v>
                </c:pt>
                <c:pt idx="6">
                  <c:v>0</c:v>
                </c:pt>
                <c:pt idx="7">
                  <c:v>-0.01</c:v>
                </c:pt>
                <c:pt idx="8">
                  <c:v>0.01</c:v>
                </c:pt>
                <c:pt idx="9">
                  <c:v>-0.02</c:v>
                </c:pt>
                <c:pt idx="10">
                  <c:v>-0.02</c:v>
                </c:pt>
                <c:pt idx="11">
                  <c:v>-0.01</c:v>
                </c:pt>
                <c:pt idx="12">
                  <c:v>0.03</c:v>
                </c:pt>
                <c:pt idx="13">
                  <c:v>0.01</c:v>
                </c:pt>
                <c:pt idx="14">
                  <c:v>0</c:v>
                </c:pt>
                <c:pt idx="15">
                  <c:v>-0.02</c:v>
                </c:pt>
                <c:pt idx="16">
                  <c:v>0</c:v>
                </c:pt>
                <c:pt idx="17">
                  <c:v>-0.02</c:v>
                </c:pt>
                <c:pt idx="18">
                  <c:v>0.02</c:v>
                </c:pt>
                <c:pt idx="19">
                  <c:v>-0.04</c:v>
                </c:pt>
                <c:pt idx="20">
                  <c:v>0.02</c:v>
                </c:pt>
                <c:pt idx="21">
                  <c:v>0.02</c:v>
                </c:pt>
                <c:pt idx="22">
                  <c:v>-0.01</c:v>
                </c:pt>
                <c:pt idx="23">
                  <c:v>0.04</c:v>
                </c:pt>
                <c:pt idx="24">
                  <c:v>0.01</c:v>
                </c:pt>
                <c:pt idx="25">
                  <c:v>0.02</c:v>
                </c:pt>
                <c:pt idx="26">
                  <c:v>0.03</c:v>
                </c:pt>
              </c:numCache>
            </c:numRef>
          </c:val>
          <c:smooth val="0"/>
          <c:extLst>
            <c:ext xmlns:c16="http://schemas.microsoft.com/office/drawing/2014/chart" uri="{C3380CC4-5D6E-409C-BE32-E72D297353CC}">
              <c16:uniqueId val="{00000029-83A3-45D8-A89C-46703E281ED2}"/>
            </c:ext>
          </c:extLst>
        </c:ser>
        <c:ser>
          <c:idx val="44"/>
          <c:order val="42"/>
          <c:tx>
            <c:strRef>
              <c:f>'Figure 37'!$BH$6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37'!$BH$7:$BH$40</c15:sqref>
                  </c15:fullRef>
                </c:ext>
              </c:extLst>
              <c:f>'Figure 37'!$BH$7:$BH$33</c:f>
              <c:numCache>
                <c:formatCode>_(* #,##0.00_);_(* \(#,##0.00\);_(* "-"??_);_(@_)</c:formatCode>
                <c:ptCount val="27"/>
                <c:pt idx="0">
                  <c:v>-0.01</c:v>
                </c:pt>
                <c:pt idx="1">
                  <c:v>-0.04</c:v>
                </c:pt>
                <c:pt idx="2">
                  <c:v>-0.05</c:v>
                </c:pt>
                <c:pt idx="3">
                  <c:v>-0.02</c:v>
                </c:pt>
                <c:pt idx="4">
                  <c:v>-0.02</c:v>
                </c:pt>
                <c:pt idx="5">
                  <c:v>0.01</c:v>
                </c:pt>
                <c:pt idx="6">
                  <c:v>-0.01</c:v>
                </c:pt>
                <c:pt idx="7">
                  <c:v>-0.06</c:v>
                </c:pt>
                <c:pt idx="8">
                  <c:v>-0.02</c:v>
                </c:pt>
                <c:pt idx="9">
                  <c:v>-0.02</c:v>
                </c:pt>
                <c:pt idx="10">
                  <c:v>-0.05</c:v>
                </c:pt>
                <c:pt idx="11">
                  <c:v>-0.04</c:v>
                </c:pt>
                <c:pt idx="12">
                  <c:v>-0.04</c:v>
                </c:pt>
                <c:pt idx="13">
                  <c:v>-0.04</c:v>
                </c:pt>
                <c:pt idx="14">
                  <c:v>0.02</c:v>
                </c:pt>
                <c:pt idx="15">
                  <c:v>0</c:v>
                </c:pt>
                <c:pt idx="16">
                  <c:v>-0.01</c:v>
                </c:pt>
                <c:pt idx="17">
                  <c:v>0.03</c:v>
                </c:pt>
                <c:pt idx="18">
                  <c:v>0</c:v>
                </c:pt>
                <c:pt idx="19">
                  <c:v>0.01</c:v>
                </c:pt>
                <c:pt idx="20">
                  <c:v>0.02</c:v>
                </c:pt>
                <c:pt idx="21">
                  <c:v>0.04</c:v>
                </c:pt>
                <c:pt idx="22">
                  <c:v>0.01</c:v>
                </c:pt>
                <c:pt idx="23">
                  <c:v>0.03</c:v>
                </c:pt>
                <c:pt idx="24">
                  <c:v>0</c:v>
                </c:pt>
                <c:pt idx="25">
                  <c:v>0.06</c:v>
                </c:pt>
                <c:pt idx="26">
                  <c:v>0.02</c:v>
                </c:pt>
              </c:numCache>
            </c:numRef>
          </c:val>
          <c:smooth val="0"/>
          <c:extLst>
            <c:ext xmlns:c16="http://schemas.microsoft.com/office/drawing/2014/chart" uri="{C3380CC4-5D6E-409C-BE32-E72D297353CC}">
              <c16:uniqueId val="{0000002A-83A3-45D8-A89C-46703E281ED2}"/>
            </c:ext>
          </c:extLst>
        </c:ser>
        <c:ser>
          <c:idx val="45"/>
          <c:order val="43"/>
          <c:tx>
            <c:strRef>
              <c:f>'Figure 37'!$BI$6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37'!$BI$7:$BI$40</c15:sqref>
                  </c15:fullRef>
                </c:ext>
              </c:extLst>
              <c:f>'Figure 37'!$BI$7:$BI$33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B-83A3-45D8-A89C-46703E281ED2}"/>
            </c:ext>
          </c:extLst>
        </c:ser>
        <c:ser>
          <c:idx val="46"/>
          <c:order val="44"/>
          <c:tx>
            <c:strRef>
              <c:f>'Figure 37'!$BJ$6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37'!$BJ$7:$BJ$40</c15:sqref>
                  </c15:fullRef>
                </c:ext>
              </c:extLst>
              <c:f>'Figure 37'!$BJ$7:$BJ$33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83A3-45D8-A89C-46703E281ED2}"/>
            </c:ext>
          </c:extLst>
        </c:ser>
        <c:ser>
          <c:idx val="47"/>
          <c:order val="45"/>
          <c:tx>
            <c:strRef>
              <c:f>'Figure 37'!$BK$6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37'!$BK$7:$BK$40</c15:sqref>
                  </c15:fullRef>
                </c:ext>
              </c:extLst>
              <c:f>'Figure 37'!$BK$7:$BK$33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83A3-45D8-A89C-46703E281ED2}"/>
            </c:ext>
          </c:extLst>
        </c:ser>
        <c:ser>
          <c:idx val="48"/>
          <c:order val="46"/>
          <c:tx>
            <c:strRef>
              <c:f>'Figure 37'!$BL$6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37'!$BL$7:$BL$40</c15:sqref>
                  </c15:fullRef>
                </c:ext>
              </c:extLst>
              <c:f>'Figure 37'!$BL$7:$BL$33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83A3-45D8-A89C-46703E281ED2}"/>
            </c:ext>
          </c:extLst>
        </c:ser>
        <c:ser>
          <c:idx val="49"/>
          <c:order val="47"/>
          <c:tx>
            <c:strRef>
              <c:f>'Figure 37'!$BM$6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37'!$BM$7:$BM$40</c15:sqref>
                  </c15:fullRef>
                </c:ext>
              </c:extLst>
              <c:f>'Figure 37'!$BM$7:$BM$33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83A3-45D8-A89C-46703E281ED2}"/>
            </c:ext>
          </c:extLst>
        </c:ser>
        <c:ser>
          <c:idx val="50"/>
          <c:order val="48"/>
          <c:tx>
            <c:strRef>
              <c:f>'Figure 37'!$BN$6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37'!$BN$7:$BN$40</c15:sqref>
                  </c15:fullRef>
                </c:ext>
              </c:extLst>
              <c:f>'Figure 37'!$BN$7:$BN$33</c:f>
              <c:numCache>
                <c:formatCode>_(* #,##0.00_);_(* \(#,##0.00\);_(* "-"??_);_(@_)</c:formatCode>
                <c:ptCount val="27"/>
                <c:pt idx="0">
                  <c:v>-0.01</c:v>
                </c:pt>
                <c:pt idx="1">
                  <c:v>-0.01</c:v>
                </c:pt>
                <c:pt idx="2">
                  <c:v>-0.02</c:v>
                </c:pt>
                <c:pt idx="3">
                  <c:v>0</c:v>
                </c:pt>
                <c:pt idx="4">
                  <c:v>-0.03</c:v>
                </c:pt>
                <c:pt idx="5">
                  <c:v>-0.02</c:v>
                </c:pt>
                <c:pt idx="6">
                  <c:v>-0.03</c:v>
                </c:pt>
                <c:pt idx="7">
                  <c:v>0.03</c:v>
                </c:pt>
                <c:pt idx="8">
                  <c:v>0.05</c:v>
                </c:pt>
                <c:pt idx="9">
                  <c:v>0.04</c:v>
                </c:pt>
                <c:pt idx="10">
                  <c:v>0</c:v>
                </c:pt>
                <c:pt idx="11">
                  <c:v>-0.01</c:v>
                </c:pt>
                <c:pt idx="12">
                  <c:v>0.01</c:v>
                </c:pt>
                <c:pt idx="13">
                  <c:v>0.01</c:v>
                </c:pt>
                <c:pt idx="14">
                  <c:v>0.02</c:v>
                </c:pt>
                <c:pt idx="15">
                  <c:v>-0.02</c:v>
                </c:pt>
                <c:pt idx="16">
                  <c:v>0.01</c:v>
                </c:pt>
                <c:pt idx="17">
                  <c:v>-0.01</c:v>
                </c:pt>
                <c:pt idx="18">
                  <c:v>0</c:v>
                </c:pt>
                <c:pt idx="19">
                  <c:v>-0.06</c:v>
                </c:pt>
                <c:pt idx="20">
                  <c:v>-0.02</c:v>
                </c:pt>
                <c:pt idx="21">
                  <c:v>-0.04</c:v>
                </c:pt>
                <c:pt idx="22">
                  <c:v>-0.03</c:v>
                </c:pt>
                <c:pt idx="23">
                  <c:v>-0.05</c:v>
                </c:pt>
                <c:pt idx="24">
                  <c:v>-0.08</c:v>
                </c:pt>
                <c:pt idx="25">
                  <c:v>-0.05</c:v>
                </c:pt>
                <c:pt idx="26">
                  <c:v>0.01</c:v>
                </c:pt>
              </c:numCache>
            </c:numRef>
          </c:val>
          <c:smooth val="0"/>
          <c:extLst>
            <c:ext xmlns:c16="http://schemas.microsoft.com/office/drawing/2014/chart" uri="{C3380CC4-5D6E-409C-BE32-E72D297353CC}">
              <c16:uniqueId val="{00000030-83A3-45D8-A89C-46703E281ED2}"/>
            </c:ext>
          </c:extLst>
        </c:ser>
        <c:ser>
          <c:idx val="14"/>
          <c:order val="49"/>
          <c:tx>
            <c:strRef>
              <c:f>'Figure 37'!$BO$6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37'!$BO$7:$BO$40</c15:sqref>
                  </c15:fullRef>
                </c:ext>
              </c:extLst>
              <c:f>'Figure 37'!$BO$7:$BO$33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1-83A3-45D8-A89C-46703E281ED2}"/>
            </c:ext>
          </c:extLst>
        </c:ser>
        <c:ser>
          <c:idx val="15"/>
          <c:order val="50"/>
          <c:tx>
            <c:strRef>
              <c:f>'Figure 37'!$Q$6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37'!$P$7:$P$40</c15:sqref>
                  </c15:fullRef>
                </c:ext>
              </c:extLst>
              <c:f>'Figure 37'!$P$7:$P$33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37'!$Q$7:$Q$40</c15:sqref>
                  </c15:fullRef>
                </c:ext>
              </c:extLst>
              <c:f>'Figure 37'!$Q$7:$Q$33</c:f>
              <c:numCache>
                <c:formatCode>_(* #,##0.00_);_(* \(#,##0.00\);_(* "-"??_);_(@_)</c:formatCode>
                <c:ptCount val="27"/>
                <c:pt idx="0">
                  <c:v>0</c:v>
                </c:pt>
                <c:pt idx="1">
                  <c:v>0</c:v>
                </c:pt>
                <c:pt idx="2">
                  <c:v>0.01</c:v>
                </c:pt>
                <c:pt idx="3">
                  <c:v>0</c:v>
                </c:pt>
                <c:pt idx="4">
                  <c:v>-0.01</c:v>
                </c:pt>
                <c:pt idx="5">
                  <c:v>0</c:v>
                </c:pt>
                <c:pt idx="6">
                  <c:v>0</c:v>
                </c:pt>
                <c:pt idx="7">
                  <c:v>0</c:v>
                </c:pt>
                <c:pt idx="8">
                  <c:v>0.01</c:v>
                </c:pt>
                <c:pt idx="9">
                  <c:v>0</c:v>
                </c:pt>
                <c:pt idx="10">
                  <c:v>0</c:v>
                </c:pt>
                <c:pt idx="11">
                  <c:v>0</c:v>
                </c:pt>
                <c:pt idx="12">
                  <c:v>0</c:v>
                </c:pt>
                <c:pt idx="13">
                  <c:v>-0.01</c:v>
                </c:pt>
                <c:pt idx="14">
                  <c:v>0.01</c:v>
                </c:pt>
                <c:pt idx="15">
                  <c:v>0.02</c:v>
                </c:pt>
                <c:pt idx="16">
                  <c:v>-0.03</c:v>
                </c:pt>
                <c:pt idx="17">
                  <c:v>0.03</c:v>
                </c:pt>
                <c:pt idx="18">
                  <c:v>-0.01</c:v>
                </c:pt>
                <c:pt idx="19">
                  <c:v>0.01</c:v>
                </c:pt>
                <c:pt idx="20">
                  <c:v>-0.02</c:v>
                </c:pt>
                <c:pt idx="21">
                  <c:v>0.01</c:v>
                </c:pt>
                <c:pt idx="22">
                  <c:v>-0.03</c:v>
                </c:pt>
                <c:pt idx="23">
                  <c:v>0</c:v>
                </c:pt>
                <c:pt idx="24">
                  <c:v>-0.02</c:v>
                </c:pt>
                <c:pt idx="25">
                  <c:v>-0.03</c:v>
                </c:pt>
                <c:pt idx="26">
                  <c:v>-0.01</c:v>
                </c:pt>
              </c:numCache>
            </c:numRef>
          </c:val>
          <c:smooth val="0"/>
          <c:extLst>
            <c:ext xmlns:c16="http://schemas.microsoft.com/office/drawing/2014/chart" uri="{C3380CC4-5D6E-409C-BE32-E72D297353CC}">
              <c16:uniqueId val="{00000032-83A3-45D8-A89C-46703E281ED2}"/>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b="0"/>
                </a:pPr>
                <a:r>
                  <a:rPr lang="en-US" b="0"/>
                  <a:t>Actual minus Synthetic FARMVC per 1,000,000 Drivers </a:t>
                </a:r>
              </a:p>
            </c:rich>
          </c:tx>
          <c:overlay val="0"/>
        </c:title>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'Figure 38'!$B$1</c:f>
              <c:strCache>
                <c:ptCount val="1"/>
                <c:pt idx="0">
                  <c:v>Synthetic 1982-1998</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38'!$A$2:$A$35</c15:sqref>
                  </c15:fullRef>
                </c:ext>
              </c:extLst>
              <c:f>'Figure 38'!$A$2:$A$28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38'!$B$2:$B$35</c15:sqref>
                  </c15:fullRef>
                </c:ext>
              </c:extLst>
              <c:f>'Figure 38'!$B$2:$B$28</c:f>
              <c:numCache>
                <c:formatCode>0%</c:formatCode>
                <c:ptCount val="27"/>
                <c:pt idx="0">
                  <c:v>4.745041272440134E-3</c:v>
                </c:pt>
                <c:pt idx="1">
                  <c:v>8.2392861356345836E-3</c:v>
                </c:pt>
                <c:pt idx="2">
                  <c:v>2.853829304490112E-2</c:v>
                </c:pt>
                <c:pt idx="3">
                  <c:v>3.3226674159396162E-3</c:v>
                </c:pt>
                <c:pt idx="4">
                  <c:v>-2.8172066820432873E-2</c:v>
                </c:pt>
                <c:pt idx="5">
                  <c:v>-8.1628956420503E-3</c:v>
                </c:pt>
                <c:pt idx="6">
                  <c:v>-3.4777720843053427E-3</c:v>
                </c:pt>
                <c:pt idx="7">
                  <c:v>1.0056916284852811E-2</c:v>
                </c:pt>
                <c:pt idx="8">
                  <c:v>2.3873146505543699E-2</c:v>
                </c:pt>
                <c:pt idx="9">
                  <c:v>-7.8671073897068865E-3</c:v>
                </c:pt>
                <c:pt idx="10">
                  <c:v>-9.7766406872937354E-3</c:v>
                </c:pt>
                <c:pt idx="11">
                  <c:v>-3.5766280086199746E-3</c:v>
                </c:pt>
                <c:pt idx="12">
                  <c:v>5.2359916662955445E-3</c:v>
                </c:pt>
                <c:pt idx="13">
                  <c:v>-3.3933754340834274E-2</c:v>
                </c:pt>
                <c:pt idx="14">
                  <c:v>2.3306335541871032E-2</c:v>
                </c:pt>
                <c:pt idx="15">
                  <c:v>5.6179518463214069E-2</c:v>
                </c:pt>
                <c:pt idx="16">
                  <c:v>-0.11274702050026637</c:v>
                </c:pt>
                <c:pt idx="17">
                  <c:v>0.1031775107285877</c:v>
                </c:pt>
                <c:pt idx="18">
                  <c:v>-2.550534064107908E-2</c:v>
                </c:pt>
                <c:pt idx="19">
                  <c:v>4.2525762841847732E-2</c:v>
                </c:pt>
                <c:pt idx="20">
                  <c:v>-7.2929297523604719E-2</c:v>
                </c:pt>
                <c:pt idx="21">
                  <c:v>2.6139917136366275E-2</c:v>
                </c:pt>
                <c:pt idx="22">
                  <c:v>-0.11982746005036114</c:v>
                </c:pt>
                <c:pt idx="23">
                  <c:v>-6.4521424821592961E-3</c:v>
                </c:pt>
                <c:pt idx="24">
                  <c:v>-6.5832773402782693E-2</c:v>
                </c:pt>
                <c:pt idx="25">
                  <c:v>-0.11791601233782144</c:v>
                </c:pt>
                <c:pt idx="26">
                  <c:v>-4.7714086195060554E-2</c:v>
                </c:pt>
              </c:numCache>
            </c:numRef>
          </c:val>
          <c:smooth val="0"/>
          <c:extLst>
            <c:ext xmlns:c16="http://schemas.microsoft.com/office/drawing/2014/chart" uri="{C3380CC4-5D6E-409C-BE32-E72D297353CC}">
              <c16:uniqueId val="{00000000-31D3-4312-B63A-7CAE15693E73}"/>
            </c:ext>
          </c:extLst>
        </c:ser>
        <c:ser>
          <c:idx val="3"/>
          <c:order val="1"/>
          <c:tx>
            <c:strRef>
              <c:f>'Figure 38'!$C$1</c:f>
              <c:strCache>
                <c:ptCount val="1"/>
                <c:pt idx="0">
                  <c:v>1985-1998</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38'!$A$2:$A$35</c15:sqref>
                  </c15:fullRef>
                </c:ext>
              </c:extLst>
              <c:f>'Figure 38'!$A$2:$A$28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38'!$C$2:$C$35</c15:sqref>
                  </c15:fullRef>
                </c:ext>
              </c:extLst>
              <c:f>'Figure 38'!$C$2:$C$28</c:f>
              <c:numCache>
                <c:formatCode>0%</c:formatCode>
                <c:ptCount val="27"/>
                <c:pt idx="0">
                  <c:v>2.9238616036219328E-2</c:v>
                </c:pt>
                <c:pt idx="1">
                  <c:v>3.6168986001488643E-2</c:v>
                </c:pt>
                <c:pt idx="2">
                  <c:v>7.5901855924363354E-2</c:v>
                </c:pt>
                <c:pt idx="3">
                  <c:v>4.6720765340830406E-3</c:v>
                </c:pt>
                <c:pt idx="4">
                  <c:v>-1.8398385422776515E-2</c:v>
                </c:pt>
                <c:pt idx="5">
                  <c:v>-1.3262936486261204E-2</c:v>
                </c:pt>
                <c:pt idx="6">
                  <c:v>-5.3664791858078339E-3</c:v>
                </c:pt>
                <c:pt idx="7">
                  <c:v>9.6303091556514519E-3</c:v>
                </c:pt>
                <c:pt idx="8">
                  <c:v>2.8327342356686467E-2</c:v>
                </c:pt>
                <c:pt idx="9">
                  <c:v>-1.177430218955992E-2</c:v>
                </c:pt>
                <c:pt idx="10">
                  <c:v>1.0898077818470651E-3</c:v>
                </c:pt>
                <c:pt idx="11">
                  <c:v>1.0941047355809842E-2</c:v>
                </c:pt>
                <c:pt idx="12">
                  <c:v>2.3364215776889479E-3</c:v>
                </c:pt>
                <c:pt idx="13">
                  <c:v>-3.0091618120803115E-2</c:v>
                </c:pt>
                <c:pt idx="14">
                  <c:v>2.1821271595659407E-2</c:v>
                </c:pt>
                <c:pt idx="15">
                  <c:v>5.7744127111829163E-2</c:v>
                </c:pt>
                <c:pt idx="16">
                  <c:v>-8.7031324308391847E-2</c:v>
                </c:pt>
                <c:pt idx="17">
                  <c:v>0.10768429059697257</c:v>
                </c:pt>
                <c:pt idx="18">
                  <c:v>-1.8079244284693395E-2</c:v>
                </c:pt>
                <c:pt idx="19">
                  <c:v>2.9715198967367237E-2</c:v>
                </c:pt>
                <c:pt idx="20">
                  <c:v>-8.2265035044553389E-2</c:v>
                </c:pt>
                <c:pt idx="21">
                  <c:v>8.8195650786860244E-3</c:v>
                </c:pt>
                <c:pt idx="22">
                  <c:v>-0.12299603456559563</c:v>
                </c:pt>
                <c:pt idx="23">
                  <c:v>-9.4425401297408163E-3</c:v>
                </c:pt>
                <c:pt idx="24">
                  <c:v>-6.9216892389524942E-2</c:v>
                </c:pt>
                <c:pt idx="25">
                  <c:v>-0.11798025334381178</c:v>
                </c:pt>
                <c:pt idx="26">
                  <c:v>-5.8544953193830719E-2</c:v>
                </c:pt>
              </c:numCache>
            </c:numRef>
          </c:val>
          <c:smooth val="0"/>
          <c:extLst>
            <c:ext xmlns:c16="http://schemas.microsoft.com/office/drawing/2014/chart" uri="{C3380CC4-5D6E-409C-BE32-E72D297353CC}">
              <c16:uniqueId val="{00000001-31D3-4312-B63A-7CAE15693E73}"/>
            </c:ext>
          </c:extLst>
        </c:ser>
        <c:ser>
          <c:idx val="4"/>
          <c:order val="2"/>
          <c:tx>
            <c:strRef>
              <c:f>'Figure 38'!$D$1</c:f>
              <c:strCache>
                <c:ptCount val="1"/>
                <c:pt idx="0">
                  <c:v>1990-1998</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38'!$A$2:$A$35</c15:sqref>
                  </c15:fullRef>
                </c:ext>
              </c:extLst>
              <c:f>'Figure 38'!$A$2:$A$28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38'!$D$2:$D$35</c15:sqref>
                  </c15:fullRef>
                </c:ext>
              </c:extLst>
              <c:f>'Figure 38'!$D$2:$D$28</c:f>
              <c:numCache>
                <c:formatCode>0%</c:formatCode>
                <c:ptCount val="27"/>
                <c:pt idx="0">
                  <c:v>3.3049493016180147E-2</c:v>
                </c:pt>
                <c:pt idx="1">
                  <c:v>7.8893141561931709E-3</c:v>
                </c:pt>
                <c:pt idx="2">
                  <c:v>7.5530318172559174E-2</c:v>
                </c:pt>
                <c:pt idx="3">
                  <c:v>2.4627957976113397E-2</c:v>
                </c:pt>
                <c:pt idx="4">
                  <c:v>-5.7562954891697174E-2</c:v>
                </c:pt>
                <c:pt idx="5">
                  <c:v>-1.1842913217021035E-2</c:v>
                </c:pt>
                <c:pt idx="6">
                  <c:v>-2.3890846477762975E-2</c:v>
                </c:pt>
                <c:pt idx="7">
                  <c:v>5.4064725660618734E-2</c:v>
                </c:pt>
                <c:pt idx="8">
                  <c:v>9.9042471826994369E-3</c:v>
                </c:pt>
                <c:pt idx="9">
                  <c:v>-2.8154011323970208E-2</c:v>
                </c:pt>
                <c:pt idx="10">
                  <c:v>4.9614215940310359E-3</c:v>
                </c:pt>
                <c:pt idx="11">
                  <c:v>-8.8236554194059489E-3</c:v>
                </c:pt>
                <c:pt idx="12">
                  <c:v>1.3280535184686677E-2</c:v>
                </c:pt>
                <c:pt idx="13">
                  <c:v>-1.5864183222073384E-2</c:v>
                </c:pt>
                <c:pt idx="14">
                  <c:v>3.1031919594043796E-4</c:v>
                </c:pt>
                <c:pt idx="15">
                  <c:v>5.7186678413049787E-2</c:v>
                </c:pt>
                <c:pt idx="16">
                  <c:v>-7.2469952796281739E-2</c:v>
                </c:pt>
                <c:pt idx="17">
                  <c:v>0.1151294583883759</c:v>
                </c:pt>
                <c:pt idx="18">
                  <c:v>2.9212758829143575E-2</c:v>
                </c:pt>
                <c:pt idx="19">
                  <c:v>4.2956603921596434E-2</c:v>
                </c:pt>
                <c:pt idx="20">
                  <c:v>-5.0538293359456268E-2</c:v>
                </c:pt>
                <c:pt idx="21">
                  <c:v>6.1619409810763311E-2</c:v>
                </c:pt>
                <c:pt idx="22">
                  <c:v>-9.1625920605587954E-2</c:v>
                </c:pt>
                <c:pt idx="23">
                  <c:v>2.1430080594249331E-2</c:v>
                </c:pt>
                <c:pt idx="24">
                  <c:v>-4.2523155984866549E-2</c:v>
                </c:pt>
                <c:pt idx="25">
                  <c:v>-9.7373152548810002E-2</c:v>
                </c:pt>
                <c:pt idx="26">
                  <c:v>-7.8834430622712962E-2</c:v>
                </c:pt>
              </c:numCache>
            </c:numRef>
          </c:val>
          <c:smooth val="0"/>
          <c:extLst>
            <c:ext xmlns:c16="http://schemas.microsoft.com/office/drawing/2014/chart" uri="{C3380CC4-5D6E-409C-BE32-E72D297353CC}">
              <c16:uniqueId val="{00000002-31D3-4312-B63A-7CAE15693E73}"/>
            </c:ext>
          </c:extLst>
        </c:ser>
        <c:ser>
          <c:idx val="0"/>
          <c:order val="3"/>
          <c:tx>
            <c:strRef>
              <c:f>'Figure 38'!$E$1</c:f>
              <c:strCache>
                <c:ptCount val="1"/>
                <c:pt idx="0">
                  <c:v>1995-1998</c:v>
                </c:pt>
              </c:strCache>
            </c:strRef>
          </c:tx>
          <c:spPr>
            <a:ln w="28575" cap="rnd">
              <a:solidFill>
                <a:schemeClr val="accent4">
                  <a:lumMod val="60000"/>
                  <a:lumOff val="40000"/>
                </a:schemeClr>
              </a:solidFill>
              <a:round/>
            </a:ln>
            <a:effectLst/>
          </c:spPr>
          <c:marker>
            <c:symbol val="none"/>
          </c:marker>
          <c:cat>
            <c:numRef>
              <c:extLst>
                <c:ext xmlns:c15="http://schemas.microsoft.com/office/drawing/2012/chart" uri="{02D57815-91ED-43cb-92C2-25804820EDAC}">
                  <c15:fullRef>
                    <c15:sqref>'Figure 38'!$A$2:$A$35</c15:sqref>
                  </c15:fullRef>
                </c:ext>
              </c:extLst>
              <c:f>'Figure 38'!$A$2:$A$28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38'!$E$2:$E$35</c15:sqref>
                  </c15:fullRef>
                </c:ext>
              </c:extLst>
              <c:f>'Figure 38'!$E$2:$E$28</c:f>
              <c:numCache>
                <c:formatCode>0%</c:formatCode>
                <c:ptCount val="27"/>
                <c:pt idx="0">
                  <c:v>2.9218132608086509E-2</c:v>
                </c:pt>
                <c:pt idx="1">
                  <c:v>3.448689215179996E-2</c:v>
                </c:pt>
                <c:pt idx="2">
                  <c:v>8.8883164562235634E-2</c:v>
                </c:pt>
                <c:pt idx="3">
                  <c:v>-8.0026445978846089E-2</c:v>
                </c:pt>
                <c:pt idx="4">
                  <c:v>-8.4606797882435233E-2</c:v>
                </c:pt>
                <c:pt idx="5">
                  <c:v>-2.4487746789060742E-2</c:v>
                </c:pt>
                <c:pt idx="6">
                  <c:v>-7.9556881156550963E-2</c:v>
                </c:pt>
                <c:pt idx="7">
                  <c:v>1.9082019762242077E-2</c:v>
                </c:pt>
                <c:pt idx="8">
                  <c:v>-3.7200521344351124E-2</c:v>
                </c:pt>
                <c:pt idx="9">
                  <c:v>-0.13046166543498922</c:v>
                </c:pt>
                <c:pt idx="10">
                  <c:v>1.4761906170260453E-2</c:v>
                </c:pt>
                <c:pt idx="11">
                  <c:v>2.1366418757652789E-2</c:v>
                </c:pt>
                <c:pt idx="12">
                  <c:v>-9.2291665287699918E-3</c:v>
                </c:pt>
                <c:pt idx="13">
                  <c:v>-1.6580231803723585E-3</c:v>
                </c:pt>
                <c:pt idx="14">
                  <c:v>1.2667902213060786E-2</c:v>
                </c:pt>
                <c:pt idx="15">
                  <c:v>9.5627123367754384E-3</c:v>
                </c:pt>
                <c:pt idx="16">
                  <c:v>-7.3404710075650428E-2</c:v>
                </c:pt>
                <c:pt idx="17">
                  <c:v>4.7857031716886884E-2</c:v>
                </c:pt>
                <c:pt idx="18">
                  <c:v>7.9445595021827589E-2</c:v>
                </c:pt>
                <c:pt idx="19">
                  <c:v>1.8242048566845397E-2</c:v>
                </c:pt>
                <c:pt idx="20">
                  <c:v>-9.3303262896381828E-2</c:v>
                </c:pt>
                <c:pt idx="21">
                  <c:v>8.0253047567209482E-2</c:v>
                </c:pt>
                <c:pt idx="22">
                  <c:v>-0.11414774406186817</c:v>
                </c:pt>
                <c:pt idx="23">
                  <c:v>-2.4656569825852108E-3</c:v>
                </c:pt>
                <c:pt idx="24">
                  <c:v>-9.1436735175487713E-2</c:v>
                </c:pt>
                <c:pt idx="25">
                  <c:v>-2.0338827279346376E-2</c:v>
                </c:pt>
                <c:pt idx="26">
                  <c:v>-7.2228258697693004E-2</c:v>
                </c:pt>
              </c:numCache>
            </c:numRef>
          </c:val>
          <c:smooth val="0"/>
          <c:extLst>
            <c:ext xmlns:c16="http://schemas.microsoft.com/office/drawing/2014/chart" uri="{C3380CC4-5D6E-409C-BE32-E72D297353CC}">
              <c16:uniqueId val="{00000003-31D3-4312-B63A-7CAE15693E73}"/>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39'!$B$1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39'!$A$2:$A$35</c15:sqref>
                  </c15:fullRef>
                </c:ext>
              </c:extLst>
              <c:f>'Figure 39'!$A$2:$A$28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39'!$B$2:$B$35</c15:sqref>
                  </c15:fullRef>
                </c:ext>
              </c:extLst>
              <c:f>'Figure 39'!$B$2:$B$28</c:f>
              <c:numCache>
                <c:formatCode>0%</c:formatCode>
                <c:ptCount val="27"/>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numCache>
            </c:numRef>
          </c:val>
          <c:smooth val="0"/>
          <c:extLst>
            <c:ext xmlns:c16="http://schemas.microsoft.com/office/drawing/2014/chart" uri="{C3380CC4-5D6E-409C-BE32-E72D297353CC}">
              <c16:uniqueId val="{00000000-4B0A-432B-BF89-A1E280C7AD11}"/>
            </c:ext>
          </c:extLst>
        </c:ser>
        <c:ser>
          <c:idx val="2"/>
          <c:order val="1"/>
          <c:tx>
            <c:strRef>
              <c:f>'Figure 39'!$C$1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39'!$A$2:$A$35</c15:sqref>
                  </c15:fullRef>
                </c:ext>
              </c:extLst>
              <c:f>'Figure 39'!$A$2:$A$28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39'!$C$2:$C$35</c15:sqref>
                  </c15:fullRef>
                </c:ext>
              </c:extLst>
              <c:f>'Figure 39'!$C$2:$C$28</c:f>
              <c:numCache>
                <c:formatCode>0%</c:formatCode>
                <c:ptCount val="27"/>
                <c:pt idx="0">
                  <c:v>0.46249172374606135</c:v>
                </c:pt>
                <c:pt idx="1">
                  <c:v>0.45429284453392033</c:v>
                </c:pt>
                <c:pt idx="2">
                  <c:v>0.41522167655825615</c:v>
                </c:pt>
                <c:pt idx="3">
                  <c:v>0.39546543154120445</c:v>
                </c:pt>
                <c:pt idx="4">
                  <c:v>0.42508276712894438</c:v>
                </c:pt>
                <c:pt idx="5">
                  <c:v>0.38791163915395732</c:v>
                </c:pt>
                <c:pt idx="6">
                  <c:v>0.3812879464030266</c:v>
                </c:pt>
                <c:pt idx="7">
                  <c:v>0.37652871060371396</c:v>
                </c:pt>
                <c:pt idx="8">
                  <c:v>0.38711089265346527</c:v>
                </c:pt>
                <c:pt idx="9">
                  <c:v>0.38410090702772137</c:v>
                </c:pt>
                <c:pt idx="10">
                  <c:v>0.36129151625931261</c:v>
                </c:pt>
                <c:pt idx="11">
                  <c:v>0.33687886363267899</c:v>
                </c:pt>
                <c:pt idx="12">
                  <c:v>0.33613276308774948</c:v>
                </c:pt>
                <c:pt idx="13">
                  <c:v>0.33535041403770438</c:v>
                </c:pt>
                <c:pt idx="14">
                  <c:v>0.30724632464349272</c:v>
                </c:pt>
                <c:pt idx="15">
                  <c:v>0.27828589279949661</c:v>
                </c:pt>
                <c:pt idx="16">
                  <c:v>0.32082698729634285</c:v>
                </c:pt>
                <c:pt idx="17">
                  <c:v>0.29186471855640417</c:v>
                </c:pt>
                <c:pt idx="18">
                  <c:v>0.29593857404589657</c:v>
                </c:pt>
                <c:pt idx="19">
                  <c:v>0.30778839951753612</c:v>
                </c:pt>
                <c:pt idx="20">
                  <c:v>0.31505857673287385</c:v>
                </c:pt>
                <c:pt idx="21">
                  <c:v>0.29709503424167638</c:v>
                </c:pt>
                <c:pt idx="22">
                  <c:v>0.2836132333874703</c:v>
                </c:pt>
                <c:pt idx="23">
                  <c:v>0.30226728378236295</c:v>
                </c:pt>
                <c:pt idx="24">
                  <c:v>0.29511985446512701</c:v>
                </c:pt>
                <c:pt idx="25">
                  <c:v>0.29918686524033544</c:v>
                </c:pt>
                <c:pt idx="26">
                  <c:v>0.31620879234373567</c:v>
                </c:pt>
              </c:numCache>
            </c:numRef>
          </c:val>
          <c:smooth val="0"/>
          <c:extLst>
            <c:ext xmlns:c16="http://schemas.microsoft.com/office/drawing/2014/chart" uri="{C3380CC4-5D6E-409C-BE32-E72D297353CC}">
              <c16:uniqueId val="{00000001-4B0A-432B-BF89-A1E280C7AD11}"/>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4'!$B$1</c:f>
              <c:strCache>
                <c:ptCount val="1"/>
                <c:pt idx="0">
                  <c:v>Chosen lags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4'!$A$2:$A$35</c15:sqref>
                  </c15:fullRef>
                </c:ext>
              </c:extLst>
              <c:f>'Figure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4'!$B$2:$B$35</c15:sqref>
                  </c15:fullRef>
                </c:ext>
              </c:extLst>
              <c:f>'Figure 4'!$B$2:$B$28</c:f>
              <c:numCache>
                <c:formatCode>0.0%</c:formatCode>
                <c:ptCount val="27"/>
                <c:pt idx="0">
                  <c:v>2.7589329502881878E-2</c:v>
                </c:pt>
                <c:pt idx="1">
                  <c:v>3.1377747945381196E-3</c:v>
                </c:pt>
                <c:pt idx="2">
                  <c:v>6.8420520123610067E-3</c:v>
                </c:pt>
                <c:pt idx="3">
                  <c:v>2.6275073898946945E-3</c:v>
                </c:pt>
                <c:pt idx="4">
                  <c:v>5.0652168351195556E-2</c:v>
                </c:pt>
                <c:pt idx="5">
                  <c:v>8.9810074953218539E-3</c:v>
                </c:pt>
                <c:pt idx="6">
                  <c:v>-3.2879803393914372E-2</c:v>
                </c:pt>
                <c:pt idx="7">
                  <c:v>-3.3341979303737135E-3</c:v>
                </c:pt>
                <c:pt idx="8">
                  <c:v>-2.2789103460962658E-2</c:v>
                </c:pt>
                <c:pt idx="9">
                  <c:v>-6.0746598076296078E-3</c:v>
                </c:pt>
                <c:pt idx="10">
                  <c:v>-2.0486976095704584E-2</c:v>
                </c:pt>
                <c:pt idx="11">
                  <c:v>1.0239701740519034E-3</c:v>
                </c:pt>
                <c:pt idx="12">
                  <c:v>-3.715256991587557E-3</c:v>
                </c:pt>
                <c:pt idx="13">
                  <c:v>1.6963727019981577E-2</c:v>
                </c:pt>
                <c:pt idx="14">
                  <c:v>-5.3178728491418331E-2</c:v>
                </c:pt>
                <c:pt idx="15">
                  <c:v>-4.433630769550756E-2</c:v>
                </c:pt>
                <c:pt idx="16">
                  <c:v>-1.2406032054123913E-2</c:v>
                </c:pt>
                <c:pt idx="17">
                  <c:v>-6.2478796173688046E-2</c:v>
                </c:pt>
                <c:pt idx="18">
                  <c:v>-1.002511546132724E-2</c:v>
                </c:pt>
                <c:pt idx="19">
                  <c:v>-1.1847665350840676E-3</c:v>
                </c:pt>
                <c:pt idx="20">
                  <c:v>-3.066068212967632E-2</c:v>
                </c:pt>
                <c:pt idx="21">
                  <c:v>-4.110689658997314E-3</c:v>
                </c:pt>
                <c:pt idx="22">
                  <c:v>-0.1554075730924277</c:v>
                </c:pt>
                <c:pt idx="23">
                  <c:v>-2.5207854341483316E-2</c:v>
                </c:pt>
                <c:pt idx="24">
                  <c:v>-0.11489909364182195</c:v>
                </c:pt>
                <c:pt idx="25">
                  <c:v>-5.4651208718709862E-2</c:v>
                </c:pt>
                <c:pt idx="26">
                  <c:v>-7.7595774396461689E-2</c:v>
                </c:pt>
              </c:numCache>
            </c:numRef>
          </c:val>
          <c:smooth val="0"/>
          <c:extLst>
            <c:ext xmlns:c16="http://schemas.microsoft.com/office/drawing/2014/chart" uri="{C3380CC4-5D6E-409C-BE32-E72D297353CC}">
              <c16:uniqueId val="{00000000-6686-42FE-810D-8C71E7E0F95D}"/>
            </c:ext>
          </c:extLst>
        </c:ser>
        <c:ser>
          <c:idx val="1"/>
          <c:order val="1"/>
          <c:tx>
            <c:strRef>
              <c:f>'Figure 4'!$C$1</c:f>
              <c:strCache>
                <c:ptCount val="1"/>
                <c:pt idx="0">
                  <c:v>Lags offset by 1</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4'!$A$2:$A$35</c15:sqref>
                  </c15:fullRef>
                </c:ext>
              </c:extLst>
              <c:f>'Figure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4'!$C$2:$C$35</c15:sqref>
                  </c15:fullRef>
                </c:ext>
              </c:extLst>
              <c:f>'Figure 4'!$C$2:$C$28</c:f>
              <c:numCache>
                <c:formatCode>0.0%</c:formatCode>
                <c:ptCount val="27"/>
                <c:pt idx="0">
                  <c:v>2.9872393775111708E-3</c:v>
                </c:pt>
                <c:pt idx="1">
                  <c:v>-4.015057508664893E-3</c:v>
                </c:pt>
                <c:pt idx="2">
                  <c:v>-2.0091911613098019E-3</c:v>
                </c:pt>
                <c:pt idx="3">
                  <c:v>-8.6092183070806891E-3</c:v>
                </c:pt>
                <c:pt idx="4">
                  <c:v>2.1709243329478756E-2</c:v>
                </c:pt>
                <c:pt idx="5">
                  <c:v>3.9551878876261048E-2</c:v>
                </c:pt>
                <c:pt idx="6">
                  <c:v>-1.4484019075861486E-2</c:v>
                </c:pt>
                <c:pt idx="7">
                  <c:v>-7.6581627296588824E-3</c:v>
                </c:pt>
                <c:pt idx="8">
                  <c:v>-6.4211777875622465E-4</c:v>
                </c:pt>
                <c:pt idx="9">
                  <c:v>-4.9685063073123349E-2</c:v>
                </c:pt>
                <c:pt idx="10">
                  <c:v>1.9513275598365171E-3</c:v>
                </c:pt>
                <c:pt idx="11">
                  <c:v>6.3681092904721024E-3</c:v>
                </c:pt>
                <c:pt idx="12">
                  <c:v>-2.8401059928105585E-2</c:v>
                </c:pt>
                <c:pt idx="13">
                  <c:v>-5.5361800976310212E-3</c:v>
                </c:pt>
                <c:pt idx="14">
                  <c:v>-0.11689240772709192</c:v>
                </c:pt>
                <c:pt idx="15">
                  <c:v>4.6917999364778587E-4</c:v>
                </c:pt>
                <c:pt idx="16">
                  <c:v>-8.9488143550033608E-2</c:v>
                </c:pt>
                <c:pt idx="17">
                  <c:v>-9.8073718750503386E-2</c:v>
                </c:pt>
                <c:pt idx="18">
                  <c:v>1.5765766858222056E-2</c:v>
                </c:pt>
                <c:pt idx="19">
                  <c:v>1.537652707826993E-2</c:v>
                </c:pt>
                <c:pt idx="20">
                  <c:v>-9.3806360313606878E-3</c:v>
                </c:pt>
                <c:pt idx="21">
                  <c:v>1.3481460405889973E-2</c:v>
                </c:pt>
                <c:pt idx="22">
                  <c:v>-8.2605573293601034E-2</c:v>
                </c:pt>
                <c:pt idx="23">
                  <c:v>-3.2244685472281584E-2</c:v>
                </c:pt>
                <c:pt idx="24">
                  <c:v>-0.14328401157415399</c:v>
                </c:pt>
                <c:pt idx="25">
                  <c:v>-6.2434360326967739E-2</c:v>
                </c:pt>
                <c:pt idx="26">
                  <c:v>-0.10945866193600372</c:v>
                </c:pt>
              </c:numCache>
            </c:numRef>
          </c:val>
          <c:smooth val="0"/>
          <c:extLst>
            <c:ext xmlns:c16="http://schemas.microsoft.com/office/drawing/2014/chart" uri="{C3380CC4-5D6E-409C-BE32-E72D297353CC}">
              <c16:uniqueId val="{00000001-6686-42FE-810D-8C71E7E0F95D}"/>
            </c:ext>
          </c:extLst>
        </c:ser>
        <c:ser>
          <c:idx val="2"/>
          <c:order val="2"/>
          <c:tx>
            <c:strRef>
              <c:f>'Figure 4'!$D$1</c:f>
              <c:strCache>
                <c:ptCount val="1"/>
                <c:pt idx="0">
                  <c:v>Lags offset by 2</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4'!$A$2:$A$35</c15:sqref>
                  </c15:fullRef>
                </c:ext>
              </c:extLst>
              <c:f>'Figure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4'!$D$2:$D$35</c15:sqref>
                  </c15:fullRef>
                </c:ext>
              </c:extLst>
              <c:f>'Figure 4'!$D$2:$D$28</c:f>
              <c:numCache>
                <c:formatCode>0.0%</c:formatCode>
                <c:ptCount val="27"/>
                <c:pt idx="0">
                  <c:v>2.4003418554240652E-3</c:v>
                </c:pt>
                <c:pt idx="1">
                  <c:v>5.2965708131448911E-4</c:v>
                </c:pt>
                <c:pt idx="2">
                  <c:v>-9.9828501790795152E-2</c:v>
                </c:pt>
                <c:pt idx="3">
                  <c:v>2.3174758778736208E-2</c:v>
                </c:pt>
                <c:pt idx="4">
                  <c:v>8.8600677821776622E-2</c:v>
                </c:pt>
                <c:pt idx="5">
                  <c:v>3.980192479445302E-2</c:v>
                </c:pt>
                <c:pt idx="6">
                  <c:v>3.2150585997350399E-2</c:v>
                </c:pt>
                <c:pt idx="7">
                  <c:v>5.6225013880480536E-4</c:v>
                </c:pt>
                <c:pt idx="8">
                  <c:v>9.9769975978790393E-3</c:v>
                </c:pt>
                <c:pt idx="9">
                  <c:v>2.2811007613224815E-3</c:v>
                </c:pt>
                <c:pt idx="10">
                  <c:v>-4.021120966941924E-2</c:v>
                </c:pt>
                <c:pt idx="11">
                  <c:v>-1.798582372310118E-3</c:v>
                </c:pt>
                <c:pt idx="12">
                  <c:v>-1.678274584220388E-3</c:v>
                </c:pt>
                <c:pt idx="13">
                  <c:v>5.6990957657739845E-3</c:v>
                </c:pt>
                <c:pt idx="14">
                  <c:v>-4.108768637719941E-4</c:v>
                </c:pt>
                <c:pt idx="15">
                  <c:v>-2.652713846709762E-2</c:v>
                </c:pt>
                <c:pt idx="16">
                  <c:v>-0.14328695524462792</c:v>
                </c:pt>
                <c:pt idx="17">
                  <c:v>-0.10337130155240212</c:v>
                </c:pt>
                <c:pt idx="18">
                  <c:v>-4.5411123618123342E-2</c:v>
                </c:pt>
                <c:pt idx="19">
                  <c:v>8.6456320877049991E-2</c:v>
                </c:pt>
                <c:pt idx="20">
                  <c:v>-6.214415053341857E-3</c:v>
                </c:pt>
                <c:pt idx="21">
                  <c:v>9.5017439908788043E-3</c:v>
                </c:pt>
                <c:pt idx="22">
                  <c:v>-2.6094707347887242E-2</c:v>
                </c:pt>
                <c:pt idx="23">
                  <c:v>6.0934826136989214E-3</c:v>
                </c:pt>
                <c:pt idx="24">
                  <c:v>-3.3518023417682966E-2</c:v>
                </c:pt>
                <c:pt idx="25">
                  <c:v>-1.6724254797162098E-2</c:v>
                </c:pt>
                <c:pt idx="26">
                  <c:v>6.5786656156426003E-3</c:v>
                </c:pt>
              </c:numCache>
            </c:numRef>
          </c:val>
          <c:smooth val="0"/>
          <c:extLst>
            <c:ext xmlns:c16="http://schemas.microsoft.com/office/drawing/2014/chart" uri="{C3380CC4-5D6E-409C-BE32-E72D297353CC}">
              <c16:uniqueId val="{00000002-6686-42FE-810D-8C71E7E0F95D}"/>
            </c:ext>
          </c:extLst>
        </c:ser>
        <c:ser>
          <c:idx val="3"/>
          <c:order val="3"/>
          <c:tx>
            <c:strRef>
              <c:f>'Figure 4'!$E$1</c:f>
              <c:strCache>
                <c:ptCount val="1"/>
                <c:pt idx="0">
                  <c:v>Smoothed lags</c:v>
                </c:pt>
              </c:strCache>
            </c:strRef>
          </c:tx>
          <c:spPr>
            <a:ln w="28575" cap="rnd">
              <a:solidFill>
                <a:schemeClr val="accent4">
                  <a:lumMod val="60000"/>
                  <a:lumOff val="40000"/>
                </a:schemeClr>
              </a:solidFill>
              <a:round/>
            </a:ln>
            <a:effectLst/>
          </c:spPr>
          <c:marker>
            <c:symbol val="none"/>
          </c:marker>
          <c:cat>
            <c:numRef>
              <c:extLst>
                <c:ext xmlns:c15="http://schemas.microsoft.com/office/drawing/2012/chart" uri="{02D57815-91ED-43cb-92C2-25804820EDAC}">
                  <c15:fullRef>
                    <c15:sqref>'Figure 4'!$A$2:$A$35</c15:sqref>
                  </c15:fullRef>
                </c:ext>
              </c:extLst>
              <c:f>'Figure 4'!$A$2:$A$28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4'!$E$2:$E$35</c15:sqref>
                  </c15:fullRef>
                </c:ext>
              </c:extLst>
              <c:f>'Figure 4'!$E$2:$E$28</c:f>
              <c:numCache>
                <c:formatCode>0.0%</c:formatCode>
                <c:ptCount val="27"/>
                <c:pt idx="0">
                  <c:v>3.045953997828274E-4</c:v>
                </c:pt>
                <c:pt idx="1">
                  <c:v>8.3631830948040234E-5</c:v>
                </c:pt>
                <c:pt idx="2">
                  <c:v>-7.1547139528946591E-2</c:v>
                </c:pt>
                <c:pt idx="3">
                  <c:v>3.5454812508163104E-2</c:v>
                </c:pt>
                <c:pt idx="4">
                  <c:v>7.1535684992169807E-2</c:v>
                </c:pt>
                <c:pt idx="5">
                  <c:v>5.8333702089128206E-2</c:v>
                </c:pt>
                <c:pt idx="6">
                  <c:v>1.8815695121082863E-2</c:v>
                </c:pt>
                <c:pt idx="7">
                  <c:v>2.4633414651985529E-4</c:v>
                </c:pt>
                <c:pt idx="8">
                  <c:v>1.8017844299737622E-2</c:v>
                </c:pt>
                <c:pt idx="9">
                  <c:v>3.7462972938273793E-4</c:v>
                </c:pt>
                <c:pt idx="10">
                  <c:v>-1.2636516142342255E-2</c:v>
                </c:pt>
                <c:pt idx="11">
                  <c:v>2.9268716351564573E-2</c:v>
                </c:pt>
                <c:pt idx="12">
                  <c:v>-3.985919590700028E-3</c:v>
                </c:pt>
                <c:pt idx="13">
                  <c:v>-2.3038360449509354E-3</c:v>
                </c:pt>
                <c:pt idx="14">
                  <c:v>-5.6181179457585349E-2</c:v>
                </c:pt>
                <c:pt idx="15">
                  <c:v>4.9141028200837711E-4</c:v>
                </c:pt>
                <c:pt idx="16">
                  <c:v>-0.11292390673153865</c:v>
                </c:pt>
                <c:pt idx="17">
                  <c:v>-0.10485799799684424</c:v>
                </c:pt>
                <c:pt idx="18">
                  <c:v>-3.5850133371009438E-2</c:v>
                </c:pt>
                <c:pt idx="19">
                  <c:v>1.3833565057032563E-2</c:v>
                </c:pt>
                <c:pt idx="20">
                  <c:v>-6.8143080279429599E-2</c:v>
                </c:pt>
                <c:pt idx="21">
                  <c:v>-4.5490529685088314E-2</c:v>
                </c:pt>
                <c:pt idx="22">
                  <c:v>-9.352660148972336E-2</c:v>
                </c:pt>
                <c:pt idx="23">
                  <c:v>-5.3650261419161044E-2</c:v>
                </c:pt>
                <c:pt idx="24">
                  <c:v>-9.9747105363089145E-2</c:v>
                </c:pt>
                <c:pt idx="25">
                  <c:v>-8.4514175734304101E-2</c:v>
                </c:pt>
                <c:pt idx="26">
                  <c:v>-7.3131325371076278E-2</c:v>
                </c:pt>
              </c:numCache>
            </c:numRef>
          </c:val>
          <c:smooth val="0"/>
          <c:extLst>
            <c:ext xmlns:c16="http://schemas.microsoft.com/office/drawing/2014/chart" uri="{C3380CC4-5D6E-409C-BE32-E72D297353CC}">
              <c16:uniqueId val="{00000003-6686-42FE-810D-8C71E7E0F95D}"/>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258284120734909E-2"/>
          <c:y val="6.3792650918635174E-2"/>
          <c:w val="0.87940316054243217"/>
          <c:h val="0.83948118985126852"/>
        </c:manualLayout>
      </c:layout>
      <c:lineChart>
        <c:grouping val="standard"/>
        <c:varyColors val="0"/>
        <c:ser>
          <c:idx val="15"/>
          <c:order val="0"/>
          <c:tx>
            <c:strRef>
              <c:f>'Figure 3'!$R$6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3'!$R$7:$R$40</c15:sqref>
                  </c15:fullRef>
                </c:ext>
              </c:extLst>
              <c:f>'Figure 3'!$R$7:$R$33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3CF2-4C59-8630-4B7DC08FDD4D}"/>
            </c:ext>
          </c:extLst>
        </c:ser>
        <c:ser>
          <c:idx val="16"/>
          <c:order val="1"/>
          <c:tx>
            <c:strRef>
              <c:f>'Figure 3'!$S$6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3'!$S$7:$S$40</c15:sqref>
                  </c15:fullRef>
                </c:ext>
              </c:extLst>
              <c:f>'Figure 3'!$S$7:$S$33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3CF2-4C59-8630-4B7DC08FDD4D}"/>
            </c:ext>
          </c:extLst>
        </c:ser>
        <c:ser>
          <c:idx val="17"/>
          <c:order val="2"/>
          <c:tx>
            <c:strRef>
              <c:f>'Figure 3'!$T$6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3'!$T$7:$T$40</c15:sqref>
                  </c15:fullRef>
                </c:ext>
              </c:extLst>
              <c:f>'Figure 3'!$T$7:$T$33</c:f>
              <c:numCache>
                <c:formatCode>_(* #,##0.00_);_(* \(#,##0.00\);_(* "-"??_);_(@_)</c:formatCode>
                <c:ptCount val="27"/>
                <c:pt idx="0">
                  <c:v>2.0161386579275131E-2</c:v>
                </c:pt>
                <c:pt idx="1">
                  <c:v>1.5514223836362362E-2</c:v>
                </c:pt>
                <c:pt idx="2">
                  <c:v>3.5522549296729267E-4</c:v>
                </c:pt>
                <c:pt idx="3">
                  <c:v>8.5683232173323631E-3</c:v>
                </c:pt>
                <c:pt idx="4">
                  <c:v>1.9666882872115821E-4</c:v>
                </c:pt>
                <c:pt idx="5">
                  <c:v>-2.4364931508898735E-2</c:v>
                </c:pt>
                <c:pt idx="6">
                  <c:v>-5.1980731077492237E-3</c:v>
                </c:pt>
                <c:pt idx="7">
                  <c:v>3.1626109033823013E-2</c:v>
                </c:pt>
                <c:pt idx="8">
                  <c:v>1.8822064623236656E-2</c:v>
                </c:pt>
                <c:pt idx="9">
                  <c:v>-7.6983957551419735E-3</c:v>
                </c:pt>
                <c:pt idx="10">
                  <c:v>8.8066961616277695E-3</c:v>
                </c:pt>
                <c:pt idx="11">
                  <c:v>-1.1970256455242634E-2</c:v>
                </c:pt>
                <c:pt idx="12">
                  <c:v>3.6360722035169601E-2</c:v>
                </c:pt>
                <c:pt idx="13">
                  <c:v>1.6576407477259636E-2</c:v>
                </c:pt>
                <c:pt idx="14">
                  <c:v>5.7576615363359451E-3</c:v>
                </c:pt>
                <c:pt idx="15">
                  <c:v>-4.6259324997663498E-2</c:v>
                </c:pt>
                <c:pt idx="16">
                  <c:v>-2.7681267820298672E-3</c:v>
                </c:pt>
                <c:pt idx="17">
                  <c:v>2.2266341373324394E-2</c:v>
                </c:pt>
                <c:pt idx="18">
                  <c:v>-9.4610238447785378E-3</c:v>
                </c:pt>
                <c:pt idx="19">
                  <c:v>6.8694853689521551E-4</c:v>
                </c:pt>
                <c:pt idx="20">
                  <c:v>1.8553950358182192E-3</c:v>
                </c:pt>
                <c:pt idx="21">
                  <c:v>1.7436640337109566E-2</c:v>
                </c:pt>
                <c:pt idx="22">
                  <c:v>2.5118513032793999E-2</c:v>
                </c:pt>
                <c:pt idx="23">
                  <c:v>-5.4729152470827103E-3</c:v>
                </c:pt>
                <c:pt idx="24">
                  <c:v>5.6534737348556519E-2</c:v>
                </c:pt>
                <c:pt idx="25">
                  <c:v>3.5533979535102844E-3</c:v>
                </c:pt>
                <c:pt idx="26">
                  <c:v>6.7831650376319885E-2</c:v>
                </c:pt>
              </c:numCache>
            </c:numRef>
          </c:val>
          <c:smooth val="0"/>
          <c:extLst>
            <c:ext xmlns:c16="http://schemas.microsoft.com/office/drawing/2014/chart" uri="{C3380CC4-5D6E-409C-BE32-E72D297353CC}">
              <c16:uniqueId val="{00000002-3CF2-4C59-8630-4B7DC08FDD4D}"/>
            </c:ext>
          </c:extLst>
        </c:ser>
        <c:ser>
          <c:idx val="18"/>
          <c:order val="3"/>
          <c:tx>
            <c:strRef>
              <c:f>'Figure 3'!$U$6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3'!$U$7:$U$40</c15:sqref>
                  </c15:fullRef>
                </c:ext>
              </c:extLst>
              <c:f>'Figure 3'!$U$7:$U$33</c:f>
              <c:numCache>
                <c:formatCode>_(* #,##0.00_);_(* \(#,##0.00\);_(* "-"??_);_(@_)</c:formatCode>
                <c:ptCount val="27"/>
                <c:pt idx="0">
                  <c:v>-2.7450110763311386E-2</c:v>
                </c:pt>
                <c:pt idx="1">
                  <c:v>-2.2130671888589859E-2</c:v>
                </c:pt>
                <c:pt idx="2">
                  <c:v>-5.7855989784002304E-2</c:v>
                </c:pt>
                <c:pt idx="3">
                  <c:v>-4.182756319642067E-2</c:v>
                </c:pt>
                <c:pt idx="4">
                  <c:v>-7.6329983770847321E-2</c:v>
                </c:pt>
                <c:pt idx="5">
                  <c:v>-4.9582846462726593E-2</c:v>
                </c:pt>
                <c:pt idx="6">
                  <c:v>-0.11417548358440399</c:v>
                </c:pt>
                <c:pt idx="7">
                  <c:v>-0.10861999541521072</c:v>
                </c:pt>
                <c:pt idx="8">
                  <c:v>-4.2241722345352173E-2</c:v>
                </c:pt>
                <c:pt idx="9">
                  <c:v>-5.0521619617938995E-2</c:v>
                </c:pt>
                <c:pt idx="10">
                  <c:v>2.5584861636161804E-2</c:v>
                </c:pt>
                <c:pt idx="11">
                  <c:v>-2.7809999883174896E-3</c:v>
                </c:pt>
                <c:pt idx="12">
                  <c:v>8.2120835781097412E-2</c:v>
                </c:pt>
                <c:pt idx="13">
                  <c:v>0.11868952959775925</c:v>
                </c:pt>
                <c:pt idx="14">
                  <c:v>4.7241508960723877E-2</c:v>
                </c:pt>
                <c:pt idx="15">
                  <c:v>5.4006218910217285E-2</c:v>
                </c:pt>
                <c:pt idx="16">
                  <c:v>5.4150775074958801E-2</c:v>
                </c:pt>
                <c:pt idx="17">
                  <c:v>5.181942880153656E-2</c:v>
                </c:pt>
                <c:pt idx="18">
                  <c:v>8.0783732235431671E-2</c:v>
                </c:pt>
                <c:pt idx="19">
                  <c:v>0.13824611902236938</c:v>
                </c:pt>
                <c:pt idx="20">
                  <c:v>8.8315799832344055E-2</c:v>
                </c:pt>
                <c:pt idx="21">
                  <c:v>6.1344709247350693E-2</c:v>
                </c:pt>
                <c:pt idx="22">
                  <c:v>5.3538298234343529E-3</c:v>
                </c:pt>
                <c:pt idx="23">
                  <c:v>4.6644944697618484E-2</c:v>
                </c:pt>
                <c:pt idx="24">
                  <c:v>4.2269933968782425E-2</c:v>
                </c:pt>
                <c:pt idx="25">
                  <c:v>1.0767696425318718E-2</c:v>
                </c:pt>
                <c:pt idx="26">
                  <c:v>6.6959381103515625E-2</c:v>
                </c:pt>
              </c:numCache>
            </c:numRef>
          </c:val>
          <c:smooth val="0"/>
          <c:extLst>
            <c:ext xmlns:c16="http://schemas.microsoft.com/office/drawing/2014/chart" uri="{C3380CC4-5D6E-409C-BE32-E72D297353CC}">
              <c16:uniqueId val="{00000003-3CF2-4C59-8630-4B7DC08FDD4D}"/>
            </c:ext>
          </c:extLst>
        </c:ser>
        <c:ser>
          <c:idx val="19"/>
          <c:order val="4"/>
          <c:tx>
            <c:strRef>
              <c:f>'Figure 3'!$V$6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3'!$V$7:$V$40</c15:sqref>
                  </c15:fullRef>
                </c:ext>
              </c:extLst>
              <c:f>'Figure 3'!$V$7:$V$33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4-3CF2-4C59-8630-4B7DC08FDD4D}"/>
            </c:ext>
          </c:extLst>
        </c:ser>
        <c:ser>
          <c:idx val="20"/>
          <c:order val="5"/>
          <c:tx>
            <c:strRef>
              <c:f>'Figure 3'!$W$6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3'!$W$7:$W$40</c15:sqref>
                  </c15:fullRef>
                </c:ext>
              </c:extLst>
              <c:f>'Figure 3'!$W$7:$W$33</c:f>
              <c:numCache>
                <c:formatCode>_(* #,##0.00_);_(* \(#,##0.00\);_(* "-"??_);_(@_)</c:formatCode>
                <c:ptCount val="27"/>
                <c:pt idx="0">
                  <c:v>-1.145494170486927E-2</c:v>
                </c:pt>
                <c:pt idx="1">
                  <c:v>-8.0177308991551399E-3</c:v>
                </c:pt>
                <c:pt idx="2">
                  <c:v>-1.2395048514008522E-2</c:v>
                </c:pt>
                <c:pt idx="3">
                  <c:v>-1.4257845468819141E-3</c:v>
                </c:pt>
                <c:pt idx="4">
                  <c:v>-2.8412666171789169E-2</c:v>
                </c:pt>
                <c:pt idx="5">
                  <c:v>5.5215232074260712E-2</c:v>
                </c:pt>
                <c:pt idx="6">
                  <c:v>5.5873282253742218E-2</c:v>
                </c:pt>
                <c:pt idx="7">
                  <c:v>4.7498173080384731E-3</c:v>
                </c:pt>
                <c:pt idx="8">
                  <c:v>5.8213319629430771E-2</c:v>
                </c:pt>
                <c:pt idx="9">
                  <c:v>-2.0300550386309624E-2</c:v>
                </c:pt>
                <c:pt idx="10">
                  <c:v>-2.8348075225949287E-2</c:v>
                </c:pt>
                <c:pt idx="11">
                  <c:v>2.674077870324254E-3</c:v>
                </c:pt>
                <c:pt idx="12">
                  <c:v>-3.2566789537668228E-2</c:v>
                </c:pt>
                <c:pt idx="13">
                  <c:v>-1.3271810486912727E-2</c:v>
                </c:pt>
                <c:pt idx="14">
                  <c:v>3.9823171682655811E-3</c:v>
                </c:pt>
                <c:pt idx="15">
                  <c:v>5.7488065212965012E-2</c:v>
                </c:pt>
                <c:pt idx="16">
                  <c:v>1.1101624928414822E-2</c:v>
                </c:pt>
                <c:pt idx="17">
                  <c:v>1.8600668758153915E-2</c:v>
                </c:pt>
                <c:pt idx="18">
                  <c:v>6.6872864961624146E-2</c:v>
                </c:pt>
                <c:pt idx="19">
                  <c:v>2.0553048700094223E-2</c:v>
                </c:pt>
                <c:pt idx="20">
                  <c:v>1.7110614106059074E-2</c:v>
                </c:pt>
                <c:pt idx="21">
                  <c:v>1.6157587990164757E-2</c:v>
                </c:pt>
                <c:pt idx="22">
                  <c:v>3.8400817662477493E-2</c:v>
                </c:pt>
                <c:pt idx="23">
                  <c:v>-1.4809844084084034E-2</c:v>
                </c:pt>
                <c:pt idx="24">
                  <c:v>-1.6661355271935463E-2</c:v>
                </c:pt>
                <c:pt idx="25">
                  <c:v>2.6344098150730133E-2</c:v>
                </c:pt>
                <c:pt idx="26">
                  <c:v>-1.5793913975358009E-2</c:v>
                </c:pt>
              </c:numCache>
            </c:numRef>
          </c:val>
          <c:smooth val="0"/>
          <c:extLst>
            <c:ext xmlns:c16="http://schemas.microsoft.com/office/drawing/2014/chart" uri="{C3380CC4-5D6E-409C-BE32-E72D297353CC}">
              <c16:uniqueId val="{00000005-3CF2-4C59-8630-4B7DC08FDD4D}"/>
            </c:ext>
          </c:extLst>
        </c:ser>
        <c:ser>
          <c:idx val="21"/>
          <c:order val="6"/>
          <c:tx>
            <c:strRef>
              <c:f>'Figure 3'!$X$6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3'!$X$7:$X$40</c15:sqref>
                  </c15:fullRef>
                </c:ext>
              </c:extLst>
              <c:f>'Figure 3'!$X$7:$X$33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6-3CF2-4C59-8630-4B7DC08FDD4D}"/>
            </c:ext>
          </c:extLst>
        </c:ser>
        <c:ser>
          <c:idx val="22"/>
          <c:order val="7"/>
          <c:tx>
            <c:strRef>
              <c:f>'Figure 3'!$Y$6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3'!$Y$7:$Y$40</c15:sqref>
                  </c15:fullRef>
                </c:ext>
              </c:extLst>
              <c:f>'Figure 3'!$Y$7:$Y$33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3CF2-4C59-8630-4B7DC08FDD4D}"/>
            </c:ext>
          </c:extLst>
        </c:ser>
        <c:ser>
          <c:idx val="23"/>
          <c:order val="8"/>
          <c:tx>
            <c:strRef>
              <c:f>'Figure 3'!$Z$6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3'!$Z$7:$Z$40</c15:sqref>
                  </c15:fullRef>
                </c:ext>
              </c:extLst>
              <c:f>'Figure 3'!$Z$7:$Z$33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3CF2-4C59-8630-4B7DC08FDD4D}"/>
            </c:ext>
          </c:extLst>
        </c:ser>
        <c:ser>
          <c:idx val="24"/>
          <c:order val="9"/>
          <c:tx>
            <c:strRef>
              <c:f>'Figure 3'!$AA$6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3'!$AA$7:$AA$40</c15:sqref>
                  </c15:fullRef>
                </c:ext>
              </c:extLst>
              <c:f>'Figure 3'!$AA$7:$AA$33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3CF2-4C59-8630-4B7DC08FDD4D}"/>
            </c:ext>
          </c:extLst>
        </c:ser>
        <c:ser>
          <c:idx val="25"/>
          <c:order val="10"/>
          <c:tx>
            <c:strRef>
              <c:f>'Figure 3'!$AB$6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3'!$AB$7:$AB$40</c15:sqref>
                  </c15:fullRef>
                </c:ext>
              </c:extLst>
              <c:f>'Figure 3'!$AB$7:$AB$33</c:f>
              <c:numCache>
                <c:formatCode>_(* #,##0.00_);_(* \(#,##0.00\);_(* "-"??_);_(@_)</c:formatCode>
                <c:ptCount val="27"/>
                <c:pt idx="0">
                  <c:v>-3.5810451954603195E-2</c:v>
                </c:pt>
                <c:pt idx="1">
                  <c:v>3.3095091581344604E-2</c:v>
                </c:pt>
                <c:pt idx="2">
                  <c:v>-1.1293655261397362E-2</c:v>
                </c:pt>
                <c:pt idx="3">
                  <c:v>1.0014274157583714E-2</c:v>
                </c:pt>
                <c:pt idx="4">
                  <c:v>-2.9936765786260366E-3</c:v>
                </c:pt>
                <c:pt idx="5">
                  <c:v>-1.7650596797466278E-2</c:v>
                </c:pt>
                <c:pt idx="6">
                  <c:v>9.8635051399469376E-3</c:v>
                </c:pt>
                <c:pt idx="7">
                  <c:v>-4.1045792400836945E-2</c:v>
                </c:pt>
                <c:pt idx="8">
                  <c:v>-2.1379778161644936E-2</c:v>
                </c:pt>
                <c:pt idx="9">
                  <c:v>-2.1139957010746002E-2</c:v>
                </c:pt>
                <c:pt idx="10">
                  <c:v>3.9980192668735981E-3</c:v>
                </c:pt>
                <c:pt idx="11">
                  <c:v>-6.776781752705574E-3</c:v>
                </c:pt>
                <c:pt idx="12">
                  <c:v>9.0240431018173695E-4</c:v>
                </c:pt>
                <c:pt idx="13">
                  <c:v>1.5597528778016567E-2</c:v>
                </c:pt>
                <c:pt idx="14">
                  <c:v>-1.3910939916968346E-2</c:v>
                </c:pt>
                <c:pt idx="15">
                  <c:v>1.7026310786604881E-2</c:v>
                </c:pt>
                <c:pt idx="16">
                  <c:v>3.3971287310123444E-2</c:v>
                </c:pt>
                <c:pt idx="17">
                  <c:v>2.8764506801962852E-2</c:v>
                </c:pt>
                <c:pt idx="18">
                  <c:v>-8.334319107234478E-3</c:v>
                </c:pt>
                <c:pt idx="19">
                  <c:v>1.3292770832777023E-2</c:v>
                </c:pt>
                <c:pt idx="20">
                  <c:v>1.6023198142647743E-2</c:v>
                </c:pt>
                <c:pt idx="21">
                  <c:v>2.950790710747242E-2</c:v>
                </c:pt>
                <c:pt idx="22">
                  <c:v>3.3834367990493774E-2</c:v>
                </c:pt>
                <c:pt idx="23">
                  <c:v>2.2614574059844017E-2</c:v>
                </c:pt>
                <c:pt idx="24">
                  <c:v>8.625163696706295E-3</c:v>
                </c:pt>
                <c:pt idx="25">
                  <c:v>2.0612531807273626E-3</c:v>
                </c:pt>
                <c:pt idx="26">
                  <c:v>-2.2166654467582703E-2</c:v>
                </c:pt>
              </c:numCache>
            </c:numRef>
          </c:val>
          <c:smooth val="0"/>
          <c:extLst>
            <c:ext xmlns:c16="http://schemas.microsoft.com/office/drawing/2014/chart" uri="{C3380CC4-5D6E-409C-BE32-E72D297353CC}">
              <c16:uniqueId val="{0000000A-3CF2-4C59-8630-4B7DC08FDD4D}"/>
            </c:ext>
          </c:extLst>
        </c:ser>
        <c:ser>
          <c:idx val="26"/>
          <c:order val="11"/>
          <c:tx>
            <c:strRef>
              <c:f>'Figure 3'!$AC$6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3'!$AC$7:$AC$40</c15:sqref>
                  </c15:fullRef>
                </c:ext>
              </c:extLst>
              <c:f>'Figure 3'!$AC$7:$AC$33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B-3CF2-4C59-8630-4B7DC08FDD4D}"/>
            </c:ext>
          </c:extLst>
        </c:ser>
        <c:ser>
          <c:idx val="27"/>
          <c:order val="12"/>
          <c:tx>
            <c:strRef>
              <c:f>'Figure 3'!$AD$6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3'!$AD$7:$AD$40</c15:sqref>
                  </c15:fullRef>
                </c:ext>
              </c:extLst>
              <c:f>'Figure 3'!$AD$7:$AD$33</c:f>
              <c:numCache>
                <c:formatCode>_(* #,##0.00_);_(* \(#,##0.00\);_(* "-"??_);_(@_)</c:formatCode>
                <c:ptCount val="27"/>
                <c:pt idx="0">
                  <c:v>4.4195760041475296E-2</c:v>
                </c:pt>
                <c:pt idx="1">
                  <c:v>1.4650008641183376E-2</c:v>
                </c:pt>
                <c:pt idx="2">
                  <c:v>6.8869777023792267E-2</c:v>
                </c:pt>
                <c:pt idx="3">
                  <c:v>-1.5436186455190182E-2</c:v>
                </c:pt>
                <c:pt idx="4">
                  <c:v>-1.0716278105974197E-2</c:v>
                </c:pt>
                <c:pt idx="5">
                  <c:v>-1.8456287682056427E-2</c:v>
                </c:pt>
                <c:pt idx="6">
                  <c:v>3.3910114318132401E-2</c:v>
                </c:pt>
                <c:pt idx="7">
                  <c:v>-1.2776754796504974E-2</c:v>
                </c:pt>
                <c:pt idx="8">
                  <c:v>-3.5734668374061584E-2</c:v>
                </c:pt>
                <c:pt idx="9">
                  <c:v>2.0361501723527908E-2</c:v>
                </c:pt>
                <c:pt idx="10">
                  <c:v>-2.2531067952513695E-2</c:v>
                </c:pt>
                <c:pt idx="11">
                  <c:v>-2.3203557357192039E-2</c:v>
                </c:pt>
                <c:pt idx="12">
                  <c:v>1.9724521785974503E-2</c:v>
                </c:pt>
                <c:pt idx="13">
                  <c:v>4.4953744858503342E-2</c:v>
                </c:pt>
                <c:pt idx="14">
                  <c:v>3.9212372153997421E-2</c:v>
                </c:pt>
                <c:pt idx="15">
                  <c:v>2.7185793966054916E-2</c:v>
                </c:pt>
                <c:pt idx="16">
                  <c:v>3.6596206482499838E-3</c:v>
                </c:pt>
                <c:pt idx="17">
                  <c:v>4.3015848845243454E-2</c:v>
                </c:pt>
                <c:pt idx="18">
                  <c:v>7.107831072062254E-3</c:v>
                </c:pt>
                <c:pt idx="19">
                  <c:v>4.6535637229681015E-2</c:v>
                </c:pt>
                <c:pt idx="20">
                  <c:v>7.241000235080719E-2</c:v>
                </c:pt>
                <c:pt idx="21">
                  <c:v>4.2973686009645462E-2</c:v>
                </c:pt>
                <c:pt idx="22">
                  <c:v>2.7594415470957756E-2</c:v>
                </c:pt>
                <c:pt idx="23">
                  <c:v>5.0181403756141663E-2</c:v>
                </c:pt>
                <c:pt idx="24">
                  <c:v>-1.2487343512475491E-2</c:v>
                </c:pt>
                <c:pt idx="25">
                  <c:v>2.4199550971388817E-2</c:v>
                </c:pt>
                <c:pt idx="26">
                  <c:v>-5.9108845889568329E-2</c:v>
                </c:pt>
              </c:numCache>
            </c:numRef>
          </c:val>
          <c:smooth val="0"/>
          <c:extLst>
            <c:ext xmlns:c16="http://schemas.microsoft.com/office/drawing/2014/chart" uri="{C3380CC4-5D6E-409C-BE32-E72D297353CC}">
              <c16:uniqueId val="{0000000C-3CF2-4C59-8630-4B7DC08FDD4D}"/>
            </c:ext>
          </c:extLst>
        </c:ser>
        <c:ser>
          <c:idx val="8"/>
          <c:order val="13"/>
          <c:tx>
            <c:strRef>
              <c:f>'Figure 3'!$AE$6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3'!$AE$7:$AE$40</c15:sqref>
                  </c15:fullRef>
                </c:ext>
              </c:extLst>
              <c:f>'Figure 3'!$AE$7:$AE$33</c:f>
              <c:numCache>
                <c:formatCode>_(* #,##0.00_);_(* \(#,##0.00\);_(* "-"??_);_(@_)</c:formatCode>
                <c:ptCount val="27"/>
                <c:pt idx="0">
                  <c:v>8.0661913380026817E-3</c:v>
                </c:pt>
                <c:pt idx="1">
                  <c:v>1.911952905356884E-2</c:v>
                </c:pt>
                <c:pt idx="2">
                  <c:v>-1.9178032875061035E-2</c:v>
                </c:pt>
                <c:pt idx="3">
                  <c:v>2.5233743712306023E-2</c:v>
                </c:pt>
                <c:pt idx="4">
                  <c:v>-1.0945850051939487E-2</c:v>
                </c:pt>
                <c:pt idx="5">
                  <c:v>2.3404348641633987E-2</c:v>
                </c:pt>
                <c:pt idx="6">
                  <c:v>1.8740566447377205E-2</c:v>
                </c:pt>
                <c:pt idx="7">
                  <c:v>-8.8260596385225654E-4</c:v>
                </c:pt>
                <c:pt idx="8">
                  <c:v>1.1835634708404541E-2</c:v>
                </c:pt>
                <c:pt idx="9">
                  <c:v>-2.049407921731472E-2</c:v>
                </c:pt>
                <c:pt idx="10">
                  <c:v>2.8017135336995125E-2</c:v>
                </c:pt>
                <c:pt idx="11">
                  <c:v>1.6962133347988129E-2</c:v>
                </c:pt>
                <c:pt idx="12">
                  <c:v>4.619983583688736E-2</c:v>
                </c:pt>
                <c:pt idx="13">
                  <c:v>5.7418856769800186E-2</c:v>
                </c:pt>
                <c:pt idx="14">
                  <c:v>3.5246770828962326E-2</c:v>
                </c:pt>
                <c:pt idx="15">
                  <c:v>1.2660636566579342E-2</c:v>
                </c:pt>
                <c:pt idx="16">
                  <c:v>-1.2693395838141441E-2</c:v>
                </c:pt>
                <c:pt idx="17">
                  <c:v>4.1171472519636154E-2</c:v>
                </c:pt>
                <c:pt idx="18">
                  <c:v>5.4393686354160309E-2</c:v>
                </c:pt>
                <c:pt idx="19">
                  <c:v>5.674247071146965E-2</c:v>
                </c:pt>
                <c:pt idx="20">
                  <c:v>7.5997449457645416E-2</c:v>
                </c:pt>
                <c:pt idx="21">
                  <c:v>0.10578353703022003</c:v>
                </c:pt>
                <c:pt idx="22">
                  <c:v>5.408090353012085E-2</c:v>
                </c:pt>
                <c:pt idx="23">
                  <c:v>3.9074022322893143E-2</c:v>
                </c:pt>
                <c:pt idx="24">
                  <c:v>3.7271108478307724E-2</c:v>
                </c:pt>
                <c:pt idx="25">
                  <c:v>6.8936169147491455E-2</c:v>
                </c:pt>
                <c:pt idx="26">
                  <c:v>7.2916783392429352E-2</c:v>
                </c:pt>
              </c:numCache>
            </c:numRef>
          </c:val>
          <c:smooth val="0"/>
          <c:extLst>
            <c:ext xmlns:c16="http://schemas.microsoft.com/office/drawing/2014/chart" uri="{C3380CC4-5D6E-409C-BE32-E72D297353CC}">
              <c16:uniqueId val="{0000000D-3CF2-4C59-8630-4B7DC08FDD4D}"/>
            </c:ext>
          </c:extLst>
        </c:ser>
        <c:ser>
          <c:idx val="9"/>
          <c:order val="14"/>
          <c:tx>
            <c:strRef>
              <c:f>'Figure 3'!$AF$6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3'!$AF$7:$AF$40</c15:sqref>
                  </c15:fullRef>
                </c:ext>
              </c:extLst>
              <c:f>'Figure 3'!$AF$7:$AF$33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E-3CF2-4C59-8630-4B7DC08FDD4D}"/>
            </c:ext>
          </c:extLst>
        </c:ser>
        <c:ser>
          <c:idx val="10"/>
          <c:order val="15"/>
          <c:tx>
            <c:strRef>
              <c:f>'Figure 3'!$AG$6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3'!$AG$7:$AG$40</c15:sqref>
                  </c15:fullRef>
                </c:ext>
              </c:extLst>
              <c:f>'Figure 3'!$AG$7:$AG$33</c:f>
              <c:numCache>
                <c:formatCode>_(* #,##0.00_);_(* \(#,##0.00\);_(* "-"??_);_(@_)</c:formatCode>
                <c:ptCount val="27"/>
                <c:pt idx="0">
                  <c:v>2.1308261901140213E-2</c:v>
                </c:pt>
                <c:pt idx="1">
                  <c:v>-1.2941301800310612E-2</c:v>
                </c:pt>
                <c:pt idx="2">
                  <c:v>4.2775280773639679E-2</c:v>
                </c:pt>
                <c:pt idx="3">
                  <c:v>3.1992804259061813E-2</c:v>
                </c:pt>
                <c:pt idx="4">
                  <c:v>6.7680524662137032E-3</c:v>
                </c:pt>
                <c:pt idx="5">
                  <c:v>-1.7788395285606384E-2</c:v>
                </c:pt>
                <c:pt idx="6">
                  <c:v>2.5388389825820923E-2</c:v>
                </c:pt>
                <c:pt idx="7">
                  <c:v>4.5109856873750687E-2</c:v>
                </c:pt>
                <c:pt idx="8">
                  <c:v>-2.6314143091440201E-2</c:v>
                </c:pt>
                <c:pt idx="9">
                  <c:v>-1.7523197457194328E-2</c:v>
                </c:pt>
                <c:pt idx="10">
                  <c:v>-3.9601929485797882E-2</c:v>
                </c:pt>
                <c:pt idx="11">
                  <c:v>1.7214315012097359E-2</c:v>
                </c:pt>
                <c:pt idx="12">
                  <c:v>-3.4298844635486603E-2</c:v>
                </c:pt>
                <c:pt idx="13">
                  <c:v>-9.0892702341079712E-2</c:v>
                </c:pt>
                <c:pt idx="14">
                  <c:v>-5.7915538549423218E-2</c:v>
                </c:pt>
                <c:pt idx="15">
                  <c:v>1.793963834643364E-2</c:v>
                </c:pt>
                <c:pt idx="16">
                  <c:v>8.8086668401956558E-3</c:v>
                </c:pt>
                <c:pt idx="17">
                  <c:v>-8.6690792813897133E-3</c:v>
                </c:pt>
                <c:pt idx="18">
                  <c:v>-2.3190148174762726E-2</c:v>
                </c:pt>
                <c:pt idx="19">
                  <c:v>-6.5830506384372711E-2</c:v>
                </c:pt>
                <c:pt idx="20">
                  <c:v>-9.4571694731712341E-2</c:v>
                </c:pt>
                <c:pt idx="21">
                  <c:v>-6.5884612500667572E-2</c:v>
                </c:pt>
                <c:pt idx="22">
                  <c:v>4.6086579561233521E-2</c:v>
                </c:pt>
                <c:pt idx="23">
                  <c:v>1.8798742443323135E-2</c:v>
                </c:pt>
                <c:pt idx="24">
                  <c:v>1.2124229222536087E-2</c:v>
                </c:pt>
                <c:pt idx="25">
                  <c:v>1.0858252644538879E-3</c:v>
                </c:pt>
                <c:pt idx="26">
                  <c:v>-9.5575377345085144E-2</c:v>
                </c:pt>
              </c:numCache>
            </c:numRef>
          </c:val>
          <c:smooth val="0"/>
          <c:extLst>
            <c:ext xmlns:c16="http://schemas.microsoft.com/office/drawing/2014/chart" uri="{C3380CC4-5D6E-409C-BE32-E72D297353CC}">
              <c16:uniqueId val="{0000000F-3CF2-4C59-8630-4B7DC08FDD4D}"/>
            </c:ext>
          </c:extLst>
        </c:ser>
        <c:ser>
          <c:idx val="11"/>
          <c:order val="16"/>
          <c:tx>
            <c:strRef>
              <c:f>'Figure 3'!$AH$6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3'!$AH$7:$AH$40</c15:sqref>
                  </c15:fullRef>
                </c:ext>
              </c:extLst>
              <c:f>'Figure 3'!$AH$7:$AH$33</c:f>
              <c:numCache>
                <c:formatCode>_(* #,##0.00_);_(* \(#,##0.00\);_(* "-"??_);_(@_)</c:formatCode>
                <c:ptCount val="27"/>
                <c:pt idx="0">
                  <c:v>4.2713161557912827E-2</c:v>
                </c:pt>
                <c:pt idx="1">
                  <c:v>-8.9034321717917919E-5</c:v>
                </c:pt>
                <c:pt idx="2">
                  <c:v>4.7604560852050781E-2</c:v>
                </c:pt>
                <c:pt idx="3">
                  <c:v>2.064376138150692E-3</c:v>
                </c:pt>
                <c:pt idx="4">
                  <c:v>1.5914561226963997E-2</c:v>
                </c:pt>
                <c:pt idx="5">
                  <c:v>2.1308604627847672E-2</c:v>
                </c:pt>
                <c:pt idx="6">
                  <c:v>8.3647072315216064E-3</c:v>
                </c:pt>
                <c:pt idx="7">
                  <c:v>4.5344050973653793E-2</c:v>
                </c:pt>
                <c:pt idx="8">
                  <c:v>6.2925145030021667E-2</c:v>
                </c:pt>
                <c:pt idx="9">
                  <c:v>-3.1240654061548412E-4</c:v>
                </c:pt>
                <c:pt idx="10">
                  <c:v>1.6597811132669449E-2</c:v>
                </c:pt>
                <c:pt idx="11">
                  <c:v>-1.7515731742605567E-3</c:v>
                </c:pt>
                <c:pt idx="12">
                  <c:v>1.5700984746217728E-2</c:v>
                </c:pt>
                <c:pt idx="13">
                  <c:v>1.2457341887056828E-2</c:v>
                </c:pt>
                <c:pt idx="14">
                  <c:v>-3.8736809510737658E-3</c:v>
                </c:pt>
                <c:pt idx="15">
                  <c:v>1.5854427590966225E-2</c:v>
                </c:pt>
                <c:pt idx="16">
                  <c:v>1.2342643458396196E-3</c:v>
                </c:pt>
                <c:pt idx="17">
                  <c:v>-4.7336029820144176E-3</c:v>
                </c:pt>
                <c:pt idx="18">
                  <c:v>3.5594310611486435E-2</c:v>
                </c:pt>
                <c:pt idx="19">
                  <c:v>7.7743560075759888E-2</c:v>
                </c:pt>
                <c:pt idx="20">
                  <c:v>6.295766681432724E-2</c:v>
                </c:pt>
                <c:pt idx="21">
                  <c:v>5.9219349175691605E-2</c:v>
                </c:pt>
                <c:pt idx="22">
                  <c:v>4.8947162926197052E-2</c:v>
                </c:pt>
                <c:pt idx="23">
                  <c:v>3.8202028721570969E-2</c:v>
                </c:pt>
                <c:pt idx="24">
                  <c:v>6.0688093304634094E-2</c:v>
                </c:pt>
                <c:pt idx="25">
                  <c:v>4.9819447100162506E-2</c:v>
                </c:pt>
                <c:pt idx="26">
                  <c:v>7.2251267731189728E-2</c:v>
                </c:pt>
              </c:numCache>
            </c:numRef>
          </c:val>
          <c:smooth val="0"/>
          <c:extLst>
            <c:ext xmlns:c16="http://schemas.microsoft.com/office/drawing/2014/chart" uri="{C3380CC4-5D6E-409C-BE32-E72D297353CC}">
              <c16:uniqueId val="{00000010-3CF2-4C59-8630-4B7DC08FDD4D}"/>
            </c:ext>
          </c:extLst>
        </c:ser>
        <c:ser>
          <c:idx val="12"/>
          <c:order val="17"/>
          <c:tx>
            <c:strRef>
              <c:f>'Figure 3'!$AI$6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3'!$AI$7:$AI$40</c15:sqref>
                  </c15:fullRef>
                </c:ext>
              </c:extLst>
              <c:f>'Figure 3'!$AI$7:$AI$33</c:f>
              <c:numCache>
                <c:formatCode>_(* #,##0.00_);_(* \(#,##0.00\);_(* "-"??_);_(@_)</c:formatCode>
                <c:ptCount val="27"/>
                <c:pt idx="0">
                  <c:v>1.358500774949789E-2</c:v>
                </c:pt>
                <c:pt idx="1">
                  <c:v>1.4216628856956959E-2</c:v>
                </c:pt>
                <c:pt idx="2">
                  <c:v>-4.3255269527435303E-2</c:v>
                </c:pt>
                <c:pt idx="3">
                  <c:v>2.401045523583889E-2</c:v>
                </c:pt>
                <c:pt idx="4">
                  <c:v>3.9876092225313187E-2</c:v>
                </c:pt>
                <c:pt idx="5">
                  <c:v>-7.0919329300522804E-3</c:v>
                </c:pt>
                <c:pt idx="6">
                  <c:v>1.3948916457593441E-3</c:v>
                </c:pt>
                <c:pt idx="7">
                  <c:v>1.7218425869941711E-2</c:v>
                </c:pt>
                <c:pt idx="8">
                  <c:v>-2.4292707443237305E-2</c:v>
                </c:pt>
                <c:pt idx="9">
                  <c:v>-9.5303626731038094E-3</c:v>
                </c:pt>
                <c:pt idx="10">
                  <c:v>-3.8169976323843002E-2</c:v>
                </c:pt>
                <c:pt idx="11">
                  <c:v>-3.3393949270248413E-2</c:v>
                </c:pt>
                <c:pt idx="12">
                  <c:v>-4.3952260166406631E-2</c:v>
                </c:pt>
                <c:pt idx="13">
                  <c:v>-6.4556851983070374E-2</c:v>
                </c:pt>
                <c:pt idx="14">
                  <c:v>-3.2908465713262558E-2</c:v>
                </c:pt>
                <c:pt idx="15">
                  <c:v>-3.1662985682487488E-2</c:v>
                </c:pt>
                <c:pt idx="16">
                  <c:v>-9.8504731431603432E-3</c:v>
                </c:pt>
                <c:pt idx="17">
                  <c:v>-6.4195640385150909E-2</c:v>
                </c:pt>
                <c:pt idx="18">
                  <c:v>-6.542610377073288E-2</c:v>
                </c:pt>
                <c:pt idx="19">
                  <c:v>-3.9179768413305283E-2</c:v>
                </c:pt>
                <c:pt idx="20">
                  <c:v>-6.2289964407682419E-2</c:v>
                </c:pt>
                <c:pt idx="21">
                  <c:v>-9.5204181969165802E-2</c:v>
                </c:pt>
                <c:pt idx="22">
                  <c:v>-6.1952687799930573E-2</c:v>
                </c:pt>
                <c:pt idx="23">
                  <c:v>-5.7634167373180389E-2</c:v>
                </c:pt>
                <c:pt idx="24">
                  <c:v>-5.4036505520343781E-2</c:v>
                </c:pt>
                <c:pt idx="25">
                  <c:v>-6.4918003976345062E-2</c:v>
                </c:pt>
                <c:pt idx="26">
                  <c:v>-6.8594798445701599E-2</c:v>
                </c:pt>
              </c:numCache>
            </c:numRef>
          </c:val>
          <c:smooth val="0"/>
          <c:extLst>
            <c:ext xmlns:c16="http://schemas.microsoft.com/office/drawing/2014/chart" uri="{C3380CC4-5D6E-409C-BE32-E72D297353CC}">
              <c16:uniqueId val="{00000011-3CF2-4C59-8630-4B7DC08FDD4D}"/>
            </c:ext>
          </c:extLst>
        </c:ser>
        <c:ser>
          <c:idx val="13"/>
          <c:order val="18"/>
          <c:tx>
            <c:strRef>
              <c:f>'Figure 3'!$AJ$6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3'!$AJ$7:$AJ$40</c15:sqref>
                  </c15:fullRef>
                </c:ext>
              </c:extLst>
              <c:f>'Figure 3'!$AJ$7:$AJ$33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2-3CF2-4C59-8630-4B7DC08FDD4D}"/>
            </c:ext>
          </c:extLst>
        </c:ser>
        <c:ser>
          <c:idx val="0"/>
          <c:order val="19"/>
          <c:tx>
            <c:strRef>
              <c:f>'Figure 3'!$AK$6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3'!$AK$7:$AK$40</c15:sqref>
                  </c15:fullRef>
                </c:ext>
              </c:extLst>
              <c:f>'Figure 3'!$AK$7:$AK$33</c:f>
              <c:numCache>
                <c:formatCode>_(* #,##0.00_);_(* \(#,##0.00\);_(* "-"??_);_(@_)</c:formatCode>
                <c:ptCount val="27"/>
                <c:pt idx="0">
                  <c:v>-5.7956180535256863E-3</c:v>
                </c:pt>
                <c:pt idx="1">
                  <c:v>-2.1118558943271637E-2</c:v>
                </c:pt>
                <c:pt idx="2">
                  <c:v>-3.1253721099346876E-3</c:v>
                </c:pt>
                <c:pt idx="3">
                  <c:v>-9.350108914077282E-3</c:v>
                </c:pt>
                <c:pt idx="4">
                  <c:v>5.7058888487517834E-3</c:v>
                </c:pt>
                <c:pt idx="5">
                  <c:v>2.1903656423091888E-2</c:v>
                </c:pt>
                <c:pt idx="6">
                  <c:v>5.7390164583921432E-2</c:v>
                </c:pt>
                <c:pt idx="7">
                  <c:v>6.8584226071834564E-2</c:v>
                </c:pt>
                <c:pt idx="8">
                  <c:v>4.3579887598752975E-2</c:v>
                </c:pt>
                <c:pt idx="9">
                  <c:v>9.0833567082881927E-2</c:v>
                </c:pt>
                <c:pt idx="10">
                  <c:v>1.6479918733239174E-2</c:v>
                </c:pt>
                <c:pt idx="11">
                  <c:v>5.6705489754676819E-2</c:v>
                </c:pt>
                <c:pt idx="12">
                  <c:v>5.4526921361684799E-2</c:v>
                </c:pt>
                <c:pt idx="13">
                  <c:v>1.4872702769935131E-2</c:v>
                </c:pt>
                <c:pt idx="14">
                  <c:v>7.0899903774261475E-2</c:v>
                </c:pt>
                <c:pt idx="15">
                  <c:v>2.6688640937209129E-3</c:v>
                </c:pt>
                <c:pt idx="16">
                  <c:v>3.1252726912498474E-2</c:v>
                </c:pt>
                <c:pt idx="17">
                  <c:v>4.6492926776409149E-2</c:v>
                </c:pt>
                <c:pt idx="18">
                  <c:v>3.3581089228391647E-2</c:v>
                </c:pt>
                <c:pt idx="19">
                  <c:v>1.8733387812972069E-2</c:v>
                </c:pt>
                <c:pt idx="20">
                  <c:v>2.1834623068571091E-2</c:v>
                </c:pt>
                <c:pt idx="21">
                  <c:v>2.2796016186475754E-2</c:v>
                </c:pt>
                <c:pt idx="22">
                  <c:v>-3.6546576768159866E-2</c:v>
                </c:pt>
                <c:pt idx="23">
                  <c:v>2.2040637210011482E-2</c:v>
                </c:pt>
                <c:pt idx="24">
                  <c:v>6.4152535051107407E-3</c:v>
                </c:pt>
                <c:pt idx="25">
                  <c:v>2.9838036745786667E-2</c:v>
                </c:pt>
                <c:pt idx="26">
                  <c:v>5.0386056303977966E-2</c:v>
                </c:pt>
              </c:numCache>
            </c:numRef>
          </c:val>
          <c:smooth val="0"/>
          <c:extLst>
            <c:ext xmlns:c16="http://schemas.microsoft.com/office/drawing/2014/chart" uri="{C3380CC4-5D6E-409C-BE32-E72D297353CC}">
              <c16:uniqueId val="{00000013-3CF2-4C59-8630-4B7DC08FDD4D}"/>
            </c:ext>
          </c:extLst>
        </c:ser>
        <c:ser>
          <c:idx val="4"/>
          <c:order val="20"/>
          <c:tx>
            <c:strRef>
              <c:f>'Figure 3'!$AL$6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3'!$AL$7:$AL$40</c15:sqref>
                  </c15:fullRef>
                </c:ext>
              </c:extLst>
              <c:f>'Figure 3'!$AL$7:$AL$33</c:f>
              <c:numCache>
                <c:formatCode>_(* #,##0.00_);_(* \(#,##0.00\);_(* "-"??_);_(@_)</c:formatCode>
                <c:ptCount val="27"/>
                <c:pt idx="0">
                  <c:v>-1.8250210210680962E-2</c:v>
                </c:pt>
                <c:pt idx="1">
                  <c:v>-1.0874989442527294E-2</c:v>
                </c:pt>
                <c:pt idx="2">
                  <c:v>-3.8751460611820221E-2</c:v>
                </c:pt>
                <c:pt idx="3">
                  <c:v>1.4193453826010227E-2</c:v>
                </c:pt>
                <c:pt idx="4">
                  <c:v>5.0676103681325912E-2</c:v>
                </c:pt>
                <c:pt idx="5">
                  <c:v>2.9487453866750002E-4</c:v>
                </c:pt>
                <c:pt idx="6">
                  <c:v>-2.7195599977858365E-4</c:v>
                </c:pt>
                <c:pt idx="7">
                  <c:v>-6.5794669091701508E-2</c:v>
                </c:pt>
                <c:pt idx="8">
                  <c:v>-7.0843510329723358E-2</c:v>
                </c:pt>
                <c:pt idx="9">
                  <c:v>4.5942314900457859E-3</c:v>
                </c:pt>
                <c:pt idx="10">
                  <c:v>-3.9868529886007309E-2</c:v>
                </c:pt>
                <c:pt idx="11">
                  <c:v>-3.7189701106399298E-3</c:v>
                </c:pt>
                <c:pt idx="12">
                  <c:v>-3.4636151045560837E-2</c:v>
                </c:pt>
                <c:pt idx="13">
                  <c:v>1.5553249977529049E-2</c:v>
                </c:pt>
                <c:pt idx="14">
                  <c:v>1.7166871577501297E-2</c:v>
                </c:pt>
                <c:pt idx="15">
                  <c:v>-1.4602015726268291E-2</c:v>
                </c:pt>
                <c:pt idx="16">
                  <c:v>7.106841541826725E-3</c:v>
                </c:pt>
                <c:pt idx="17">
                  <c:v>-3.1847567297518253E-3</c:v>
                </c:pt>
                <c:pt idx="18">
                  <c:v>-3.0750300735235214E-2</c:v>
                </c:pt>
                <c:pt idx="19">
                  <c:v>-2.2231070324778557E-2</c:v>
                </c:pt>
                <c:pt idx="20">
                  <c:v>-3.9470601826906204E-2</c:v>
                </c:pt>
                <c:pt idx="21">
                  <c:v>-1.4829336665570736E-2</c:v>
                </c:pt>
                <c:pt idx="22">
                  <c:v>-3.7346009165048599E-2</c:v>
                </c:pt>
                <c:pt idx="23">
                  <c:v>-1.0615906678140163E-2</c:v>
                </c:pt>
                <c:pt idx="24">
                  <c:v>1.9713170826435089E-2</c:v>
                </c:pt>
                <c:pt idx="25">
                  <c:v>8.7727215141057968E-3</c:v>
                </c:pt>
                <c:pt idx="26">
                  <c:v>-1.4252056367695332E-2</c:v>
                </c:pt>
              </c:numCache>
            </c:numRef>
          </c:val>
          <c:smooth val="0"/>
          <c:extLst>
            <c:ext xmlns:c16="http://schemas.microsoft.com/office/drawing/2014/chart" uri="{C3380CC4-5D6E-409C-BE32-E72D297353CC}">
              <c16:uniqueId val="{00000014-3CF2-4C59-8630-4B7DC08FDD4D}"/>
            </c:ext>
          </c:extLst>
        </c:ser>
        <c:ser>
          <c:idx val="6"/>
          <c:order val="21"/>
          <c:tx>
            <c:strRef>
              <c:f>'Figure 3'!$AM$6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3'!$AM$7:$AM$40</c15:sqref>
                  </c15:fullRef>
                </c:ext>
              </c:extLst>
              <c:f>'Figure 3'!$AM$7:$AM$33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5-3CF2-4C59-8630-4B7DC08FDD4D}"/>
            </c:ext>
          </c:extLst>
        </c:ser>
        <c:ser>
          <c:idx val="7"/>
          <c:order val="22"/>
          <c:tx>
            <c:strRef>
              <c:f>'Figure 3'!$AN$6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3'!$AN$7:$AN$40</c15:sqref>
                  </c15:fullRef>
                </c:ext>
              </c:extLst>
              <c:f>'Figure 3'!$AN$7:$AN$33</c:f>
              <c:numCache>
                <c:formatCode>_(* #,##0.00_);_(* \(#,##0.00\);_(* "-"??_);_(@_)</c:formatCode>
                <c:ptCount val="27"/>
                <c:pt idx="0">
                  <c:v>-8.5255494341254234E-3</c:v>
                </c:pt>
                <c:pt idx="1">
                  <c:v>-1.0444995947182178E-2</c:v>
                </c:pt>
                <c:pt idx="2">
                  <c:v>-5.1571201533079147E-2</c:v>
                </c:pt>
                <c:pt idx="3">
                  <c:v>2.8186777606606483E-2</c:v>
                </c:pt>
                <c:pt idx="4">
                  <c:v>1.2912344187498093E-2</c:v>
                </c:pt>
                <c:pt idx="5">
                  <c:v>-5.9662880375981331E-3</c:v>
                </c:pt>
                <c:pt idx="6">
                  <c:v>3.9191879332065582E-2</c:v>
                </c:pt>
                <c:pt idx="7">
                  <c:v>-3.2977797091007233E-2</c:v>
                </c:pt>
                <c:pt idx="8">
                  <c:v>1.4202844351530075E-2</c:v>
                </c:pt>
                <c:pt idx="9">
                  <c:v>1.9194301217794418E-2</c:v>
                </c:pt>
                <c:pt idx="10">
                  <c:v>-2.9832299798727036E-2</c:v>
                </c:pt>
                <c:pt idx="11">
                  <c:v>-8.8679986074566841E-3</c:v>
                </c:pt>
                <c:pt idx="12">
                  <c:v>-6.1322813853621483E-3</c:v>
                </c:pt>
                <c:pt idx="13">
                  <c:v>-2.8809893876314163E-2</c:v>
                </c:pt>
                <c:pt idx="14">
                  <c:v>4.7620311379432678E-3</c:v>
                </c:pt>
                <c:pt idx="15">
                  <c:v>3.6606114357709885E-2</c:v>
                </c:pt>
                <c:pt idx="16">
                  <c:v>-1.0932542383670807E-2</c:v>
                </c:pt>
                <c:pt idx="17">
                  <c:v>5.8835450559854507E-2</c:v>
                </c:pt>
                <c:pt idx="18">
                  <c:v>-3.3653125166893005E-2</c:v>
                </c:pt>
                <c:pt idx="19">
                  <c:v>3.5906638950109482E-2</c:v>
                </c:pt>
                <c:pt idx="20">
                  <c:v>6.7899525165557861E-3</c:v>
                </c:pt>
                <c:pt idx="21">
                  <c:v>-2.1645447704941034E-3</c:v>
                </c:pt>
                <c:pt idx="22">
                  <c:v>3.8562178611755371E-2</c:v>
                </c:pt>
                <c:pt idx="23">
                  <c:v>1.4649685472249985E-3</c:v>
                </c:pt>
                <c:pt idx="24">
                  <c:v>1.1603770777583122E-2</c:v>
                </c:pt>
                <c:pt idx="25">
                  <c:v>-5.3893832955509424E-5</c:v>
                </c:pt>
                <c:pt idx="26">
                  <c:v>6.6533382050693035E-3</c:v>
                </c:pt>
              </c:numCache>
            </c:numRef>
          </c:val>
          <c:smooth val="0"/>
          <c:extLst>
            <c:ext xmlns:c16="http://schemas.microsoft.com/office/drawing/2014/chart" uri="{C3380CC4-5D6E-409C-BE32-E72D297353CC}">
              <c16:uniqueId val="{00000016-3CF2-4C59-8630-4B7DC08FDD4D}"/>
            </c:ext>
          </c:extLst>
        </c:ser>
        <c:ser>
          <c:idx val="3"/>
          <c:order val="23"/>
          <c:tx>
            <c:strRef>
              <c:f>'Figure 3'!$AO$6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3'!$AO$7:$AO$40</c15:sqref>
                  </c15:fullRef>
                </c:ext>
              </c:extLst>
              <c:f>'Figure 3'!$AO$7:$AO$33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7-3CF2-4C59-8630-4B7DC08FDD4D}"/>
            </c:ext>
          </c:extLst>
        </c:ser>
        <c:ser>
          <c:idx val="5"/>
          <c:order val="24"/>
          <c:tx>
            <c:strRef>
              <c:f>'Figure 3'!$AP$6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3'!$AP$7:$AP$40</c15:sqref>
                  </c15:fullRef>
                </c:ext>
              </c:extLst>
              <c:f>'Figure 3'!$AP$7:$AP$33</c:f>
              <c:numCache>
                <c:formatCode>_(* #,##0.00_);_(* \(#,##0.00\);_(* "-"??_);_(@_)</c:formatCode>
                <c:ptCount val="27"/>
                <c:pt idx="0">
                  <c:v>2.7733955532312393E-2</c:v>
                </c:pt>
                <c:pt idx="1">
                  <c:v>9.8763573914766312E-3</c:v>
                </c:pt>
                <c:pt idx="2">
                  <c:v>5.4562430828809738E-2</c:v>
                </c:pt>
                <c:pt idx="3">
                  <c:v>2.5141598656773567E-2</c:v>
                </c:pt>
                <c:pt idx="4">
                  <c:v>7.6107477070763707E-4</c:v>
                </c:pt>
                <c:pt idx="5">
                  <c:v>-1.4436563476920128E-2</c:v>
                </c:pt>
                <c:pt idx="6">
                  <c:v>-3.5381227731704712E-2</c:v>
                </c:pt>
                <c:pt idx="7">
                  <c:v>-2.6628864929080009E-2</c:v>
                </c:pt>
                <c:pt idx="8">
                  <c:v>-2.9108332470059395E-2</c:v>
                </c:pt>
                <c:pt idx="9">
                  <c:v>-2.1942319348454475E-2</c:v>
                </c:pt>
                <c:pt idx="10">
                  <c:v>1.6417677979916334E-3</c:v>
                </c:pt>
                <c:pt idx="11">
                  <c:v>-2.746276929974556E-2</c:v>
                </c:pt>
                <c:pt idx="12">
                  <c:v>-8.0533280968666077E-2</c:v>
                </c:pt>
                <c:pt idx="13">
                  <c:v>-4.8371005803346634E-2</c:v>
                </c:pt>
                <c:pt idx="14">
                  <c:v>-6.3800700008869171E-2</c:v>
                </c:pt>
                <c:pt idx="15">
                  <c:v>-5.8745261048898101E-4</c:v>
                </c:pt>
                <c:pt idx="16">
                  <c:v>8.2532605156302452E-3</c:v>
                </c:pt>
                <c:pt idx="17">
                  <c:v>1.2781926430761814E-2</c:v>
                </c:pt>
                <c:pt idx="18">
                  <c:v>-1.3954260386526585E-2</c:v>
                </c:pt>
                <c:pt idx="19">
                  <c:v>-8.4680076688528061E-3</c:v>
                </c:pt>
                <c:pt idx="20">
                  <c:v>7.5150880729779601E-4</c:v>
                </c:pt>
                <c:pt idx="21">
                  <c:v>-7.6240277849137783E-3</c:v>
                </c:pt>
                <c:pt idx="22">
                  <c:v>-1.2907267548143864E-2</c:v>
                </c:pt>
                <c:pt idx="23">
                  <c:v>-2.373652346432209E-2</c:v>
                </c:pt>
                <c:pt idx="24">
                  <c:v>-3.593900054693222E-2</c:v>
                </c:pt>
                <c:pt idx="25">
                  <c:v>-1.5314729884266853E-2</c:v>
                </c:pt>
                <c:pt idx="26">
                  <c:v>-3.3349283039569855E-2</c:v>
                </c:pt>
              </c:numCache>
            </c:numRef>
          </c:val>
          <c:smooth val="0"/>
          <c:extLst>
            <c:ext xmlns:c16="http://schemas.microsoft.com/office/drawing/2014/chart" uri="{C3380CC4-5D6E-409C-BE32-E72D297353CC}">
              <c16:uniqueId val="{00000018-3CF2-4C59-8630-4B7DC08FDD4D}"/>
            </c:ext>
          </c:extLst>
        </c:ser>
        <c:ser>
          <c:idx val="1"/>
          <c:order val="25"/>
          <c:tx>
            <c:strRef>
              <c:f>'Figure 3'!$AQ$6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3'!$AQ$7:$AQ$40</c15:sqref>
                  </c15:fullRef>
                </c:ext>
              </c:extLst>
              <c:f>'Figure 3'!$AQ$7:$AQ$33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9-3CF2-4C59-8630-4B7DC08FDD4D}"/>
            </c:ext>
          </c:extLst>
        </c:ser>
        <c:ser>
          <c:idx val="2"/>
          <c:order val="26"/>
          <c:tx>
            <c:strRef>
              <c:f>'Figure 3'!$AR$6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3'!$AR$7:$AR$40</c15:sqref>
                  </c15:fullRef>
                </c:ext>
              </c:extLst>
              <c:f>'Figure 3'!$AR$7:$AR$33</c:f>
              <c:numCache>
                <c:formatCode>_(* #,##0.00_);_(* \(#,##0.00\);_(* "-"??_);_(@_)</c:formatCode>
                <c:ptCount val="27"/>
                <c:pt idx="0">
                  <c:v>3.7469439208507538E-2</c:v>
                </c:pt>
                <c:pt idx="1">
                  <c:v>2.0956860855221748E-2</c:v>
                </c:pt>
                <c:pt idx="2">
                  <c:v>7.2933301329612732E-2</c:v>
                </c:pt>
                <c:pt idx="3">
                  <c:v>9.089987725019455E-3</c:v>
                </c:pt>
                <c:pt idx="4">
                  <c:v>2.0350905135273933E-2</c:v>
                </c:pt>
                <c:pt idx="5">
                  <c:v>2.5365691632032394E-2</c:v>
                </c:pt>
                <c:pt idx="6">
                  <c:v>-4.4823955744504929E-2</c:v>
                </c:pt>
                <c:pt idx="7">
                  <c:v>-4.0439493022859097E-3</c:v>
                </c:pt>
                <c:pt idx="8">
                  <c:v>2.3440932855010033E-2</c:v>
                </c:pt>
                <c:pt idx="9">
                  <c:v>1.9255464896559715E-2</c:v>
                </c:pt>
                <c:pt idx="10">
                  <c:v>3.2714799046516418E-2</c:v>
                </c:pt>
                <c:pt idx="11">
                  <c:v>-4.9165065865963697E-4</c:v>
                </c:pt>
                <c:pt idx="12">
                  <c:v>-4.0590088814496994E-2</c:v>
                </c:pt>
                <c:pt idx="13">
                  <c:v>-4.205864854156971E-3</c:v>
                </c:pt>
                <c:pt idx="14">
                  <c:v>-8.5222739726305008E-3</c:v>
                </c:pt>
                <c:pt idx="15">
                  <c:v>9.892941452562809E-3</c:v>
                </c:pt>
                <c:pt idx="16">
                  <c:v>-1.0661721229553223E-2</c:v>
                </c:pt>
                <c:pt idx="17">
                  <c:v>-5.4760321974754333E-2</c:v>
                </c:pt>
                <c:pt idx="18">
                  <c:v>-1.5274224802851677E-2</c:v>
                </c:pt>
                <c:pt idx="19">
                  <c:v>-3.441280871629715E-2</c:v>
                </c:pt>
                <c:pt idx="20">
                  <c:v>-3.0388761311769485E-2</c:v>
                </c:pt>
                <c:pt idx="21">
                  <c:v>-7.2115778923034668E-2</c:v>
                </c:pt>
                <c:pt idx="22">
                  <c:v>-2.3310156539082527E-2</c:v>
                </c:pt>
                <c:pt idx="23">
                  <c:v>-2.2583004087209702E-2</c:v>
                </c:pt>
                <c:pt idx="24">
                  <c:v>-1.2900367379188538E-2</c:v>
                </c:pt>
                <c:pt idx="25">
                  <c:v>-4.7729052603244781E-2</c:v>
                </c:pt>
                <c:pt idx="26">
                  <c:v>-2.7166280895471573E-2</c:v>
                </c:pt>
              </c:numCache>
            </c:numRef>
          </c:val>
          <c:smooth val="0"/>
          <c:extLst>
            <c:ext xmlns:c16="http://schemas.microsoft.com/office/drawing/2014/chart" uri="{C3380CC4-5D6E-409C-BE32-E72D297353CC}">
              <c16:uniqueId val="{0000001A-3CF2-4C59-8630-4B7DC08FDD4D}"/>
            </c:ext>
          </c:extLst>
        </c:ser>
        <c:ser>
          <c:idx val="28"/>
          <c:order val="27"/>
          <c:tx>
            <c:strRef>
              <c:f>'Figure 3'!$AS$6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3'!$AS$7:$AS$40</c15:sqref>
                  </c15:fullRef>
                </c:ext>
              </c:extLst>
              <c:f>'Figure 3'!$AS$7:$AS$33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B-3CF2-4C59-8630-4B7DC08FDD4D}"/>
            </c:ext>
          </c:extLst>
        </c:ser>
        <c:ser>
          <c:idx val="29"/>
          <c:order val="28"/>
          <c:tx>
            <c:strRef>
              <c:f>'Figure 3'!$AT$6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3'!$AT$7:$AT$40</c15:sqref>
                  </c15:fullRef>
                </c:ext>
              </c:extLst>
              <c:f>'Figure 3'!$AT$7:$AT$33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C-3CF2-4C59-8630-4B7DC08FDD4D}"/>
            </c:ext>
          </c:extLst>
        </c:ser>
        <c:ser>
          <c:idx val="30"/>
          <c:order val="29"/>
          <c:tx>
            <c:strRef>
              <c:f>'Figure 3'!$AU$6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3'!$AU$7:$AU$40</c15:sqref>
                  </c15:fullRef>
                </c:ext>
              </c:extLst>
              <c:f>'Figure 3'!$AU$7:$AU$33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3CF2-4C59-8630-4B7DC08FDD4D}"/>
            </c:ext>
          </c:extLst>
        </c:ser>
        <c:ser>
          <c:idx val="31"/>
          <c:order val="30"/>
          <c:tx>
            <c:strRef>
              <c:f>'Figure 3'!$AV$6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3'!$AV$7:$AV$40</c15:sqref>
                  </c15:fullRef>
                </c:ext>
              </c:extLst>
              <c:f>'Figure 3'!$AV$7:$AV$33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3CF2-4C59-8630-4B7DC08FDD4D}"/>
            </c:ext>
          </c:extLst>
        </c:ser>
        <c:ser>
          <c:idx val="32"/>
          <c:order val="31"/>
          <c:tx>
            <c:strRef>
              <c:f>'Figure 3'!$AW$6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3'!$AW$7:$AW$40</c15:sqref>
                  </c15:fullRef>
                </c:ext>
              </c:extLst>
              <c:f>'Figure 3'!$AW$7:$AW$33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3CF2-4C59-8630-4B7DC08FDD4D}"/>
            </c:ext>
          </c:extLst>
        </c:ser>
        <c:ser>
          <c:idx val="33"/>
          <c:order val="32"/>
          <c:tx>
            <c:strRef>
              <c:f>'Figure 3'!$AX$6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3'!$AX$7:$AX$40</c15:sqref>
                  </c15:fullRef>
                </c:ext>
              </c:extLst>
              <c:f>'Figure 3'!$AX$7:$AX$33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0-3CF2-4C59-8630-4B7DC08FDD4D}"/>
            </c:ext>
          </c:extLst>
        </c:ser>
        <c:ser>
          <c:idx val="34"/>
          <c:order val="33"/>
          <c:tx>
            <c:strRef>
              <c:f>'Figure 3'!$AY$6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3'!$AY$7:$AY$40</c15:sqref>
                  </c15:fullRef>
                </c:ext>
              </c:extLst>
              <c:f>'Figure 3'!$AY$7:$AY$33</c:f>
              <c:numCache>
                <c:formatCode>_(* #,##0.00_);_(* \(#,##0.00\);_(* "-"??_);_(@_)</c:formatCode>
                <c:ptCount val="27"/>
                <c:pt idx="0">
                  <c:v>-3.1935963779687881E-2</c:v>
                </c:pt>
                <c:pt idx="1">
                  <c:v>-8.4463832899928093E-3</c:v>
                </c:pt>
                <c:pt idx="2">
                  <c:v>4.5434612780809402E-2</c:v>
                </c:pt>
                <c:pt idx="3">
                  <c:v>1.1158484034240246E-2</c:v>
                </c:pt>
                <c:pt idx="4">
                  <c:v>2.7645949274301529E-2</c:v>
                </c:pt>
                <c:pt idx="5">
                  <c:v>-2.4408277124166489E-2</c:v>
                </c:pt>
                <c:pt idx="6">
                  <c:v>3.8850683718919754E-2</c:v>
                </c:pt>
                <c:pt idx="7">
                  <c:v>0.10341782867908478</c:v>
                </c:pt>
                <c:pt idx="8">
                  <c:v>-2.8475280851125717E-2</c:v>
                </c:pt>
                <c:pt idx="9">
                  <c:v>9.6271978691220284E-3</c:v>
                </c:pt>
                <c:pt idx="10">
                  <c:v>2.9365872964262962E-2</c:v>
                </c:pt>
                <c:pt idx="11">
                  <c:v>-1.0394050739705563E-2</c:v>
                </c:pt>
                <c:pt idx="12">
                  <c:v>-3.3346641808748245E-2</c:v>
                </c:pt>
                <c:pt idx="13">
                  <c:v>-2.438732422888279E-2</c:v>
                </c:pt>
                <c:pt idx="14">
                  <c:v>-0.13049036264419556</c:v>
                </c:pt>
                <c:pt idx="15">
                  <c:v>-5.7652998715639114E-2</c:v>
                </c:pt>
                <c:pt idx="16">
                  <c:v>-5.0306461751461029E-2</c:v>
                </c:pt>
                <c:pt idx="17">
                  <c:v>-8.4426954388618469E-2</c:v>
                </c:pt>
                <c:pt idx="18">
                  <c:v>-6.9816865026950836E-2</c:v>
                </c:pt>
                <c:pt idx="19">
                  <c:v>-5.5065162479877472E-2</c:v>
                </c:pt>
                <c:pt idx="20">
                  <c:v>-5.9985876083374023E-2</c:v>
                </c:pt>
                <c:pt idx="21">
                  <c:v>-8.1941097974777222E-2</c:v>
                </c:pt>
                <c:pt idx="22">
                  <c:v>-2.2233385592699051E-2</c:v>
                </c:pt>
                <c:pt idx="23">
                  <c:v>-6.9040358066558838E-2</c:v>
                </c:pt>
                <c:pt idx="24">
                  <c:v>-2.6064522098749876E-3</c:v>
                </c:pt>
                <c:pt idx="25">
                  <c:v>-0.12865175306797028</c:v>
                </c:pt>
                <c:pt idx="26">
                  <c:v>-0.10593204200267792</c:v>
                </c:pt>
              </c:numCache>
            </c:numRef>
          </c:val>
          <c:smooth val="0"/>
          <c:extLst>
            <c:ext xmlns:c16="http://schemas.microsoft.com/office/drawing/2014/chart" uri="{C3380CC4-5D6E-409C-BE32-E72D297353CC}">
              <c16:uniqueId val="{00000021-3CF2-4C59-8630-4B7DC08FDD4D}"/>
            </c:ext>
          </c:extLst>
        </c:ser>
        <c:ser>
          <c:idx val="35"/>
          <c:order val="34"/>
          <c:tx>
            <c:strRef>
              <c:f>'Figure 3'!$AZ$6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3'!$AZ$7:$AZ$40</c15:sqref>
                  </c15:fullRef>
                </c:ext>
              </c:extLst>
              <c:f>'Figure 3'!$AZ$7:$AZ$33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2-3CF2-4C59-8630-4B7DC08FDD4D}"/>
            </c:ext>
          </c:extLst>
        </c:ser>
        <c:ser>
          <c:idx val="36"/>
          <c:order val="35"/>
          <c:tx>
            <c:strRef>
              <c:f>'Figure 3'!$BA$6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3'!$BA$7:$BA$40</c15:sqref>
                  </c15:fullRef>
                </c:ext>
              </c:extLst>
              <c:f>'Figure 3'!$BA$7:$BA$33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3CF2-4C59-8630-4B7DC08FDD4D}"/>
            </c:ext>
          </c:extLst>
        </c:ser>
        <c:ser>
          <c:idx val="37"/>
          <c:order val="36"/>
          <c:tx>
            <c:strRef>
              <c:f>'Figure 3'!$BB$6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3'!$BB$7:$BB$40</c15:sqref>
                  </c15:fullRef>
                </c:ext>
              </c:extLst>
              <c:f>'Figure 3'!$BB$7:$BB$33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4-3CF2-4C59-8630-4B7DC08FDD4D}"/>
            </c:ext>
          </c:extLst>
        </c:ser>
        <c:ser>
          <c:idx val="38"/>
          <c:order val="37"/>
          <c:tx>
            <c:strRef>
              <c:f>'Figure 3'!$BC$6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3'!$BC$7:$BC$40</c15:sqref>
                  </c15:fullRef>
                </c:ext>
              </c:extLst>
              <c:f>'Figure 3'!$BC$7:$BC$33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5-3CF2-4C59-8630-4B7DC08FDD4D}"/>
            </c:ext>
          </c:extLst>
        </c:ser>
        <c:ser>
          <c:idx val="39"/>
          <c:order val="38"/>
          <c:tx>
            <c:strRef>
              <c:f>'Figure 3'!$BD$6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3'!$BD$7:$BD$40</c15:sqref>
                  </c15:fullRef>
                </c:ext>
              </c:extLst>
              <c:f>'Figure 3'!$BD$7:$BD$33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3CF2-4C59-8630-4B7DC08FDD4D}"/>
            </c:ext>
          </c:extLst>
        </c:ser>
        <c:ser>
          <c:idx val="40"/>
          <c:order val="39"/>
          <c:tx>
            <c:strRef>
              <c:f>'Figure 3'!$BE$6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3'!$BE$7:$BE$40</c15:sqref>
                  </c15:fullRef>
                </c:ext>
              </c:extLst>
              <c:f>'Figure 3'!$BE$7:$BE$33</c:f>
              <c:numCache>
                <c:formatCode>_(* #,##0.00_);_(* \(#,##0.00\);_(* "-"??_);_(@_)</c:formatCode>
                <c:ptCount val="27"/>
                <c:pt idx="0">
                  <c:v>1.4852933818474412E-3</c:v>
                </c:pt>
                <c:pt idx="1">
                  <c:v>-1.7686353996396065E-2</c:v>
                </c:pt>
                <c:pt idx="2">
                  <c:v>-2.82621243968606E-3</c:v>
                </c:pt>
                <c:pt idx="3">
                  <c:v>-2.1770985797047615E-2</c:v>
                </c:pt>
                <c:pt idx="4">
                  <c:v>-4.2696885764598846E-2</c:v>
                </c:pt>
                <c:pt idx="5">
                  <c:v>-3.2187353819608688E-2</c:v>
                </c:pt>
                <c:pt idx="6">
                  <c:v>-2.4014001712203026E-2</c:v>
                </c:pt>
                <c:pt idx="7">
                  <c:v>1.0624540969729424E-2</c:v>
                </c:pt>
                <c:pt idx="8">
                  <c:v>-2.9701784253120422E-2</c:v>
                </c:pt>
                <c:pt idx="9">
                  <c:v>1.9203086849302053E-3</c:v>
                </c:pt>
                <c:pt idx="10">
                  <c:v>2.6301421225070953E-2</c:v>
                </c:pt>
                <c:pt idx="11">
                  <c:v>2.6691852137446404E-2</c:v>
                </c:pt>
                <c:pt idx="12">
                  <c:v>8.712749183177948E-2</c:v>
                </c:pt>
                <c:pt idx="13">
                  <c:v>4.2560584843158722E-2</c:v>
                </c:pt>
                <c:pt idx="14">
                  <c:v>-4.5891381800174713E-2</c:v>
                </c:pt>
                <c:pt idx="15">
                  <c:v>-9.3585243448615074E-3</c:v>
                </c:pt>
                <c:pt idx="16">
                  <c:v>1.4909573830664158E-2</c:v>
                </c:pt>
                <c:pt idx="17">
                  <c:v>1.1134163476526737E-2</c:v>
                </c:pt>
                <c:pt idx="18">
                  <c:v>-5.6163471192121506E-2</c:v>
                </c:pt>
                <c:pt idx="19">
                  <c:v>-0.13773393630981445</c:v>
                </c:pt>
                <c:pt idx="20">
                  <c:v>-0.10243536531925201</c:v>
                </c:pt>
                <c:pt idx="21">
                  <c:v>-8.2974962890148163E-2</c:v>
                </c:pt>
                <c:pt idx="22">
                  <c:v>-7.6154552400112152E-2</c:v>
                </c:pt>
                <c:pt idx="23">
                  <c:v>-9.3686118721961975E-2</c:v>
                </c:pt>
                <c:pt idx="24">
                  <c:v>-6.6633731126785278E-2</c:v>
                </c:pt>
                <c:pt idx="25">
                  <c:v>-0.11483033001422882</c:v>
                </c:pt>
                <c:pt idx="26">
                  <c:v>-0.12754654884338379</c:v>
                </c:pt>
              </c:numCache>
            </c:numRef>
          </c:val>
          <c:smooth val="0"/>
          <c:extLst>
            <c:ext xmlns:c16="http://schemas.microsoft.com/office/drawing/2014/chart" uri="{C3380CC4-5D6E-409C-BE32-E72D297353CC}">
              <c16:uniqueId val="{00000027-3CF2-4C59-8630-4B7DC08FDD4D}"/>
            </c:ext>
          </c:extLst>
        </c:ser>
        <c:ser>
          <c:idx val="41"/>
          <c:order val="40"/>
          <c:tx>
            <c:strRef>
              <c:f>'Figure 3'!$BF$6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3'!$BF$7:$BF$40</c15:sqref>
                  </c15:fullRef>
                </c:ext>
              </c:extLst>
              <c:f>'Figure 3'!$BF$7:$BF$33</c:f>
              <c:numCache>
                <c:formatCode>_(* #,##0.00_);_(* \(#,##0.00\);_(* "-"??_);_(@_)</c:formatCode>
                <c:ptCount val="27"/>
                <c:pt idx="0">
                  <c:v>-1.8216764554381371E-2</c:v>
                </c:pt>
                <c:pt idx="1">
                  <c:v>3.9458479732275009E-2</c:v>
                </c:pt>
                <c:pt idx="2">
                  <c:v>3.0854525975883007E-3</c:v>
                </c:pt>
                <c:pt idx="3">
                  <c:v>-6.5206557512283325E-2</c:v>
                </c:pt>
                <c:pt idx="4">
                  <c:v>5.0911448895931244E-2</c:v>
                </c:pt>
                <c:pt idx="5">
                  <c:v>3.0763695016503334E-2</c:v>
                </c:pt>
                <c:pt idx="6">
                  <c:v>4.7608934342861176E-2</c:v>
                </c:pt>
                <c:pt idx="7">
                  <c:v>-4.1082371026277542E-2</c:v>
                </c:pt>
                <c:pt idx="8">
                  <c:v>2.0335737615823746E-2</c:v>
                </c:pt>
                <c:pt idx="9">
                  <c:v>-5.1728896796703339E-3</c:v>
                </c:pt>
                <c:pt idx="10">
                  <c:v>-2.6488009840250015E-2</c:v>
                </c:pt>
                <c:pt idx="11">
                  <c:v>3.5139288753271103E-2</c:v>
                </c:pt>
                <c:pt idx="12">
                  <c:v>-6.9592848420143127E-2</c:v>
                </c:pt>
                <c:pt idx="13">
                  <c:v>-7.1456193923950195E-2</c:v>
                </c:pt>
                <c:pt idx="14">
                  <c:v>1.2506413273513317E-2</c:v>
                </c:pt>
                <c:pt idx="15">
                  <c:v>-1.4150827191770077E-2</c:v>
                </c:pt>
                <c:pt idx="16">
                  <c:v>-3.4054774791002274E-2</c:v>
                </c:pt>
                <c:pt idx="17">
                  <c:v>-5.4679282009601593E-2</c:v>
                </c:pt>
                <c:pt idx="18">
                  <c:v>-3.9142835885286331E-2</c:v>
                </c:pt>
                <c:pt idx="19">
                  <c:v>-7.4979208409786224E-2</c:v>
                </c:pt>
                <c:pt idx="20">
                  <c:v>-8.0634213984012604E-2</c:v>
                </c:pt>
                <c:pt idx="21">
                  <c:v>-6.2726244330406189E-2</c:v>
                </c:pt>
                <c:pt idx="22">
                  <c:v>-3.242608904838562E-2</c:v>
                </c:pt>
                <c:pt idx="23">
                  <c:v>-4.987763985991478E-2</c:v>
                </c:pt>
                <c:pt idx="24">
                  <c:v>-7.368980348110199E-2</c:v>
                </c:pt>
                <c:pt idx="25">
                  <c:v>2.2029545158147812E-2</c:v>
                </c:pt>
                <c:pt idx="26">
                  <c:v>-2.1023038774728775E-2</c:v>
                </c:pt>
              </c:numCache>
            </c:numRef>
          </c:val>
          <c:smooth val="0"/>
          <c:extLst>
            <c:ext xmlns:c16="http://schemas.microsoft.com/office/drawing/2014/chart" uri="{C3380CC4-5D6E-409C-BE32-E72D297353CC}">
              <c16:uniqueId val="{00000028-3CF2-4C59-8630-4B7DC08FDD4D}"/>
            </c:ext>
          </c:extLst>
        </c:ser>
        <c:ser>
          <c:idx val="42"/>
          <c:order val="41"/>
          <c:tx>
            <c:strRef>
              <c:f>'Figure 3'!$BG$6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3'!$BG$7:$BG$40</c15:sqref>
                  </c15:fullRef>
                </c:ext>
              </c:extLst>
              <c:f>'Figure 3'!$BG$7:$BG$33</c:f>
              <c:numCache>
                <c:formatCode>_(* #,##0.00_);_(* \(#,##0.00\);_(* "-"??_);_(@_)</c:formatCode>
                <c:ptCount val="27"/>
                <c:pt idx="0">
                  <c:v>-1.7845407128334045E-2</c:v>
                </c:pt>
                <c:pt idx="1">
                  <c:v>-3.4403367899358273E-3</c:v>
                </c:pt>
                <c:pt idx="2">
                  <c:v>-2.3825628682971001E-2</c:v>
                </c:pt>
                <c:pt idx="3">
                  <c:v>6.5519767813384533E-3</c:v>
                </c:pt>
                <c:pt idx="4">
                  <c:v>-4.9623097293078899E-3</c:v>
                </c:pt>
                <c:pt idx="5">
                  <c:v>2.0933061838150024E-2</c:v>
                </c:pt>
                <c:pt idx="6">
                  <c:v>9.830176830291748E-3</c:v>
                </c:pt>
                <c:pt idx="7">
                  <c:v>-2.7616824954748154E-2</c:v>
                </c:pt>
                <c:pt idx="8">
                  <c:v>2.802337147295475E-2</c:v>
                </c:pt>
                <c:pt idx="9">
                  <c:v>-2.4849607143551111E-3</c:v>
                </c:pt>
                <c:pt idx="10">
                  <c:v>-1.7423529177904129E-2</c:v>
                </c:pt>
                <c:pt idx="11">
                  <c:v>1.8472412193659693E-4</c:v>
                </c:pt>
                <c:pt idx="12">
                  <c:v>5.9541761875152588E-2</c:v>
                </c:pt>
                <c:pt idx="13">
                  <c:v>3.1863521784543991E-2</c:v>
                </c:pt>
                <c:pt idx="14">
                  <c:v>4.504973441362381E-2</c:v>
                </c:pt>
                <c:pt idx="15">
                  <c:v>4.6947947703301907E-3</c:v>
                </c:pt>
                <c:pt idx="16">
                  <c:v>4.6184833627194166E-4</c:v>
                </c:pt>
                <c:pt idx="17">
                  <c:v>-2.1154028363525867E-3</c:v>
                </c:pt>
                <c:pt idx="18">
                  <c:v>3.1430669128894806E-2</c:v>
                </c:pt>
                <c:pt idx="19">
                  <c:v>-8.8824471458792686E-3</c:v>
                </c:pt>
                <c:pt idx="20">
                  <c:v>3.6531142890453339E-2</c:v>
                </c:pt>
                <c:pt idx="21">
                  <c:v>3.8920193910598755E-2</c:v>
                </c:pt>
                <c:pt idx="22">
                  <c:v>-4.5901193516328931E-4</c:v>
                </c:pt>
                <c:pt idx="23">
                  <c:v>5.0469912588596344E-2</c:v>
                </c:pt>
                <c:pt idx="24">
                  <c:v>1.9513115286827087E-2</c:v>
                </c:pt>
                <c:pt idx="25">
                  <c:v>3.4582316875457764E-2</c:v>
                </c:pt>
                <c:pt idx="26">
                  <c:v>5.9027720242738724E-2</c:v>
                </c:pt>
              </c:numCache>
            </c:numRef>
          </c:val>
          <c:smooth val="0"/>
          <c:extLst>
            <c:ext xmlns:c16="http://schemas.microsoft.com/office/drawing/2014/chart" uri="{C3380CC4-5D6E-409C-BE32-E72D297353CC}">
              <c16:uniqueId val="{00000029-3CF2-4C59-8630-4B7DC08FDD4D}"/>
            </c:ext>
          </c:extLst>
        </c:ser>
        <c:ser>
          <c:idx val="43"/>
          <c:order val="42"/>
          <c:tx>
            <c:strRef>
              <c:f>'Figure 3'!$BH$6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3'!$BH$7:$BH$40</c15:sqref>
                  </c15:fullRef>
                </c:ext>
              </c:extLst>
              <c:f>'Figure 3'!$BH$7:$BH$33</c:f>
              <c:numCache>
                <c:formatCode>_(* #,##0.00_);_(* \(#,##0.00\);_(* "-"??_);_(@_)</c:formatCode>
                <c:ptCount val="27"/>
                <c:pt idx="0">
                  <c:v>-1.1609966168180108E-3</c:v>
                </c:pt>
                <c:pt idx="1">
                  <c:v>-2.6439959183335304E-2</c:v>
                </c:pt>
                <c:pt idx="2">
                  <c:v>-4.615350067615509E-2</c:v>
                </c:pt>
                <c:pt idx="3">
                  <c:v>-1.9466444849967957E-2</c:v>
                </c:pt>
                <c:pt idx="4">
                  <c:v>-2.1245693787932396E-2</c:v>
                </c:pt>
                <c:pt idx="5">
                  <c:v>1.2666386552155018E-2</c:v>
                </c:pt>
                <c:pt idx="6">
                  <c:v>-2.5291895493865013E-2</c:v>
                </c:pt>
                <c:pt idx="7">
                  <c:v>-8.939671516418457E-2</c:v>
                </c:pt>
                <c:pt idx="8">
                  <c:v>-2.3838303983211517E-2</c:v>
                </c:pt>
                <c:pt idx="9">
                  <c:v>-3.4467004239559174E-2</c:v>
                </c:pt>
                <c:pt idx="10">
                  <c:v>-4.4139653444290161E-2</c:v>
                </c:pt>
                <c:pt idx="11">
                  <c:v>-2.4542665109038353E-2</c:v>
                </c:pt>
                <c:pt idx="12">
                  <c:v>-1.186597254127264E-2</c:v>
                </c:pt>
                <c:pt idx="13">
                  <c:v>-1.3731949962675571E-2</c:v>
                </c:pt>
                <c:pt idx="14">
                  <c:v>4.4907890260219574E-2</c:v>
                </c:pt>
                <c:pt idx="15">
                  <c:v>2.4969788268208504E-2</c:v>
                </c:pt>
                <c:pt idx="16">
                  <c:v>5.4744244553148746E-3</c:v>
                </c:pt>
                <c:pt idx="17">
                  <c:v>4.8489335924386978E-2</c:v>
                </c:pt>
                <c:pt idx="18">
                  <c:v>2.527138963341713E-2</c:v>
                </c:pt>
                <c:pt idx="19">
                  <c:v>4.449738934636116E-2</c:v>
                </c:pt>
                <c:pt idx="20">
                  <c:v>3.9855428040027618E-2</c:v>
                </c:pt>
                <c:pt idx="21">
                  <c:v>6.9019652903079987E-2</c:v>
                </c:pt>
                <c:pt idx="22">
                  <c:v>2.3296583443880081E-2</c:v>
                </c:pt>
                <c:pt idx="23">
                  <c:v>5.788687989115715E-2</c:v>
                </c:pt>
                <c:pt idx="24">
                  <c:v>2.8314216062426567E-2</c:v>
                </c:pt>
                <c:pt idx="25">
                  <c:v>8.9832164347171783E-2</c:v>
                </c:pt>
                <c:pt idx="26">
                  <c:v>5.2529316395521164E-2</c:v>
                </c:pt>
              </c:numCache>
            </c:numRef>
          </c:val>
          <c:smooth val="0"/>
          <c:extLst>
            <c:ext xmlns:c16="http://schemas.microsoft.com/office/drawing/2014/chart" uri="{C3380CC4-5D6E-409C-BE32-E72D297353CC}">
              <c16:uniqueId val="{0000002A-3CF2-4C59-8630-4B7DC08FDD4D}"/>
            </c:ext>
          </c:extLst>
        </c:ser>
        <c:ser>
          <c:idx val="44"/>
          <c:order val="43"/>
          <c:tx>
            <c:strRef>
              <c:f>'Figure 3'!$BI$6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3'!$BI$7:$BI$40</c15:sqref>
                  </c15:fullRef>
                </c:ext>
              </c:extLst>
              <c:f>'Figure 3'!$BI$7:$BI$33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B-3CF2-4C59-8630-4B7DC08FDD4D}"/>
            </c:ext>
          </c:extLst>
        </c:ser>
        <c:ser>
          <c:idx val="45"/>
          <c:order val="44"/>
          <c:tx>
            <c:strRef>
              <c:f>'Figure 3'!$BJ$6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3'!$BJ$7:$BJ$40</c15:sqref>
                  </c15:fullRef>
                </c:ext>
              </c:extLst>
              <c:f>'Figure 3'!$BJ$7:$BJ$33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C-3CF2-4C59-8630-4B7DC08FDD4D}"/>
            </c:ext>
          </c:extLst>
        </c:ser>
        <c:ser>
          <c:idx val="46"/>
          <c:order val="45"/>
          <c:tx>
            <c:strRef>
              <c:f>'Figure 3'!$BK$6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3'!$BK$7:$BK$40</c15:sqref>
                  </c15:fullRef>
                </c:ext>
              </c:extLst>
              <c:f>'Figure 3'!$BK$7:$BK$33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D-3CF2-4C59-8630-4B7DC08FDD4D}"/>
            </c:ext>
          </c:extLst>
        </c:ser>
        <c:ser>
          <c:idx val="47"/>
          <c:order val="46"/>
          <c:tx>
            <c:strRef>
              <c:f>'Figure 3'!$BL$6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3'!$BL$7:$BL$40</c15:sqref>
                  </c15:fullRef>
                </c:ext>
              </c:extLst>
              <c:f>'Figure 3'!$BL$7:$BL$33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E-3CF2-4C59-8630-4B7DC08FDD4D}"/>
            </c:ext>
          </c:extLst>
        </c:ser>
        <c:ser>
          <c:idx val="48"/>
          <c:order val="47"/>
          <c:tx>
            <c:strRef>
              <c:f>'Figure 3'!$BM$6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3'!$BM$7:$BM$40</c15:sqref>
                  </c15:fullRef>
                </c:ext>
              </c:extLst>
              <c:f>'Figure 3'!$BM$7:$BM$33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F-3CF2-4C59-8630-4B7DC08FDD4D}"/>
            </c:ext>
          </c:extLst>
        </c:ser>
        <c:ser>
          <c:idx val="49"/>
          <c:order val="48"/>
          <c:tx>
            <c:strRef>
              <c:f>'Figure 3'!$BN$6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3'!$BN$7:$BN$40</c15:sqref>
                  </c15:fullRef>
                </c:ext>
              </c:extLst>
              <c:f>'Figure 3'!$BN$7:$BN$33</c:f>
              <c:numCache>
                <c:formatCode>_(* #,##0.00_);_(* \(#,##0.00\);_(* "-"??_);_(@_)</c:formatCode>
                <c:ptCount val="27"/>
                <c:pt idx="0">
                  <c:v>-1.4826024882495403E-2</c:v>
                </c:pt>
                <c:pt idx="1">
                  <c:v>-1.3072480447590351E-2</c:v>
                </c:pt>
                <c:pt idx="2">
                  <c:v>-1.8340969458222389E-2</c:v>
                </c:pt>
                <c:pt idx="3">
                  <c:v>-2.3750804364681244E-2</c:v>
                </c:pt>
                <c:pt idx="4">
                  <c:v>-5.1686912775039673E-2</c:v>
                </c:pt>
                <c:pt idx="5">
                  <c:v>-2.7853885665535927E-2</c:v>
                </c:pt>
                <c:pt idx="6">
                  <c:v>-4.1421376168727875E-2</c:v>
                </c:pt>
                <c:pt idx="7">
                  <c:v>2.0181404426693916E-2</c:v>
                </c:pt>
                <c:pt idx="8">
                  <c:v>5.5590249598026276E-2</c:v>
                </c:pt>
                <c:pt idx="9">
                  <c:v>2.2084992378950119E-2</c:v>
                </c:pt>
                <c:pt idx="10">
                  <c:v>9.8020276054739952E-3</c:v>
                </c:pt>
                <c:pt idx="11">
                  <c:v>-1.1229868046939373E-2</c:v>
                </c:pt>
                <c:pt idx="12">
                  <c:v>2.0621843636035919E-2</c:v>
                </c:pt>
                <c:pt idx="13">
                  <c:v>6.8344450555741787E-3</c:v>
                </c:pt>
                <c:pt idx="14">
                  <c:v>2.0529666915535927E-2</c:v>
                </c:pt>
                <c:pt idx="15">
                  <c:v>-1.2125793844461441E-2</c:v>
                </c:pt>
                <c:pt idx="16">
                  <c:v>1.1442577466368675E-2</c:v>
                </c:pt>
                <c:pt idx="17">
                  <c:v>-6.3043646514415741E-3</c:v>
                </c:pt>
                <c:pt idx="18">
                  <c:v>1.0064537636935711E-2</c:v>
                </c:pt>
                <c:pt idx="19">
                  <c:v>-3.738514706492424E-2</c:v>
                </c:pt>
                <c:pt idx="20">
                  <c:v>-2.1035801619291306E-3</c:v>
                </c:pt>
                <c:pt idx="21">
                  <c:v>-2.7203505858778954E-2</c:v>
                </c:pt>
                <c:pt idx="22">
                  <c:v>-2.5454288348555565E-2</c:v>
                </c:pt>
                <c:pt idx="23">
                  <c:v>-4.3070878833532333E-2</c:v>
                </c:pt>
                <c:pt idx="24">
                  <c:v>-8.0689959228038788E-2</c:v>
                </c:pt>
                <c:pt idx="25">
                  <c:v>-3.9849795401096344E-2</c:v>
                </c:pt>
                <c:pt idx="26">
                  <c:v>1.9353942945599556E-2</c:v>
                </c:pt>
              </c:numCache>
            </c:numRef>
          </c:val>
          <c:smooth val="0"/>
          <c:extLst>
            <c:ext xmlns:c16="http://schemas.microsoft.com/office/drawing/2014/chart" uri="{C3380CC4-5D6E-409C-BE32-E72D297353CC}">
              <c16:uniqueId val="{00000030-3CF2-4C59-8630-4B7DC08FDD4D}"/>
            </c:ext>
          </c:extLst>
        </c:ser>
        <c:ser>
          <c:idx val="50"/>
          <c:order val="49"/>
          <c:tx>
            <c:strRef>
              <c:f>'Figure 3'!$BO$6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3'!$BO$7:$BO$40</c15:sqref>
                  </c15:fullRef>
                </c:ext>
              </c:extLst>
              <c:f>'Figure 3'!$BO$7:$BO$33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31-3CF2-4C59-8630-4B7DC08FDD4D}"/>
            </c:ext>
          </c:extLst>
        </c:ser>
        <c:ser>
          <c:idx val="14"/>
          <c:order val="50"/>
          <c:tx>
            <c:strRef>
              <c:f>'Figure 3'!$Q$6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40'!$P$7:$P$40</c15:sqref>
                  </c15:fullRef>
                </c:ext>
              </c:extLst>
              <c:f>'Figure 40'!$P$7:$P$33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3'!$Q$7:$Q$40</c15:sqref>
                  </c15:fullRef>
                </c:ext>
              </c:extLst>
              <c:f>'Figure 3'!$Q$7:$Q$33</c:f>
              <c:numCache>
                <c:formatCode>_(* #,##0.00_);_(* \(#,##0.00\);_(* "-"??_);_(@_)</c:formatCode>
                <c:ptCount val="27"/>
                <c:pt idx="0">
                  <c:v>1.2905162759125233E-2</c:v>
                </c:pt>
                <c:pt idx="1">
                  <c:v>1.4342858921736479E-3</c:v>
                </c:pt>
                <c:pt idx="2">
                  <c:v>2.9375220183283091E-3</c:v>
                </c:pt>
                <c:pt idx="3">
                  <c:v>1.0034076403826475E-3</c:v>
                </c:pt>
                <c:pt idx="4">
                  <c:v>2.0552260801196098E-2</c:v>
                </c:pt>
                <c:pt idx="5">
                  <c:v>3.3632377162575722E-3</c:v>
                </c:pt>
                <c:pt idx="6">
                  <c:v>-1.2044970877468586E-2</c:v>
                </c:pt>
                <c:pt idx="7">
                  <c:v>-1.2354077771306038E-3</c:v>
                </c:pt>
                <c:pt idx="8">
                  <c:v>-8.4665948525071144E-3</c:v>
                </c:pt>
                <c:pt idx="9">
                  <c:v>-2.2753854282200336E-3</c:v>
                </c:pt>
                <c:pt idx="10">
                  <c:v>-7.0779658854007721E-3</c:v>
                </c:pt>
                <c:pt idx="11">
                  <c:v>3.3374642953276634E-4</c:v>
                </c:pt>
                <c:pt idx="12">
                  <c:v>-1.2187882093712687E-3</c:v>
                </c:pt>
                <c:pt idx="13">
                  <c:v>5.6741996668279171E-3</c:v>
                </c:pt>
                <c:pt idx="14">
                  <c:v>-1.6600089147686958E-2</c:v>
                </c:pt>
                <c:pt idx="15">
                  <c:v>-1.267889142036438E-2</c:v>
                </c:pt>
                <c:pt idx="16">
                  <c:v>-3.9391424506902695E-3</c:v>
                </c:pt>
                <c:pt idx="17">
                  <c:v>-1.8041331321001053E-2</c:v>
                </c:pt>
                <c:pt idx="18">
                  <c:v>-3.1266061123460531E-3</c:v>
                </c:pt>
                <c:pt idx="19">
                  <c:v>-3.5966827999800444E-4</c:v>
                </c:pt>
                <c:pt idx="20">
                  <c:v>-9.4164768233895302E-3</c:v>
                </c:pt>
                <c:pt idx="21">
                  <c:v>-1.2519452720880508E-3</c:v>
                </c:pt>
                <c:pt idx="22">
                  <c:v>-4.1757948696613312E-2</c:v>
                </c:pt>
                <c:pt idx="23">
                  <c:v>-7.5501869432628155E-3</c:v>
                </c:pt>
                <c:pt idx="24">
                  <c:v>-3.374781459569931E-2</c:v>
                </c:pt>
                <c:pt idx="25">
                  <c:v>-1.6613446176052094E-2</c:v>
                </c:pt>
                <c:pt idx="26">
                  <c:v>-2.2459892556071281E-2</c:v>
                </c:pt>
              </c:numCache>
            </c:numRef>
          </c:val>
          <c:smooth val="0"/>
          <c:extLst>
            <c:ext xmlns:c16="http://schemas.microsoft.com/office/drawing/2014/chart" uri="{C3380CC4-5D6E-409C-BE32-E72D297353CC}">
              <c16:uniqueId val="{00000032-3CF2-4C59-8630-4B7DC08FDD4D}"/>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a:pPr>
                <a:r>
                  <a:rPr lang="en-US"/>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sz="1000" b="0">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41'!$B$1</c:f>
              <c:strCache>
                <c:ptCount val="1"/>
                <c:pt idx="0">
                  <c:v>All states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41'!$A$2:$A$35</c15:sqref>
                  </c15:fullRef>
                </c:ext>
              </c:extLst>
              <c:f>'Figure 41'!$A$2:$A$28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41'!$B$2:$B$35</c15:sqref>
                  </c15:fullRef>
                </c:ext>
              </c:extLst>
              <c:f>'Figure 41'!$B$2:$B$28</c:f>
              <c:numCache>
                <c:formatCode>0.0%</c:formatCode>
                <c:ptCount val="27"/>
                <c:pt idx="0">
                  <c:v>4.7676640350595711E-3</c:v>
                </c:pt>
                <c:pt idx="1">
                  <c:v>8.3077359492598202E-3</c:v>
                </c:pt>
                <c:pt idx="2">
                  <c:v>2.937665256446409E-2</c:v>
                </c:pt>
                <c:pt idx="3">
                  <c:v>3.3337443396299626E-3</c:v>
                </c:pt>
                <c:pt idx="4">
                  <c:v>-2.7400148019536719E-2</c:v>
                </c:pt>
                <c:pt idx="5">
                  <c:v>-8.0968022899233771E-3</c:v>
                </c:pt>
                <c:pt idx="6">
                  <c:v>-3.4657191031562951E-3</c:v>
                </c:pt>
                <c:pt idx="7">
                  <c:v>1.0159085355806896E-2</c:v>
                </c:pt>
                <c:pt idx="8">
                  <c:v>2.4457012344327733E-2</c:v>
                </c:pt>
                <c:pt idx="9">
                  <c:v>-7.8056991165056377E-3</c:v>
                </c:pt>
                <c:pt idx="10">
                  <c:v>-9.6819834143117012E-3</c:v>
                </c:pt>
                <c:pt idx="11">
                  <c:v>-3.5638813308327411E-3</c:v>
                </c:pt>
                <c:pt idx="12">
                  <c:v>5.2635515784955622E-3</c:v>
                </c:pt>
                <c:pt idx="13">
                  <c:v>-3.282004693082885E-2</c:v>
                </c:pt>
                <c:pt idx="14">
                  <c:v>2.386248256745005E-2</c:v>
                </c:pt>
                <c:pt idx="15">
                  <c:v>5.9523521222742737E-2</c:v>
                </c:pt>
                <c:pt idx="16">
                  <c:v>-0.10132313852395469</c:v>
                </c:pt>
                <c:pt idx="17">
                  <c:v>0.11504786283003465</c:v>
                </c:pt>
                <c:pt idx="18">
                  <c:v>-2.4870997380798454E-2</c:v>
                </c:pt>
                <c:pt idx="19">
                  <c:v>4.4414524372025976E-2</c:v>
                </c:pt>
                <c:pt idx="20">
                  <c:v>-6.7972137299196267E-2</c:v>
                </c:pt>
                <c:pt idx="21">
                  <c:v>2.684155311048575E-2</c:v>
                </c:pt>
                <c:pt idx="22">
                  <c:v>-0.10700528815838484</c:v>
                </c:pt>
                <c:pt idx="23">
                  <c:v>-6.4107792212024783E-3</c:v>
                </c:pt>
                <c:pt idx="24">
                  <c:v>-6.1766512576456711E-2</c:v>
                </c:pt>
                <c:pt idx="25">
                  <c:v>-0.10547841791015389</c:v>
                </c:pt>
                <c:pt idx="26">
                  <c:v>-4.5541132665631867E-2</c:v>
                </c:pt>
              </c:numCache>
            </c:numRef>
          </c:val>
          <c:smooth val="0"/>
          <c:extLst>
            <c:ext xmlns:c16="http://schemas.microsoft.com/office/drawing/2014/chart" uri="{C3380CC4-5D6E-409C-BE32-E72D297353CC}">
              <c16:uniqueId val="{00000000-EBCF-4867-9422-B6F78693AEA0}"/>
            </c:ext>
          </c:extLst>
        </c:ser>
        <c:ser>
          <c:idx val="2"/>
          <c:order val="1"/>
          <c:tx>
            <c:strRef>
              <c:f>'Figure 41'!$C$1</c:f>
              <c:strCache>
                <c:ptCount val="1"/>
                <c:pt idx="0">
                  <c:v>IN</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41'!$A$2:$A$35</c15:sqref>
                  </c15:fullRef>
                </c:ext>
              </c:extLst>
              <c:f>'Figure 41'!$A$2:$A$28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41'!$C$2:$C$35</c15:sqref>
                  </c15:fullRef>
                </c:ext>
              </c:extLst>
              <c:f>'Figure 41'!$C$2:$C$28</c:f>
              <c:numCache>
                <c:formatCode>0.0%</c:formatCode>
                <c:ptCount val="27"/>
                <c:pt idx="0">
                  <c:v>2.3453540424707153E-3</c:v>
                </c:pt>
                <c:pt idx="1">
                  <c:v>8.9785752646873718E-3</c:v>
                </c:pt>
                <c:pt idx="2">
                  <c:v>1.353346666905697E-2</c:v>
                </c:pt>
                <c:pt idx="3">
                  <c:v>9.1198508966829905E-3</c:v>
                </c:pt>
                <c:pt idx="4">
                  <c:v>-2.8816168247348783E-2</c:v>
                </c:pt>
                <c:pt idx="5">
                  <c:v>-4.2833303573230896E-3</c:v>
                </c:pt>
                <c:pt idx="6">
                  <c:v>-3.2036780840619672E-3</c:v>
                </c:pt>
                <c:pt idx="7">
                  <c:v>5.4011767295756297E-3</c:v>
                </c:pt>
                <c:pt idx="8">
                  <c:v>9.5134120224786844E-3</c:v>
                </c:pt>
                <c:pt idx="9">
                  <c:v>-1.9937744847562278E-2</c:v>
                </c:pt>
                <c:pt idx="10">
                  <c:v>-2.6656879432017666E-3</c:v>
                </c:pt>
                <c:pt idx="11">
                  <c:v>-8.8905554516822694E-3</c:v>
                </c:pt>
                <c:pt idx="12">
                  <c:v>5.0977217693268795E-3</c:v>
                </c:pt>
                <c:pt idx="13">
                  <c:v>-2.1746137461555626E-2</c:v>
                </c:pt>
                <c:pt idx="14">
                  <c:v>2.663063239543062E-2</c:v>
                </c:pt>
                <c:pt idx="15">
                  <c:v>5.1729942970277332E-2</c:v>
                </c:pt>
                <c:pt idx="16">
                  <c:v>-0.1220307017090434</c:v>
                </c:pt>
                <c:pt idx="17">
                  <c:v>0.1171263388053172</c:v>
                </c:pt>
                <c:pt idx="18">
                  <c:v>-1.7767953456489072E-2</c:v>
                </c:pt>
                <c:pt idx="19">
                  <c:v>6.9524346214961508E-2</c:v>
                </c:pt>
                <c:pt idx="20">
                  <c:v>-3.7481691968283548E-2</c:v>
                </c:pt>
                <c:pt idx="21">
                  <c:v>7.6495445064920897E-2</c:v>
                </c:pt>
                <c:pt idx="22">
                  <c:v>-9.1882949419596183E-2</c:v>
                </c:pt>
                <c:pt idx="23">
                  <c:v>5.9662899377803669E-3</c:v>
                </c:pt>
                <c:pt idx="24">
                  <c:v>-6.1239959617089057E-2</c:v>
                </c:pt>
                <c:pt idx="25">
                  <c:v>-8.0359036520732952E-2</c:v>
                </c:pt>
                <c:pt idx="26">
                  <c:v>-2.7799122318804659E-2</c:v>
                </c:pt>
              </c:numCache>
            </c:numRef>
          </c:val>
          <c:smooth val="0"/>
          <c:extLst>
            <c:ext xmlns:c16="http://schemas.microsoft.com/office/drawing/2014/chart" uri="{C3380CC4-5D6E-409C-BE32-E72D297353CC}">
              <c16:uniqueId val="{00000001-EBCF-4867-9422-B6F78693AEA0}"/>
            </c:ext>
          </c:extLst>
        </c:ser>
        <c:ser>
          <c:idx val="3"/>
          <c:order val="2"/>
          <c:tx>
            <c:strRef>
              <c:f>'Figure 41'!$D$1</c:f>
              <c:strCache>
                <c:ptCount val="1"/>
                <c:pt idx="0">
                  <c:v>MN</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41'!$A$2:$A$35</c15:sqref>
                  </c15:fullRef>
                </c:ext>
              </c:extLst>
              <c:f>'Figure 41'!$A$2:$A$28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41'!$D$2:$D$35</c15:sqref>
                  </c15:fullRef>
                </c:ext>
              </c:extLst>
              <c:f>'Figure 41'!$D$2:$D$28</c:f>
              <c:numCache>
                <c:formatCode>0.0%</c:formatCode>
                <c:ptCount val="27"/>
                <c:pt idx="0">
                  <c:v>3.4276306512421861E-3</c:v>
                </c:pt>
                <c:pt idx="1">
                  <c:v>4.2387484640216133E-3</c:v>
                </c:pt>
                <c:pt idx="2">
                  <c:v>1.264172938794883E-2</c:v>
                </c:pt>
                <c:pt idx="3">
                  <c:v>1.5204970658273309E-2</c:v>
                </c:pt>
                <c:pt idx="4">
                  <c:v>-1.8640847860676324E-2</c:v>
                </c:pt>
                <c:pt idx="5">
                  <c:v>-7.9162299953885462E-3</c:v>
                </c:pt>
                <c:pt idx="6">
                  <c:v>2.8221842294142707E-3</c:v>
                </c:pt>
                <c:pt idx="7">
                  <c:v>1.4425961678334875E-3</c:v>
                </c:pt>
                <c:pt idx="8">
                  <c:v>3.095254185497498E-2</c:v>
                </c:pt>
                <c:pt idx="9">
                  <c:v>1.0375217634886136E-2</c:v>
                </c:pt>
                <c:pt idx="10">
                  <c:v>-2.8952867759945988E-4</c:v>
                </c:pt>
                <c:pt idx="11">
                  <c:v>-2.4430236232767522E-3</c:v>
                </c:pt>
                <c:pt idx="12">
                  <c:v>1.282056341547877E-3</c:v>
                </c:pt>
                <c:pt idx="13">
                  <c:v>-3.6812105012807739E-2</c:v>
                </c:pt>
                <c:pt idx="14">
                  <c:v>3.0843879556820886E-2</c:v>
                </c:pt>
                <c:pt idx="15">
                  <c:v>7.1484110084700125E-2</c:v>
                </c:pt>
                <c:pt idx="16">
                  <c:v>-0.11628113553980723</c:v>
                </c:pt>
                <c:pt idx="17">
                  <c:v>0.15476091092784894</c:v>
                </c:pt>
                <c:pt idx="18">
                  <c:v>-4.630742327082904E-2</c:v>
                </c:pt>
                <c:pt idx="19">
                  <c:v>7.9231219662688535E-2</c:v>
                </c:pt>
                <c:pt idx="20">
                  <c:v>-5.420989257145159E-2</c:v>
                </c:pt>
                <c:pt idx="21">
                  <c:v>4.2518584720401043E-2</c:v>
                </c:pt>
                <c:pt idx="22">
                  <c:v>-8.3043247992927838E-2</c:v>
                </c:pt>
                <c:pt idx="23">
                  <c:v>-2.7784424130719021E-3</c:v>
                </c:pt>
                <c:pt idx="24">
                  <c:v>-4.0346420976975828E-2</c:v>
                </c:pt>
                <c:pt idx="25">
                  <c:v>-0.1004943316059097</c:v>
                </c:pt>
                <c:pt idx="26">
                  <c:v>-1.5545179805927178E-2</c:v>
                </c:pt>
              </c:numCache>
            </c:numRef>
          </c:val>
          <c:smooth val="0"/>
          <c:extLst>
            <c:ext xmlns:c16="http://schemas.microsoft.com/office/drawing/2014/chart" uri="{C3380CC4-5D6E-409C-BE32-E72D297353CC}">
              <c16:uniqueId val="{00000002-EBCF-4867-9422-B6F78693AEA0}"/>
            </c:ext>
          </c:extLst>
        </c:ser>
        <c:ser>
          <c:idx val="0"/>
          <c:order val="3"/>
          <c:tx>
            <c:strRef>
              <c:f>'Figure 41'!$E$1</c:f>
              <c:strCache>
                <c:ptCount val="1"/>
                <c:pt idx="0">
                  <c:v>TX</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'Figure 41'!$A$2:$A$35</c15:sqref>
                  </c15:fullRef>
                </c:ext>
              </c:extLst>
              <c:f>'Figure 41'!$A$2:$A$28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41'!$E$2:$E$35</c15:sqref>
                  </c15:fullRef>
                </c:ext>
              </c:extLst>
              <c:f>'Figure 41'!$E$2:$E$28</c:f>
              <c:numCache>
                <c:formatCode>0.0%</c:formatCode>
                <c:ptCount val="27"/>
                <c:pt idx="0">
                  <c:v>7.7264752360390876E-3</c:v>
                </c:pt>
                <c:pt idx="1">
                  <c:v>-1.9665280224554493E-3</c:v>
                </c:pt>
                <c:pt idx="2">
                  <c:v>2.1784582362595728E-2</c:v>
                </c:pt>
                <c:pt idx="3">
                  <c:v>-9.056899154893383E-4</c:v>
                </c:pt>
                <c:pt idx="4">
                  <c:v>-2.7538677087693197E-2</c:v>
                </c:pt>
                <c:pt idx="5">
                  <c:v>-5.6201248682143934E-3</c:v>
                </c:pt>
                <c:pt idx="6">
                  <c:v>-8.9258912254156497E-3</c:v>
                </c:pt>
                <c:pt idx="7">
                  <c:v>6.4713198961523499E-3</c:v>
                </c:pt>
                <c:pt idx="8">
                  <c:v>6.4443004359564515E-3</c:v>
                </c:pt>
                <c:pt idx="9">
                  <c:v>-1.1009393585825422E-2</c:v>
                </c:pt>
                <c:pt idx="10">
                  <c:v>-1.531675183702963E-2</c:v>
                </c:pt>
                <c:pt idx="11">
                  <c:v>-7.4754518484525523E-3</c:v>
                </c:pt>
                <c:pt idx="12">
                  <c:v>7.3217316183271652E-3</c:v>
                </c:pt>
                <c:pt idx="13">
                  <c:v>-3.6501221032714581E-2</c:v>
                </c:pt>
                <c:pt idx="14">
                  <c:v>3.6541715815310516E-2</c:v>
                </c:pt>
                <c:pt idx="15">
                  <c:v>6.0484765024364728E-2</c:v>
                </c:pt>
                <c:pt idx="16">
                  <c:v>-0.10981642975199435</c:v>
                </c:pt>
                <c:pt idx="17">
                  <c:v>0.11811734501465976</c:v>
                </c:pt>
                <c:pt idx="18">
                  <c:v>-2.905513706613938E-2</c:v>
                </c:pt>
                <c:pt idx="19">
                  <c:v>6.3964605864293089E-2</c:v>
                </c:pt>
                <c:pt idx="20">
                  <c:v>-6.5489324872545329E-2</c:v>
                </c:pt>
                <c:pt idx="21">
                  <c:v>4.3157554033833145E-2</c:v>
                </c:pt>
                <c:pt idx="22">
                  <c:v>-9.0622247282523549E-2</c:v>
                </c:pt>
                <c:pt idx="23">
                  <c:v>2.6042810909284286E-2</c:v>
                </c:pt>
                <c:pt idx="24">
                  <c:v>-2.7347070431772535E-2</c:v>
                </c:pt>
                <c:pt idx="25">
                  <c:v>-8.0713020273935121E-2</c:v>
                </c:pt>
                <c:pt idx="26">
                  <c:v>-4.0915860027705198E-2</c:v>
                </c:pt>
              </c:numCache>
            </c:numRef>
          </c:val>
          <c:smooth val="0"/>
          <c:extLst>
            <c:ext xmlns:c16="http://schemas.microsoft.com/office/drawing/2014/chart" uri="{C3380CC4-5D6E-409C-BE32-E72D297353CC}">
              <c16:uniqueId val="{00000003-EBCF-4867-9422-B6F78693AEA0}"/>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and synthetic Illinois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42'!$B$1</c:f>
              <c:strCache>
                <c:ptCount val="1"/>
                <c:pt idx="0">
                  <c:v>Actual Illinois</c:v>
                </c:pt>
              </c:strCache>
            </c:strRef>
          </c:tx>
          <c:spPr>
            <a:ln w="38100" cap="rnd">
              <a:solidFill>
                <a:schemeClr val="tx1"/>
              </a:solidFill>
              <a:round/>
            </a:ln>
            <a:effectLst/>
          </c:spPr>
          <c:marker>
            <c:symbol val="none"/>
          </c:marker>
          <c:cat>
            <c:numRef>
              <c:f>'Figure 42'!$A$2:$A$18</c:f>
              <c:numCache>
                <c:formatCode>General</c:formatCode>
                <c:ptCount val="1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numCache>
            </c:numRef>
          </c:cat>
          <c:val>
            <c:numRef>
              <c:f>'Figure 42'!$B$2:$B$18</c:f>
              <c:numCache>
                <c:formatCode>General</c:formatCode>
                <c:ptCount val="17"/>
                <c:pt idx="0">
                  <c:v>0.46242773999999998</c:v>
                </c:pt>
                <c:pt idx="1">
                  <c:v>0.45858586000000001</c:v>
                </c:pt>
                <c:pt idx="2">
                  <c:v>0.41060903999999998</c:v>
                </c:pt>
                <c:pt idx="3">
                  <c:v>0.39177488999999999</c:v>
                </c:pt>
                <c:pt idx="4">
                  <c:v>0.42994242999999999</c:v>
                </c:pt>
                <c:pt idx="5">
                  <c:v>0.38387716</c:v>
                </c:pt>
                <c:pt idx="6">
                  <c:v>0.38562091999999998</c:v>
                </c:pt>
                <c:pt idx="7">
                  <c:v>0.37676057000000002</c:v>
                </c:pt>
                <c:pt idx="8">
                  <c:v>0.37627812999999999</c:v>
                </c:pt>
                <c:pt idx="9">
                  <c:v>0.39199999000000002</c:v>
                </c:pt>
                <c:pt idx="10">
                  <c:v>0.35546038000000002</c:v>
                </c:pt>
                <c:pt idx="11">
                  <c:v>0.32978721999999999</c:v>
                </c:pt>
                <c:pt idx="12">
                  <c:v>0.33273056000000001</c:v>
                </c:pt>
                <c:pt idx="13">
                  <c:v>0.35067436000000002</c:v>
                </c:pt>
                <c:pt idx="14">
                  <c:v>0.30434781</c:v>
                </c:pt>
                <c:pt idx="15">
                  <c:v>0.26956521999999999</c:v>
                </c:pt>
                <c:pt idx="16" formatCode="0%">
                  <c:v>0.34304931999999999</c:v>
                </c:pt>
              </c:numCache>
            </c:numRef>
          </c:val>
          <c:smooth val="0"/>
          <c:extLst>
            <c:ext xmlns:c16="http://schemas.microsoft.com/office/drawing/2014/chart" uri="{C3380CC4-5D6E-409C-BE32-E72D297353CC}">
              <c16:uniqueId val="{00000000-390F-44F6-95AD-9873646C939C}"/>
            </c:ext>
          </c:extLst>
        </c:ser>
        <c:ser>
          <c:idx val="2"/>
          <c:order val="1"/>
          <c:tx>
            <c:strRef>
              <c:f>'Figure 42'!$C$1</c:f>
              <c:strCache>
                <c:ptCount val="1"/>
                <c:pt idx="0">
                  <c:v>Synthetic Illinois</c:v>
                </c:pt>
              </c:strCache>
            </c:strRef>
          </c:tx>
          <c:spPr>
            <a:ln w="28575" cap="rnd">
              <a:solidFill>
                <a:schemeClr val="accent5"/>
              </a:solidFill>
              <a:round/>
            </a:ln>
            <a:effectLst/>
          </c:spPr>
          <c:marker>
            <c:symbol val="none"/>
          </c:marker>
          <c:cat>
            <c:numRef>
              <c:f>'Figure 42'!$A$2:$A$18</c:f>
              <c:numCache>
                <c:formatCode>General</c:formatCode>
                <c:ptCount val="1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numCache>
            </c:numRef>
          </c:cat>
          <c:val>
            <c:numRef>
              <c:f>'Figure 42'!$C$2:$C$18</c:f>
              <c:numCache>
                <c:formatCode>General</c:formatCode>
                <c:ptCount val="17"/>
                <c:pt idx="0">
                  <c:v>0.46243705000000002</c:v>
                </c:pt>
                <c:pt idx="1">
                  <c:v>0.45861178000000002</c:v>
                </c:pt>
                <c:pt idx="2">
                  <c:v>0.41067714</c:v>
                </c:pt>
                <c:pt idx="3">
                  <c:v>0.39181052999999999</c:v>
                </c:pt>
                <c:pt idx="4">
                  <c:v>0.43004286000000003</c:v>
                </c:pt>
                <c:pt idx="5">
                  <c:v>0.38392469000000001</c:v>
                </c:pt>
                <c:pt idx="6">
                  <c:v>0.38572658999999998</c:v>
                </c:pt>
                <c:pt idx="7">
                  <c:v>0.37688173000000003</c:v>
                </c:pt>
                <c:pt idx="8">
                  <c:v>0.38398576000000001</c:v>
                </c:pt>
                <c:pt idx="9">
                  <c:v>0.39651539000000002</c:v>
                </c:pt>
                <c:pt idx="10">
                  <c:v>0.34777192000000001</c:v>
                </c:pt>
                <c:pt idx="11">
                  <c:v>0.31391384999999999</c:v>
                </c:pt>
                <c:pt idx="12">
                  <c:v>0.31774237</c:v>
                </c:pt>
                <c:pt idx="13">
                  <c:v>0.32569342000000001</c:v>
                </c:pt>
                <c:pt idx="14">
                  <c:v>0.31128765000000003</c:v>
                </c:pt>
                <c:pt idx="15">
                  <c:v>0.26842464999999999</c:v>
                </c:pt>
                <c:pt idx="16" formatCode="0%">
                  <c:v>0.28048243</c:v>
                </c:pt>
              </c:numCache>
            </c:numRef>
          </c:val>
          <c:smooth val="0"/>
          <c:extLst>
            <c:ext xmlns:c16="http://schemas.microsoft.com/office/drawing/2014/chart" uri="{C3380CC4-5D6E-409C-BE32-E72D297353CC}">
              <c16:uniqueId val="{00000001-390F-44F6-95AD-9873646C939C}"/>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43'!$B$1</c:f>
              <c:strCache>
                <c:ptCount val="1"/>
                <c:pt idx="0">
                  <c:v>Actual Illinois</c:v>
                </c:pt>
              </c:strCache>
            </c:strRef>
          </c:tx>
          <c:spPr>
            <a:ln w="38100" cap="rnd">
              <a:solidFill>
                <a:schemeClr val="tx1"/>
              </a:solidFill>
              <a:round/>
            </a:ln>
            <a:effectLst/>
          </c:spPr>
          <c:marker>
            <c:symbol val="none"/>
          </c:marker>
          <c:cat>
            <c:numRef>
              <c:f>'Figure 43'!$A$2:$A$35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43'!$B$2:$B$35</c:f>
              <c:numCache>
                <c:formatCode>0%</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549B-4732-82CC-22C86A0DD19F}"/>
            </c:ext>
          </c:extLst>
        </c:ser>
        <c:ser>
          <c:idx val="1"/>
          <c:order val="1"/>
          <c:tx>
            <c:strRef>
              <c:f>'Figure 43'!$C$1</c:f>
              <c:strCache>
                <c:ptCount val="1"/>
                <c:pt idx="0">
                  <c:v>Synthetic Illinois</c:v>
                </c:pt>
              </c:strCache>
            </c:strRef>
          </c:tx>
          <c:spPr>
            <a:ln w="28575" cap="rnd">
              <a:solidFill>
                <a:schemeClr val="accent5"/>
              </a:solidFill>
              <a:round/>
            </a:ln>
            <a:effectLst/>
          </c:spPr>
          <c:marker>
            <c:symbol val="none"/>
          </c:marker>
          <c:cat>
            <c:numRef>
              <c:f>'Figure 43'!$A$2:$A$35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43'!$C$2:$C$35</c:f>
              <c:numCache>
                <c:formatCode>0%</c:formatCode>
                <c:ptCount val="34"/>
                <c:pt idx="0">
                  <c:v>0.47436066162586216</c:v>
                </c:pt>
                <c:pt idx="1">
                  <c:v>0.47274015182256701</c:v>
                </c:pt>
                <c:pt idx="2">
                  <c:v>0.42843650335073469</c:v>
                </c:pt>
                <c:pt idx="3">
                  <c:v>0.39380529531836511</c:v>
                </c:pt>
                <c:pt idx="4">
                  <c:v>0.42891024675965311</c:v>
                </c:pt>
                <c:pt idx="5">
                  <c:v>0.38294093814492225</c:v>
                </c:pt>
                <c:pt idx="6">
                  <c:v>0.38073227649927144</c:v>
                </c:pt>
                <c:pt idx="7">
                  <c:v>0.38689066892862317</c:v>
                </c:pt>
                <c:pt idx="8">
                  <c:v>0.37823986026644713</c:v>
                </c:pt>
                <c:pt idx="9">
                  <c:v>0.3832176481485367</c:v>
                </c:pt>
                <c:pt idx="10">
                  <c:v>0.35644443374872209</c:v>
                </c:pt>
                <c:pt idx="11">
                  <c:v>0.33376408934593199</c:v>
                </c:pt>
                <c:pt idx="12">
                  <c:v>0.32921536388993267</c:v>
                </c:pt>
                <c:pt idx="13">
                  <c:v>0.33785485091805456</c:v>
                </c:pt>
                <c:pt idx="14">
                  <c:v>0.32500013431906699</c:v>
                </c:pt>
                <c:pt idx="15">
                  <c:v>0.28108831882476804</c:v>
                </c:pt>
                <c:pt idx="16">
                  <c:v>0.29775865945219998</c:v>
                </c:pt>
                <c:pt idx="17">
                  <c:v>0.27370506316423421</c:v>
                </c:pt>
                <c:pt idx="18">
                  <c:v>0.30797936686873439</c:v>
                </c:pt>
                <c:pt idx="19">
                  <c:v>0.32499383518099789</c:v>
                </c:pt>
                <c:pt idx="20">
                  <c:v>0.31700367736816409</c:v>
                </c:pt>
                <c:pt idx="21">
                  <c:v>0.30900892323255541</c:v>
                </c:pt>
                <c:pt idx="22">
                  <c:v>0.28644622364640232</c:v>
                </c:pt>
                <c:pt idx="23">
                  <c:v>0.31166779051721094</c:v>
                </c:pt>
                <c:pt idx="24">
                  <c:v>0.31294123905897142</c:v>
                </c:pt>
                <c:pt idx="25">
                  <c:v>0.31416487701237206</c:v>
                </c:pt>
                <c:pt idx="26">
                  <c:v>0.31057550923526284</c:v>
                </c:pt>
                <c:pt idx="27">
                  <c:v>0.31056266434490681</c:v>
                </c:pt>
                <c:pt idx="28">
                  <c:v>0.29614301435649393</c:v>
                </c:pt>
                <c:pt idx="29">
                  <c:v>0.31106162220239642</c:v>
                </c:pt>
                <c:pt idx="30">
                  <c:v>0.30132948082685468</c:v>
                </c:pt>
                <c:pt idx="31">
                  <c:v>0.28684169018268585</c:v>
                </c:pt>
                <c:pt idx="32">
                  <c:v>0.27991875994205478</c:v>
                </c:pt>
                <c:pt idx="33">
                  <c:v>0.24588384978473185</c:v>
                </c:pt>
              </c:numCache>
            </c:numRef>
          </c:val>
          <c:smooth val="0"/>
          <c:extLst>
            <c:ext xmlns:c16="http://schemas.microsoft.com/office/drawing/2014/chart" uri="{C3380CC4-5D6E-409C-BE32-E72D297353CC}">
              <c16:uniqueId val="{00000001-549B-4732-82CC-22C86A0DD19F}"/>
            </c:ext>
          </c:extLst>
        </c:ser>
        <c:dLbls>
          <c:showLegendKey val="0"/>
          <c:showVal val="0"/>
          <c:showCatName val="0"/>
          <c:showSerName val="0"/>
          <c:showPercent val="0"/>
          <c:showBubbleSize val="0"/>
        </c:dLbls>
        <c:smooth val="0"/>
        <c:axId val="948548304"/>
        <c:axId val="948552784"/>
      </c:lineChart>
      <c:catAx>
        <c:axId val="9485483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48552784"/>
        <c:crosses val="autoZero"/>
        <c:auto val="1"/>
        <c:lblAlgn val="ctr"/>
        <c:lblOffset val="100"/>
        <c:noMultiLvlLbl val="0"/>
      </c:catAx>
      <c:valAx>
        <c:axId val="94855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4854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5"/>
          <c:order val="0"/>
          <c:tx>
            <c:strRef>
              <c:f>'Figure 44'!$Q$6</c:f>
              <c:strCache>
                <c:ptCount val="1"/>
                <c:pt idx="0">
                  <c:v>IL</c:v>
                </c:pt>
              </c:strCache>
            </c:strRef>
          </c:tx>
          <c:spPr>
            <a:ln w="31750">
              <a:solidFill>
                <a:srgbClr val="FF0000"/>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44'!$Q$7:$Q$40</c:f>
              <c:numCache>
                <c:formatCode>_(* #,##0.00_);_(* \(#,##0.00\);_(* "-"??_);_(@_)</c:formatCode>
                <c:ptCount val="34"/>
                <c:pt idx="0">
                  <c:v>1.1932926252484322E-2</c:v>
                </c:pt>
                <c:pt idx="1">
                  <c:v>1.4154293574392796E-2</c:v>
                </c:pt>
                <c:pt idx="2">
                  <c:v>1.7827466130256653E-2</c:v>
                </c:pt>
                <c:pt idx="3">
                  <c:v>2.0304024219512939E-3</c:v>
                </c:pt>
                <c:pt idx="4">
                  <c:v>-1.0321822483092546E-3</c:v>
                </c:pt>
                <c:pt idx="5">
                  <c:v>-9.3621999258175492E-4</c:v>
                </c:pt>
                <c:pt idx="6">
                  <c:v>-4.8886453732848167E-3</c:v>
                </c:pt>
                <c:pt idx="7">
                  <c:v>1.0130097158253193E-2</c:v>
                </c:pt>
                <c:pt idx="8">
                  <c:v>1.9617280922830105E-3</c:v>
                </c:pt>
                <c:pt idx="9">
                  <c:v>-8.7823411449790001E-3</c:v>
                </c:pt>
                <c:pt idx="10">
                  <c:v>9.8405824974179268E-4</c:v>
                </c:pt>
                <c:pt idx="11">
                  <c:v>3.9768647402524948E-3</c:v>
                </c:pt>
                <c:pt idx="12">
                  <c:v>-3.5151976626366377E-3</c:v>
                </c:pt>
                <c:pt idx="13">
                  <c:v>-1.2819509953260422E-2</c:v>
                </c:pt>
                <c:pt idx="14">
                  <c:v>2.0652322098612785E-2</c:v>
                </c:pt>
                <c:pt idx="15">
                  <c:v>1.1523094028234482E-2</c:v>
                </c:pt>
                <c:pt idx="16">
                  <c:v>-4.5290656387805939E-2</c:v>
                </c:pt>
                <c:pt idx="17">
                  <c:v>1.4978168532252312E-2</c:v>
                </c:pt>
                <c:pt idx="18">
                  <c:v>-8.7592832278460264E-4</c:v>
                </c:pt>
                <c:pt idx="19">
                  <c:v>3.171481192111969E-2</c:v>
                </c:pt>
                <c:pt idx="20">
                  <c:v>-1.5661647543311119E-2</c:v>
                </c:pt>
                <c:pt idx="21">
                  <c:v>1.7746772617101669E-2</c:v>
                </c:pt>
                <c:pt idx="22">
                  <c:v>-1.514108944684267E-2</c:v>
                </c:pt>
                <c:pt idx="23">
                  <c:v>1.9036224111914635E-2</c:v>
                </c:pt>
                <c:pt idx="24">
                  <c:v>-3.6874555516988039E-3</c:v>
                </c:pt>
                <c:pt idx="25">
                  <c:v>-9.6236765384674072E-3</c:v>
                </c:pt>
                <c:pt idx="26">
                  <c:v>2.3048461880534887E-3</c:v>
                </c:pt>
                <c:pt idx="27">
                  <c:v>6.3458024524152279E-3</c:v>
                </c:pt>
                <c:pt idx="28">
                  <c:v>7.5179837644100189E-2</c:v>
                </c:pt>
                <c:pt idx="29">
                  <c:v>5.8049559593200684E-2</c:v>
                </c:pt>
                <c:pt idx="30">
                  <c:v>-4.2044024914503098E-2</c:v>
                </c:pt>
                <c:pt idx="31">
                  <c:v>-6.4134304411709309E-3</c:v>
                </c:pt>
                <c:pt idx="32">
                  <c:v>7.1914792060852051E-3</c:v>
                </c:pt>
                <c:pt idx="33">
                  <c:v>-3.4321818500757217E-2</c:v>
                </c:pt>
              </c:numCache>
            </c:numRef>
          </c:val>
          <c:smooth val="0"/>
          <c:extLst>
            <c:ext xmlns:c16="http://schemas.microsoft.com/office/drawing/2014/chart" uri="{C3380CC4-5D6E-409C-BE32-E72D297353CC}">
              <c16:uniqueId val="{00000000-0F50-436E-B521-9E92CF5B1A37}"/>
            </c:ext>
          </c:extLst>
        </c:ser>
        <c:ser>
          <c:idx val="16"/>
          <c:order val="1"/>
          <c:tx>
            <c:strRef>
              <c:f>'Figure 44'!$R$6</c:f>
              <c:strCache>
                <c:ptCount val="1"/>
                <c:pt idx="0">
                  <c:v>AL</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0F50-436E-B521-9E92CF5B1A37}"/>
            </c:ext>
          </c:extLst>
        </c:ser>
        <c:ser>
          <c:idx val="17"/>
          <c:order val="2"/>
          <c:tx>
            <c:strRef>
              <c:f>'Figure 44'!$S$6</c:f>
              <c:strCache>
                <c:ptCount val="1"/>
                <c:pt idx="0">
                  <c:v>AK</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0F50-436E-B521-9E92CF5B1A37}"/>
            </c:ext>
          </c:extLst>
        </c:ser>
        <c:ser>
          <c:idx val="18"/>
          <c:order val="3"/>
          <c:tx>
            <c:strRef>
              <c:f>'Figure 44'!$T$6</c:f>
              <c:strCache>
                <c:ptCount val="1"/>
                <c:pt idx="0">
                  <c:v>AZ</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44'!$T$7:$T$40</c:f>
              <c:numCache>
                <c:formatCode>_(* #,##0.00_);_(* \(#,##0.00\);_(* "-"??_);_(@_)</c:formatCode>
                <c:ptCount val="34"/>
                <c:pt idx="0">
                  <c:v>1.455491129308939E-2</c:v>
                </c:pt>
                <c:pt idx="1">
                  <c:v>2.2106073796749115E-2</c:v>
                </c:pt>
                <c:pt idx="2">
                  <c:v>6.4284433610737324E-3</c:v>
                </c:pt>
                <c:pt idx="3">
                  <c:v>-1.6339780762791634E-2</c:v>
                </c:pt>
                <c:pt idx="4">
                  <c:v>-6.3740452751517296E-3</c:v>
                </c:pt>
                <c:pt idx="5">
                  <c:v>-3.3041350543498993E-2</c:v>
                </c:pt>
                <c:pt idx="6">
                  <c:v>2.3841627407819033E-3</c:v>
                </c:pt>
                <c:pt idx="7">
                  <c:v>1.9775008782744408E-2</c:v>
                </c:pt>
                <c:pt idx="8">
                  <c:v>5.5441930890083313E-3</c:v>
                </c:pt>
                <c:pt idx="9">
                  <c:v>-1.0163069702684879E-2</c:v>
                </c:pt>
                <c:pt idx="10">
                  <c:v>-3.6717553157359362E-3</c:v>
                </c:pt>
                <c:pt idx="11">
                  <c:v>-2.0331710577011108E-2</c:v>
                </c:pt>
                <c:pt idx="12">
                  <c:v>1.3888943009078503E-2</c:v>
                </c:pt>
                <c:pt idx="13">
                  <c:v>-1.688034157268703E-3</c:v>
                </c:pt>
                <c:pt idx="14">
                  <c:v>9.6443871734663844E-4</c:v>
                </c:pt>
                <c:pt idx="15">
                  <c:v>-5.8329358696937561E-2</c:v>
                </c:pt>
                <c:pt idx="16">
                  <c:v>-1.6199927777051926E-2</c:v>
                </c:pt>
                <c:pt idx="17">
                  <c:v>1.5217295847833157E-2</c:v>
                </c:pt>
                <c:pt idx="18">
                  <c:v>-3.0555488541722298E-2</c:v>
                </c:pt>
                <c:pt idx="19">
                  <c:v>-2.985081821680069E-2</c:v>
                </c:pt>
                <c:pt idx="20">
                  <c:v>-2.1218441426753998E-2</c:v>
                </c:pt>
                <c:pt idx="21">
                  <c:v>-1.4629884622991085E-2</c:v>
                </c:pt>
                <c:pt idx="22">
                  <c:v>7.1411146782338619E-3</c:v>
                </c:pt>
                <c:pt idx="23">
                  <c:v>-3.301200270652771E-2</c:v>
                </c:pt>
                <c:pt idx="24">
                  <c:v>1.8725106492638588E-2</c:v>
                </c:pt>
                <c:pt idx="25">
                  <c:v>-1.909506693482399E-2</c:v>
                </c:pt>
                <c:pt idx="26">
                  <c:v>2.9114894568920135E-2</c:v>
                </c:pt>
                <c:pt idx="27">
                  <c:v>3.0208507552742958E-2</c:v>
                </c:pt>
                <c:pt idx="28">
                  <c:v>2.0998662337660789E-2</c:v>
                </c:pt>
                <c:pt idx="29">
                  <c:v>2.6505453512072563E-2</c:v>
                </c:pt>
                <c:pt idx="30">
                  <c:v>1.068675983697176E-2</c:v>
                </c:pt>
                <c:pt idx="31">
                  <c:v>3.2537184655666351E-2</c:v>
                </c:pt>
                <c:pt idx="32">
                  <c:v>2.5405488908290863E-2</c:v>
                </c:pt>
                <c:pt idx="33">
                  <c:v>-3.5233315080404282E-2</c:v>
                </c:pt>
              </c:numCache>
            </c:numRef>
          </c:val>
          <c:smooth val="0"/>
          <c:extLst>
            <c:ext xmlns:c16="http://schemas.microsoft.com/office/drawing/2014/chart" uri="{C3380CC4-5D6E-409C-BE32-E72D297353CC}">
              <c16:uniqueId val="{00000003-0F50-436E-B521-9E92CF5B1A37}"/>
            </c:ext>
          </c:extLst>
        </c:ser>
        <c:ser>
          <c:idx val="19"/>
          <c:order val="4"/>
          <c:tx>
            <c:strRef>
              <c:f>'Figure 44'!$U$6</c:f>
              <c:strCache>
                <c:ptCount val="1"/>
                <c:pt idx="0">
                  <c:v>AR</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44'!$U$7:$U$40</c:f>
              <c:numCache>
                <c:formatCode>_(* #,##0.00_);_(* \(#,##0.00\);_(* "-"??_);_(@_)</c:formatCode>
                <c:ptCount val="34"/>
                <c:pt idx="0">
                  <c:v>-6.2012840062379837E-3</c:v>
                </c:pt>
                <c:pt idx="1">
                  <c:v>2.072077477350831E-3</c:v>
                </c:pt>
                <c:pt idx="2">
                  <c:v>-3.1547911465167999E-2</c:v>
                </c:pt>
                <c:pt idx="3">
                  <c:v>-5.9027161449193954E-2</c:v>
                </c:pt>
                <c:pt idx="4">
                  <c:v>-6.4521394670009613E-2</c:v>
                </c:pt>
                <c:pt idx="5">
                  <c:v>-4.4194038957357407E-2</c:v>
                </c:pt>
                <c:pt idx="6">
                  <c:v>-0.10706119984388351</c:v>
                </c:pt>
                <c:pt idx="7">
                  <c:v>-0.11533393710851669</c:v>
                </c:pt>
                <c:pt idx="8">
                  <c:v>-4.8469331115484238E-2</c:v>
                </c:pt>
                <c:pt idx="9">
                  <c:v>-6.944931298494339E-2</c:v>
                </c:pt>
                <c:pt idx="10">
                  <c:v>2.3198014125227928E-2</c:v>
                </c:pt>
                <c:pt idx="11">
                  <c:v>5.4468598216772079E-2</c:v>
                </c:pt>
                <c:pt idx="12">
                  <c:v>7.6623938977718353E-2</c:v>
                </c:pt>
                <c:pt idx="13">
                  <c:v>8.7267950177192688E-2</c:v>
                </c:pt>
                <c:pt idx="14">
                  <c:v>5.600019171833992E-2</c:v>
                </c:pt>
                <c:pt idx="15">
                  <c:v>8.101249486207962E-2</c:v>
                </c:pt>
                <c:pt idx="16">
                  <c:v>5.2256859838962555E-2</c:v>
                </c:pt>
                <c:pt idx="17">
                  <c:v>3.1335789710283279E-2</c:v>
                </c:pt>
                <c:pt idx="18">
                  <c:v>9.2689275741577148E-2</c:v>
                </c:pt>
                <c:pt idx="19">
                  <c:v>0.10912019014358521</c:v>
                </c:pt>
                <c:pt idx="20">
                  <c:v>2.1228447556495667E-2</c:v>
                </c:pt>
                <c:pt idx="21">
                  <c:v>2.320779487490654E-3</c:v>
                </c:pt>
                <c:pt idx="22">
                  <c:v>1.1309332214295864E-2</c:v>
                </c:pt>
                <c:pt idx="23">
                  <c:v>4.3004706501960754E-2</c:v>
                </c:pt>
                <c:pt idx="24">
                  <c:v>2.4144336581230164E-2</c:v>
                </c:pt>
                <c:pt idx="25">
                  <c:v>2.6305142790079117E-2</c:v>
                </c:pt>
                <c:pt idx="26">
                  <c:v>3.0277974903583527E-2</c:v>
                </c:pt>
                <c:pt idx="27">
                  <c:v>3.2524581998586655E-2</c:v>
                </c:pt>
                <c:pt idx="28">
                  <c:v>-1.3146786950528622E-2</c:v>
                </c:pt>
                <c:pt idx="29">
                  <c:v>7.5938664376735687E-3</c:v>
                </c:pt>
                <c:pt idx="30">
                  <c:v>2.7925038710236549E-2</c:v>
                </c:pt>
                <c:pt idx="31">
                  <c:v>3.6956124007701874E-2</c:v>
                </c:pt>
                <c:pt idx="32">
                  <c:v>-1.3461526483297348E-2</c:v>
                </c:pt>
                <c:pt idx="33">
                  <c:v>4.1114218533039093E-2</c:v>
                </c:pt>
              </c:numCache>
            </c:numRef>
          </c:val>
          <c:smooth val="0"/>
          <c:extLst>
            <c:ext xmlns:c16="http://schemas.microsoft.com/office/drawing/2014/chart" uri="{C3380CC4-5D6E-409C-BE32-E72D297353CC}">
              <c16:uniqueId val="{00000004-0F50-436E-B521-9E92CF5B1A37}"/>
            </c:ext>
          </c:extLst>
        </c:ser>
        <c:ser>
          <c:idx val="20"/>
          <c:order val="5"/>
          <c:tx>
            <c:strRef>
              <c:f>'Figure 44'!$V$6</c:f>
              <c:strCache>
                <c:ptCount val="1"/>
                <c:pt idx="0">
                  <c:v>CA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0F50-436E-B521-9E92CF5B1A37}"/>
            </c:ext>
          </c:extLst>
        </c:ser>
        <c:ser>
          <c:idx val="21"/>
          <c:order val="6"/>
          <c:tx>
            <c:strRef>
              <c:f>'Figure 44'!$W$6</c:f>
              <c:strCache>
                <c:ptCount val="1"/>
                <c:pt idx="0">
                  <c:v>CO</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44'!$W$7:$W$40</c:f>
              <c:numCache>
                <c:formatCode>_(* #,##0.00_);_(* \(#,##0.00\);_(* "-"??_);_(@_)</c:formatCode>
                <c:ptCount val="34"/>
                <c:pt idx="0">
                  <c:v>-6.6698323935270309E-3</c:v>
                </c:pt>
                <c:pt idx="1">
                  <c:v>-6.7973020486533642E-3</c:v>
                </c:pt>
                <c:pt idx="2">
                  <c:v>-1.2074451660737395E-3</c:v>
                </c:pt>
                <c:pt idx="3">
                  <c:v>-2.7934880927205086E-2</c:v>
                </c:pt>
                <c:pt idx="4">
                  <c:v>-3.9557632058858871E-2</c:v>
                </c:pt>
                <c:pt idx="5">
                  <c:v>3.5018611699342728E-2</c:v>
                </c:pt>
                <c:pt idx="6">
                  <c:v>4.0208414196968079E-2</c:v>
                </c:pt>
                <c:pt idx="7">
                  <c:v>3.909592516720295E-3</c:v>
                </c:pt>
                <c:pt idx="8">
                  <c:v>5.4487790912389755E-2</c:v>
                </c:pt>
                <c:pt idx="9">
                  <c:v>-2.6456410065293312E-2</c:v>
                </c:pt>
                <c:pt idx="10">
                  <c:v>-2.9407579451799393E-2</c:v>
                </c:pt>
                <c:pt idx="11">
                  <c:v>-3.7161416839808226E-3</c:v>
                </c:pt>
                <c:pt idx="12">
                  <c:v>-2.5051912292838097E-2</c:v>
                </c:pt>
                <c:pt idx="13">
                  <c:v>-7.664030883461237E-3</c:v>
                </c:pt>
                <c:pt idx="14">
                  <c:v>2.7834055945277214E-3</c:v>
                </c:pt>
                <c:pt idx="15">
                  <c:v>3.1349681317806244E-2</c:v>
                </c:pt>
                <c:pt idx="16">
                  <c:v>1.2445002794265747E-2</c:v>
                </c:pt>
                <c:pt idx="17">
                  <c:v>1.9777225330471992E-2</c:v>
                </c:pt>
                <c:pt idx="18">
                  <c:v>6.1001226305961609E-2</c:v>
                </c:pt>
                <c:pt idx="19">
                  <c:v>3.8829545956104994E-3</c:v>
                </c:pt>
                <c:pt idx="20">
                  <c:v>5.5350419133901596E-3</c:v>
                </c:pt>
                <c:pt idx="21">
                  <c:v>3.3265685196965933E-3</c:v>
                </c:pt>
                <c:pt idx="22">
                  <c:v>1.8420293927192688E-2</c:v>
                </c:pt>
                <c:pt idx="23">
                  <c:v>-3.6516599357128143E-2</c:v>
                </c:pt>
                <c:pt idx="24">
                  <c:v>-2.298550121486187E-2</c:v>
                </c:pt>
                <c:pt idx="25">
                  <c:v>1.2082810513675213E-2</c:v>
                </c:pt>
                <c:pt idx="26">
                  <c:v>-7.7761891297996044E-3</c:v>
                </c:pt>
                <c:pt idx="27">
                  <c:v>-2.2732466459274292E-2</c:v>
                </c:pt>
                <c:pt idx="28">
                  <c:v>6.2176857143640518E-2</c:v>
                </c:pt>
                <c:pt idx="29">
                  <c:v>-3.1899787485599518E-2</c:v>
                </c:pt>
                <c:pt idx="30">
                  <c:v>3.3259626477956772E-2</c:v>
                </c:pt>
                <c:pt idx="31">
                  <c:v>1.4834069646894932E-2</c:v>
                </c:pt>
                <c:pt idx="32">
                  <c:v>-1.0707330657169223E-3</c:v>
                </c:pt>
                <c:pt idx="33">
                  <c:v>2.2242587059736252E-2</c:v>
                </c:pt>
              </c:numCache>
            </c:numRef>
          </c:val>
          <c:smooth val="0"/>
          <c:extLst>
            <c:ext xmlns:c16="http://schemas.microsoft.com/office/drawing/2014/chart" uri="{C3380CC4-5D6E-409C-BE32-E72D297353CC}">
              <c16:uniqueId val="{00000006-0F50-436E-B521-9E92CF5B1A37}"/>
            </c:ext>
          </c:extLst>
        </c:ser>
        <c:ser>
          <c:idx val="22"/>
          <c:order val="7"/>
          <c:tx>
            <c:strRef>
              <c:f>'Figure 44'!$X$6</c:f>
              <c:strCache>
                <c:ptCount val="1"/>
                <c:pt idx="0">
                  <c:v>CT</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0F50-436E-B521-9E92CF5B1A37}"/>
            </c:ext>
          </c:extLst>
        </c:ser>
        <c:ser>
          <c:idx val="23"/>
          <c:order val="8"/>
          <c:tx>
            <c:strRef>
              <c:f>'Figure 44'!$Y$6</c:f>
              <c:strCache>
                <c:ptCount val="1"/>
                <c:pt idx="0">
                  <c:v>DE</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0F50-436E-B521-9E92CF5B1A37}"/>
            </c:ext>
          </c:extLst>
        </c:ser>
        <c:ser>
          <c:idx val="24"/>
          <c:order val="9"/>
          <c:tx>
            <c:strRef>
              <c:f>'Figure 44'!$Z$6</c:f>
              <c:strCache>
                <c:ptCount val="1"/>
                <c:pt idx="0">
                  <c:v>DC</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0F50-436E-B521-9E92CF5B1A37}"/>
            </c:ext>
          </c:extLst>
        </c:ser>
        <c:ser>
          <c:idx val="25"/>
          <c:order val="10"/>
          <c:tx>
            <c:strRef>
              <c:f>'Figure 44'!$AA$6</c:f>
              <c:strCache>
                <c:ptCount val="1"/>
                <c:pt idx="0">
                  <c:v>FL</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0F50-436E-B521-9E92CF5B1A37}"/>
            </c:ext>
          </c:extLst>
        </c:ser>
        <c:ser>
          <c:idx val="26"/>
          <c:order val="11"/>
          <c:tx>
            <c:strRef>
              <c:f>'Figure 44'!$AB$6</c:f>
              <c:strCache>
                <c:ptCount val="1"/>
                <c:pt idx="0">
                  <c:v>GA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44'!$AB$7:$AB$40</c:f>
              <c:numCache>
                <c:formatCode>_(* #,##0.00_);_(* \(#,##0.00\);_(* "-"??_);_(@_)</c:formatCode>
                <c:ptCount val="34"/>
                <c:pt idx="0">
                  <c:v>-3.662443533539772E-2</c:v>
                </c:pt>
                <c:pt idx="1">
                  <c:v>3.13909612596035E-2</c:v>
                </c:pt>
                <c:pt idx="2">
                  <c:v>-7.0379567332565784E-3</c:v>
                </c:pt>
                <c:pt idx="3">
                  <c:v>1.3996374793350697E-2</c:v>
                </c:pt>
                <c:pt idx="4">
                  <c:v>4.9342350102961063E-3</c:v>
                </c:pt>
                <c:pt idx="5">
                  <c:v>-7.8908167779445648E-3</c:v>
                </c:pt>
                <c:pt idx="6">
                  <c:v>1.8290130421519279E-2</c:v>
                </c:pt>
                <c:pt idx="7">
                  <c:v>-2.4979636073112488E-2</c:v>
                </c:pt>
                <c:pt idx="8">
                  <c:v>-4.806232638657093E-3</c:v>
                </c:pt>
                <c:pt idx="9">
                  <c:v>-4.8965001478791237E-3</c:v>
                </c:pt>
                <c:pt idx="10">
                  <c:v>1.359929982572794E-2</c:v>
                </c:pt>
                <c:pt idx="11">
                  <c:v>5.7480260729789734E-3</c:v>
                </c:pt>
                <c:pt idx="12">
                  <c:v>7.8680766746401787E-3</c:v>
                </c:pt>
                <c:pt idx="13">
                  <c:v>1.7915550619363785E-2</c:v>
                </c:pt>
                <c:pt idx="14">
                  <c:v>-1.1170849204063416E-2</c:v>
                </c:pt>
                <c:pt idx="15">
                  <c:v>1.8749929964542389E-2</c:v>
                </c:pt>
                <c:pt idx="16">
                  <c:v>4.1727058589458466E-2</c:v>
                </c:pt>
                <c:pt idx="17">
                  <c:v>2.9777945950627327E-2</c:v>
                </c:pt>
                <c:pt idx="18">
                  <c:v>-6.2057985924184322E-3</c:v>
                </c:pt>
                <c:pt idx="19">
                  <c:v>9.6257254481315613E-3</c:v>
                </c:pt>
                <c:pt idx="20">
                  <c:v>1.2346304953098297E-2</c:v>
                </c:pt>
                <c:pt idx="21">
                  <c:v>2.9514184221625328E-2</c:v>
                </c:pt>
                <c:pt idx="22">
                  <c:v>2.8823025524616241E-2</c:v>
                </c:pt>
                <c:pt idx="23">
                  <c:v>2.1474946290254593E-2</c:v>
                </c:pt>
                <c:pt idx="24">
                  <c:v>1.5559575520455837E-2</c:v>
                </c:pt>
                <c:pt idx="25">
                  <c:v>2.4649819824844599E-3</c:v>
                </c:pt>
                <c:pt idx="26">
                  <c:v>-1.2640845961868763E-2</c:v>
                </c:pt>
                <c:pt idx="27">
                  <c:v>2.4775682017207146E-2</c:v>
                </c:pt>
                <c:pt idx="28">
                  <c:v>2.3601667955517769E-2</c:v>
                </c:pt>
                <c:pt idx="29">
                  <c:v>5.1792871206998825E-2</c:v>
                </c:pt>
                <c:pt idx="30">
                  <c:v>2.32239980250597E-2</c:v>
                </c:pt>
                <c:pt idx="31">
                  <c:v>3.9355218410491943E-2</c:v>
                </c:pt>
                <c:pt idx="32">
                  <c:v>1.8262946978211403E-2</c:v>
                </c:pt>
                <c:pt idx="33">
                  <c:v>1.7374087125062943E-2</c:v>
                </c:pt>
              </c:numCache>
            </c:numRef>
          </c:val>
          <c:smooth val="0"/>
          <c:extLst>
            <c:ext xmlns:c16="http://schemas.microsoft.com/office/drawing/2014/chart" uri="{C3380CC4-5D6E-409C-BE32-E72D297353CC}">
              <c16:uniqueId val="{0000000B-0F50-436E-B521-9E92CF5B1A37}"/>
            </c:ext>
          </c:extLst>
        </c:ser>
        <c:ser>
          <c:idx val="27"/>
          <c:order val="12"/>
          <c:tx>
            <c:strRef>
              <c:f>'Figure 44'!$AC$6</c:f>
              <c:strCache>
                <c:ptCount val="1"/>
                <c:pt idx="0">
                  <c:v>HI</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0F50-436E-B521-9E92CF5B1A37}"/>
            </c:ext>
          </c:extLst>
        </c:ser>
        <c:ser>
          <c:idx val="8"/>
          <c:order val="13"/>
          <c:tx>
            <c:strRef>
              <c:f>'Figure 44'!$AD$6</c:f>
              <c:strCache>
                <c:ptCount val="1"/>
                <c:pt idx="0">
                  <c:v>ID</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44'!$AD$7:$AD$40</c:f>
              <c:numCache>
                <c:formatCode>_(* #,##0.00_);_(* \(#,##0.00\);_(* "-"??_);_(@_)</c:formatCode>
                <c:ptCount val="34"/>
                <c:pt idx="0">
                  <c:v>5.2084837108850479E-2</c:v>
                </c:pt>
                <c:pt idx="1">
                  <c:v>6.7500090226531029E-3</c:v>
                </c:pt>
                <c:pt idx="2">
                  <c:v>5.1022917032241821E-2</c:v>
                </c:pt>
                <c:pt idx="3">
                  <c:v>-2.3016408085823059E-2</c:v>
                </c:pt>
                <c:pt idx="4">
                  <c:v>-8.9769661426544189E-3</c:v>
                </c:pt>
                <c:pt idx="5">
                  <c:v>-3.0184032395482063E-2</c:v>
                </c:pt>
                <c:pt idx="6">
                  <c:v>2.5380881503224373E-2</c:v>
                </c:pt>
                <c:pt idx="7">
                  <c:v>-1.2898570857942104E-3</c:v>
                </c:pt>
                <c:pt idx="8">
                  <c:v>-3.8484420627355576E-2</c:v>
                </c:pt>
                <c:pt idx="9">
                  <c:v>1.5045609325170517E-2</c:v>
                </c:pt>
                <c:pt idx="10">
                  <c:v>-4.7310013324022293E-2</c:v>
                </c:pt>
                <c:pt idx="11">
                  <c:v>-5.2404690533876419E-2</c:v>
                </c:pt>
                <c:pt idx="12">
                  <c:v>-4.7581670805811882E-3</c:v>
                </c:pt>
                <c:pt idx="13">
                  <c:v>1.5328872017562389E-2</c:v>
                </c:pt>
                <c:pt idx="14">
                  <c:v>4.1293226182460785E-2</c:v>
                </c:pt>
                <c:pt idx="15">
                  <c:v>-7.3131206445395947E-3</c:v>
                </c:pt>
                <c:pt idx="16">
                  <c:v>-2.5008583441376686E-2</c:v>
                </c:pt>
                <c:pt idx="17">
                  <c:v>1.7042012885212898E-2</c:v>
                </c:pt>
                <c:pt idx="18">
                  <c:v>-1.1633869260549545E-2</c:v>
                </c:pt>
                <c:pt idx="19">
                  <c:v>3.7338897585868835E-2</c:v>
                </c:pt>
                <c:pt idx="20">
                  <c:v>6.0869861394166946E-2</c:v>
                </c:pt>
                <c:pt idx="21">
                  <c:v>1.6939446330070496E-2</c:v>
                </c:pt>
                <c:pt idx="22">
                  <c:v>1.478681992739439E-2</c:v>
                </c:pt>
                <c:pt idx="23">
                  <c:v>2.9559798538684845E-2</c:v>
                </c:pt>
                <c:pt idx="24">
                  <c:v>-2.7617037296295166E-2</c:v>
                </c:pt>
                <c:pt idx="25">
                  <c:v>1.3450750149786472E-2</c:v>
                </c:pt>
                <c:pt idx="26">
                  <c:v>-4.8724468797445297E-2</c:v>
                </c:pt>
                <c:pt idx="27">
                  <c:v>2.3635346442461014E-2</c:v>
                </c:pt>
                <c:pt idx="28">
                  <c:v>-3.555670753121376E-2</c:v>
                </c:pt>
                <c:pt idx="29">
                  <c:v>-4.7537935897707939E-3</c:v>
                </c:pt>
                <c:pt idx="30">
                  <c:v>1.525210402905941E-2</c:v>
                </c:pt>
                <c:pt idx="31">
                  <c:v>-7.7193714678287506E-3</c:v>
                </c:pt>
                <c:pt idx="32">
                  <c:v>-1.8554834648966789E-2</c:v>
                </c:pt>
                <c:pt idx="33">
                  <c:v>-3.9855118840932846E-2</c:v>
                </c:pt>
              </c:numCache>
            </c:numRef>
          </c:val>
          <c:smooth val="0"/>
          <c:extLst>
            <c:ext xmlns:c16="http://schemas.microsoft.com/office/drawing/2014/chart" uri="{C3380CC4-5D6E-409C-BE32-E72D297353CC}">
              <c16:uniqueId val="{0000000D-0F50-436E-B521-9E92CF5B1A37}"/>
            </c:ext>
          </c:extLst>
        </c:ser>
        <c:ser>
          <c:idx val="9"/>
          <c:order val="14"/>
          <c:tx>
            <c:strRef>
              <c:f>'Figure 44'!$AE$6</c:f>
              <c:strCache>
                <c:ptCount val="1"/>
                <c:pt idx="0">
                  <c:v>IN</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44'!$AE$7:$AE$40</c:f>
              <c:numCache>
                <c:formatCode>_(* #,##0.00_);_(* \(#,##0.00\);_(* "-"??_);_(@_)</c:formatCode>
                <c:ptCount val="34"/>
                <c:pt idx="0">
                  <c:v>4.3790001422166824E-2</c:v>
                </c:pt>
                <c:pt idx="1">
                  <c:v>2.0686579868197441E-2</c:v>
                </c:pt>
                <c:pt idx="2">
                  <c:v>-1.4159549959003925E-2</c:v>
                </c:pt>
                <c:pt idx="3">
                  <c:v>3.558126837015152E-2</c:v>
                </c:pt>
                <c:pt idx="4">
                  <c:v>-9.090229868888855E-3</c:v>
                </c:pt>
                <c:pt idx="5">
                  <c:v>2.51280777156353E-2</c:v>
                </c:pt>
                <c:pt idx="6">
                  <c:v>-1.9314970122650266E-3</c:v>
                </c:pt>
                <c:pt idx="7">
                  <c:v>1.9224280491471291E-2</c:v>
                </c:pt>
                <c:pt idx="8">
                  <c:v>-1.4071042649447918E-2</c:v>
                </c:pt>
                <c:pt idx="9">
                  <c:v>-2.7318324893712997E-2</c:v>
                </c:pt>
                <c:pt idx="10">
                  <c:v>1.7991678789258003E-2</c:v>
                </c:pt>
                <c:pt idx="11">
                  <c:v>1.0121149010956287E-2</c:v>
                </c:pt>
                <c:pt idx="12">
                  <c:v>6.7688613198697567E-3</c:v>
                </c:pt>
                <c:pt idx="13">
                  <c:v>4.8410226590931416E-3</c:v>
                </c:pt>
                <c:pt idx="14">
                  <c:v>2.1600034087896347E-2</c:v>
                </c:pt>
                <c:pt idx="15">
                  <c:v>-3.392776707187295E-3</c:v>
                </c:pt>
                <c:pt idx="16">
                  <c:v>-4.8979960381984711E-2</c:v>
                </c:pt>
                <c:pt idx="17">
                  <c:v>-3.560537239536643E-3</c:v>
                </c:pt>
                <c:pt idx="18">
                  <c:v>2.5285189971327782E-2</c:v>
                </c:pt>
                <c:pt idx="19">
                  <c:v>5.7512829080224037E-3</c:v>
                </c:pt>
                <c:pt idx="20">
                  <c:v>1.4091108925640583E-2</c:v>
                </c:pt>
                <c:pt idx="21">
                  <c:v>1.8831446766853333E-2</c:v>
                </c:pt>
                <c:pt idx="22">
                  <c:v>1.9088206812739372E-2</c:v>
                </c:pt>
                <c:pt idx="23">
                  <c:v>-3.4682953264564276E-3</c:v>
                </c:pt>
                <c:pt idx="24">
                  <c:v>-1.1809397488832474E-2</c:v>
                </c:pt>
                <c:pt idx="25">
                  <c:v>2.4749364703893661E-2</c:v>
                </c:pt>
                <c:pt idx="26">
                  <c:v>8.7495008483529091E-3</c:v>
                </c:pt>
                <c:pt idx="27">
                  <c:v>-4.6193007379770279E-2</c:v>
                </c:pt>
                <c:pt idx="28">
                  <c:v>-9.9522843956947327E-3</c:v>
                </c:pt>
                <c:pt idx="29">
                  <c:v>-5.1659677177667618E-2</c:v>
                </c:pt>
                <c:pt idx="30">
                  <c:v>-2.925780788064003E-2</c:v>
                </c:pt>
                <c:pt idx="31">
                  <c:v>-6.3693048432469368E-3</c:v>
                </c:pt>
                <c:pt idx="32">
                  <c:v>4.5737266540527344E-2</c:v>
                </c:pt>
                <c:pt idx="33">
                  <c:v>5.2207440137863159E-2</c:v>
                </c:pt>
              </c:numCache>
            </c:numRef>
          </c:val>
          <c:smooth val="0"/>
          <c:extLst>
            <c:ext xmlns:c16="http://schemas.microsoft.com/office/drawing/2014/chart" uri="{C3380CC4-5D6E-409C-BE32-E72D297353CC}">
              <c16:uniqueId val="{0000000E-0F50-436E-B521-9E92CF5B1A37}"/>
            </c:ext>
          </c:extLst>
        </c:ser>
        <c:ser>
          <c:idx val="10"/>
          <c:order val="15"/>
          <c:tx>
            <c:strRef>
              <c:f>'Figure 44'!$AF$6</c:f>
              <c:strCache>
                <c:ptCount val="1"/>
                <c:pt idx="0">
                  <c:v>IA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0F50-436E-B521-9E92CF5B1A37}"/>
            </c:ext>
          </c:extLst>
        </c:ser>
        <c:ser>
          <c:idx val="11"/>
          <c:order val="16"/>
          <c:tx>
            <c:strRef>
              <c:f>'Figure 44'!$AG$6</c:f>
              <c:strCache>
                <c:ptCount val="1"/>
                <c:pt idx="0">
                  <c:v>KS</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44'!$AG$7:$AG$40</c:f>
              <c:numCache>
                <c:formatCode>_(* #,##0.00_);_(* \(#,##0.00\);_(* "-"??_);_(@_)</c:formatCode>
                <c:ptCount val="34"/>
                <c:pt idx="0">
                  <c:v>4.4985424727201462E-2</c:v>
                </c:pt>
                <c:pt idx="1">
                  <c:v>-5.4286462254822254E-3</c:v>
                </c:pt>
                <c:pt idx="2">
                  <c:v>2.8336329385638237E-2</c:v>
                </c:pt>
                <c:pt idx="3">
                  <c:v>2.670014463365078E-2</c:v>
                </c:pt>
                <c:pt idx="4">
                  <c:v>-5.8110896497964859E-3</c:v>
                </c:pt>
                <c:pt idx="5">
                  <c:v>-3.5014045424759388E-3</c:v>
                </c:pt>
                <c:pt idx="6">
                  <c:v>3.4350545611232519E-3</c:v>
                </c:pt>
                <c:pt idx="7">
                  <c:v>2.5138035416603088E-2</c:v>
                </c:pt>
                <c:pt idx="8">
                  <c:v>-1.9012778997421265E-2</c:v>
                </c:pt>
                <c:pt idx="9">
                  <c:v>-2.1734965965151787E-2</c:v>
                </c:pt>
                <c:pt idx="10">
                  <c:v>-2.6048293337225914E-2</c:v>
                </c:pt>
                <c:pt idx="11">
                  <c:v>4.9625124782323837E-2</c:v>
                </c:pt>
                <c:pt idx="12">
                  <c:v>1.8526396015658975E-3</c:v>
                </c:pt>
                <c:pt idx="13">
                  <c:v>-5.6117203086614609E-2</c:v>
                </c:pt>
                <c:pt idx="14">
                  <c:v>1.3764739036560059E-2</c:v>
                </c:pt>
                <c:pt idx="15">
                  <c:v>4.9496617168188095E-2</c:v>
                </c:pt>
                <c:pt idx="16">
                  <c:v>1.5512386336922646E-2</c:v>
                </c:pt>
                <c:pt idx="17">
                  <c:v>1.2014247477054596E-2</c:v>
                </c:pt>
                <c:pt idx="18">
                  <c:v>3.7481773644685745E-2</c:v>
                </c:pt>
                <c:pt idx="19">
                  <c:v>4.0536525193601847E-4</c:v>
                </c:pt>
                <c:pt idx="20">
                  <c:v>-5.6225262582302094E-2</c:v>
                </c:pt>
                <c:pt idx="21">
                  <c:v>-3.4476812928915024E-2</c:v>
                </c:pt>
                <c:pt idx="22">
                  <c:v>6.1923887580633163E-2</c:v>
                </c:pt>
                <c:pt idx="23">
                  <c:v>6.0238681733608246E-2</c:v>
                </c:pt>
                <c:pt idx="24">
                  <c:v>3.6099456250667572E-2</c:v>
                </c:pt>
                <c:pt idx="25">
                  <c:v>5.7596601545810699E-2</c:v>
                </c:pt>
                <c:pt idx="26">
                  <c:v>-3.2508142292499542E-2</c:v>
                </c:pt>
                <c:pt idx="27">
                  <c:v>1.5910765156149864E-2</c:v>
                </c:pt>
                <c:pt idx="28">
                  <c:v>-1.2202301062643528E-2</c:v>
                </c:pt>
                <c:pt idx="29">
                  <c:v>1.6807787120342255E-2</c:v>
                </c:pt>
                <c:pt idx="30">
                  <c:v>4.280819371342659E-2</c:v>
                </c:pt>
                <c:pt idx="31">
                  <c:v>1.4770317357033491E-3</c:v>
                </c:pt>
                <c:pt idx="32">
                  <c:v>1.727568544447422E-2</c:v>
                </c:pt>
                <c:pt idx="33">
                  <c:v>2.8087496757507324E-2</c:v>
                </c:pt>
              </c:numCache>
            </c:numRef>
          </c:val>
          <c:smooth val="0"/>
          <c:extLst>
            <c:ext xmlns:c16="http://schemas.microsoft.com/office/drawing/2014/chart" uri="{C3380CC4-5D6E-409C-BE32-E72D297353CC}">
              <c16:uniqueId val="{00000010-0F50-436E-B521-9E92CF5B1A37}"/>
            </c:ext>
          </c:extLst>
        </c:ser>
        <c:ser>
          <c:idx val="12"/>
          <c:order val="17"/>
          <c:tx>
            <c:strRef>
              <c:f>'Figure 44'!$AH$6</c:f>
              <c:strCache>
                <c:ptCount val="1"/>
                <c:pt idx="0">
                  <c:v>KY</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44'!$AH$7:$AH$40</c:f>
              <c:numCache>
                <c:formatCode>_(* #,##0.00_);_(* \(#,##0.00\);_(* "-"??_);_(@_)</c:formatCode>
                <c:ptCount val="34"/>
                <c:pt idx="0">
                  <c:v>1.6951693221926689E-2</c:v>
                </c:pt>
                <c:pt idx="1">
                  <c:v>-3.8532540202140808E-2</c:v>
                </c:pt>
                <c:pt idx="2">
                  <c:v>1.0515669360756874E-2</c:v>
                </c:pt>
                <c:pt idx="3">
                  <c:v>-1.7358366400003433E-2</c:v>
                </c:pt>
                <c:pt idx="4">
                  <c:v>1.9607661291956902E-2</c:v>
                </c:pt>
                <c:pt idx="5">
                  <c:v>-2.1073382813483477E-3</c:v>
                </c:pt>
                <c:pt idx="6">
                  <c:v>-9.0060634538531303E-3</c:v>
                </c:pt>
                <c:pt idx="7">
                  <c:v>1.762036420404911E-2</c:v>
                </c:pt>
                <c:pt idx="8">
                  <c:v>2.3391745984554291E-2</c:v>
                </c:pt>
                <c:pt idx="9">
                  <c:v>-5.5803783470764756E-4</c:v>
                </c:pt>
                <c:pt idx="10">
                  <c:v>-2.5525916367769241E-2</c:v>
                </c:pt>
                <c:pt idx="11">
                  <c:v>-1.7886403948068619E-2</c:v>
                </c:pt>
                <c:pt idx="12">
                  <c:v>-1.3117041438817978E-2</c:v>
                </c:pt>
                <c:pt idx="13">
                  <c:v>-1.0499673895537853E-2</c:v>
                </c:pt>
                <c:pt idx="14">
                  <c:v>-1.6967756673693657E-2</c:v>
                </c:pt>
                <c:pt idx="15">
                  <c:v>-4.9562822096049786E-3</c:v>
                </c:pt>
                <c:pt idx="16">
                  <c:v>-2.9586129821836948E-3</c:v>
                </c:pt>
                <c:pt idx="17">
                  <c:v>-2.4366116151213646E-2</c:v>
                </c:pt>
                <c:pt idx="18">
                  <c:v>1.8934234976768494E-3</c:v>
                </c:pt>
                <c:pt idx="19">
                  <c:v>3.414488211274147E-2</c:v>
                </c:pt>
                <c:pt idx="20">
                  <c:v>7.4518448673188686E-3</c:v>
                </c:pt>
                <c:pt idx="21">
                  <c:v>9.0397456660866737E-3</c:v>
                </c:pt>
                <c:pt idx="22">
                  <c:v>5.8304467238485813E-3</c:v>
                </c:pt>
                <c:pt idx="23">
                  <c:v>3.2957049552351236E-3</c:v>
                </c:pt>
                <c:pt idx="24">
                  <c:v>3.5465795546770096E-2</c:v>
                </c:pt>
                <c:pt idx="25">
                  <c:v>2.1337170153856277E-2</c:v>
                </c:pt>
                <c:pt idx="26">
                  <c:v>3.8185823708772659E-2</c:v>
                </c:pt>
                <c:pt idx="27">
                  <c:v>3.2971493899822235E-2</c:v>
                </c:pt>
                <c:pt idx="28">
                  <c:v>3.0405677855014801E-2</c:v>
                </c:pt>
                <c:pt idx="29">
                  <c:v>1.3765934854745865E-2</c:v>
                </c:pt>
                <c:pt idx="30">
                  <c:v>5.3801536560058594E-2</c:v>
                </c:pt>
                <c:pt idx="31">
                  <c:v>-1.1076688766479492E-2</c:v>
                </c:pt>
                <c:pt idx="32">
                  <c:v>-6.6642118617892265E-3</c:v>
                </c:pt>
                <c:pt idx="33">
                  <c:v>-1.9442319869995117E-2</c:v>
                </c:pt>
              </c:numCache>
            </c:numRef>
          </c:val>
          <c:smooth val="0"/>
          <c:extLst>
            <c:ext xmlns:c16="http://schemas.microsoft.com/office/drawing/2014/chart" uri="{C3380CC4-5D6E-409C-BE32-E72D297353CC}">
              <c16:uniqueId val="{00000011-0F50-436E-B521-9E92CF5B1A37}"/>
            </c:ext>
          </c:extLst>
        </c:ser>
        <c:ser>
          <c:idx val="13"/>
          <c:order val="18"/>
          <c:tx>
            <c:strRef>
              <c:f>'Figure 44'!$AI$6</c:f>
              <c:strCache>
                <c:ptCount val="1"/>
                <c:pt idx="0">
                  <c:v>LA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44'!$AI$7:$AI$40</c:f>
              <c:numCache>
                <c:formatCode>_(* #,##0.00_);_(* \(#,##0.00\);_(* "-"??_);_(@_)</c:formatCode>
                <c:ptCount val="34"/>
                <c:pt idx="0">
                  <c:v>6.3970096409320831E-2</c:v>
                </c:pt>
                <c:pt idx="1">
                  <c:v>3.6649018526077271E-2</c:v>
                </c:pt>
                <c:pt idx="2">
                  <c:v>-3.2092336565256119E-2</c:v>
                </c:pt>
                <c:pt idx="3">
                  <c:v>5.4074827581644058E-2</c:v>
                </c:pt>
                <c:pt idx="4">
                  <c:v>2.2433647885918617E-2</c:v>
                </c:pt>
                <c:pt idx="5">
                  <c:v>1.7117949202656746E-2</c:v>
                </c:pt>
                <c:pt idx="6">
                  <c:v>-1.3497147301677614E-4</c:v>
                </c:pt>
                <c:pt idx="7">
                  <c:v>1.7350930720567703E-2</c:v>
                </c:pt>
                <c:pt idx="8">
                  <c:v>-1.0826000943779945E-2</c:v>
                </c:pt>
                <c:pt idx="9">
                  <c:v>-1.3686036691069603E-2</c:v>
                </c:pt>
                <c:pt idx="10">
                  <c:v>-2.5356598198413849E-2</c:v>
                </c:pt>
                <c:pt idx="11">
                  <c:v>-3.4207060933113098E-2</c:v>
                </c:pt>
                <c:pt idx="12">
                  <c:v>-2.6023138780146837E-3</c:v>
                </c:pt>
                <c:pt idx="13">
                  <c:v>-2.3933170363306999E-2</c:v>
                </c:pt>
                <c:pt idx="14">
                  <c:v>2.7657546103000641E-2</c:v>
                </c:pt>
                <c:pt idx="15">
                  <c:v>-1.7480002716183662E-3</c:v>
                </c:pt>
                <c:pt idx="16">
                  <c:v>6.0593001544475555E-3</c:v>
                </c:pt>
                <c:pt idx="17">
                  <c:v>-1.5314929187297821E-2</c:v>
                </c:pt>
                <c:pt idx="18">
                  <c:v>-1.1528622359037399E-2</c:v>
                </c:pt>
                <c:pt idx="19">
                  <c:v>2.0501580089330673E-2</c:v>
                </c:pt>
                <c:pt idx="20">
                  <c:v>1.8820999190211296E-2</c:v>
                </c:pt>
                <c:pt idx="21">
                  <c:v>-1.0302864946424961E-2</c:v>
                </c:pt>
                <c:pt idx="22">
                  <c:v>-2.1091291680932045E-2</c:v>
                </c:pt>
                <c:pt idx="23">
                  <c:v>3.3303254749625921E-3</c:v>
                </c:pt>
                <c:pt idx="24">
                  <c:v>-3.0664112418889999E-2</c:v>
                </c:pt>
                <c:pt idx="25">
                  <c:v>6.6587477922439575E-3</c:v>
                </c:pt>
                <c:pt idx="26">
                  <c:v>-2.3089565336704254E-2</c:v>
                </c:pt>
                <c:pt idx="27">
                  <c:v>-4.6470202505588531E-3</c:v>
                </c:pt>
                <c:pt idx="28">
                  <c:v>1.7098570242524147E-2</c:v>
                </c:pt>
                <c:pt idx="29">
                  <c:v>1.3064153492450714E-2</c:v>
                </c:pt>
                <c:pt idx="30">
                  <c:v>3.8439132273197174E-2</c:v>
                </c:pt>
                <c:pt idx="31">
                  <c:v>4.9185999669134617E-3</c:v>
                </c:pt>
                <c:pt idx="32">
                  <c:v>1.2453236617147923E-2</c:v>
                </c:pt>
                <c:pt idx="33">
                  <c:v>-2.0009260624647141E-2</c:v>
                </c:pt>
              </c:numCache>
            </c:numRef>
          </c:val>
          <c:smooth val="0"/>
          <c:extLst>
            <c:ext xmlns:c16="http://schemas.microsoft.com/office/drawing/2014/chart" uri="{C3380CC4-5D6E-409C-BE32-E72D297353CC}">
              <c16:uniqueId val="{00000012-0F50-436E-B521-9E92CF5B1A37}"/>
            </c:ext>
          </c:extLst>
        </c:ser>
        <c:ser>
          <c:idx val="0"/>
          <c:order val="19"/>
          <c:tx>
            <c:strRef>
              <c:f>'Figure 44'!$AJ$6</c:f>
              <c:strCache>
                <c:ptCount val="1"/>
                <c:pt idx="0">
                  <c:v>ME</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0F50-436E-B521-9E92CF5B1A37}"/>
            </c:ext>
          </c:extLst>
        </c:ser>
        <c:ser>
          <c:idx val="4"/>
          <c:order val="20"/>
          <c:tx>
            <c:strRef>
              <c:f>'Figure 44'!$AK$6</c:f>
              <c:strCache>
                <c:ptCount val="1"/>
                <c:pt idx="0">
                  <c:v>MD</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44'!$AK$7:$AK$40</c:f>
              <c:numCache>
                <c:formatCode>_(* #,##0.00_);_(* \(#,##0.00\);_(* "-"??_);_(@_)</c:formatCode>
                <c:ptCount val="34"/>
                <c:pt idx="0">
                  <c:v>-9.0710744261741638E-3</c:v>
                </c:pt>
                <c:pt idx="1">
                  <c:v>-2.8761262074112892E-2</c:v>
                </c:pt>
                <c:pt idx="2">
                  <c:v>-7.1358885616064072E-3</c:v>
                </c:pt>
                <c:pt idx="3">
                  <c:v>-2.0481608808040619E-2</c:v>
                </c:pt>
                <c:pt idx="4">
                  <c:v>-3.2106817234307528E-3</c:v>
                </c:pt>
                <c:pt idx="5">
                  <c:v>1.5671323984861374E-2</c:v>
                </c:pt>
                <c:pt idx="6">
                  <c:v>5.2688613533973694E-2</c:v>
                </c:pt>
                <c:pt idx="7">
                  <c:v>6.8165205419063568E-2</c:v>
                </c:pt>
                <c:pt idx="8">
                  <c:v>3.809288889169693E-2</c:v>
                </c:pt>
                <c:pt idx="9">
                  <c:v>8.9426636695861816E-2</c:v>
                </c:pt>
                <c:pt idx="10">
                  <c:v>1.5361341647803783E-2</c:v>
                </c:pt>
                <c:pt idx="11">
                  <c:v>5.9387568384408951E-2</c:v>
                </c:pt>
                <c:pt idx="12">
                  <c:v>6.1823628842830658E-2</c:v>
                </c:pt>
                <c:pt idx="13">
                  <c:v>1.4542357996106148E-2</c:v>
                </c:pt>
                <c:pt idx="14">
                  <c:v>6.3560202717781067E-2</c:v>
                </c:pt>
                <c:pt idx="15">
                  <c:v>-1.9096831092610955E-3</c:v>
                </c:pt>
                <c:pt idx="16">
                  <c:v>2.889147587120533E-2</c:v>
                </c:pt>
                <c:pt idx="17">
                  <c:v>4.4223252683877945E-2</c:v>
                </c:pt>
                <c:pt idx="18">
                  <c:v>2.4850007146596909E-2</c:v>
                </c:pt>
                <c:pt idx="19">
                  <c:v>-4.3689836747944355E-3</c:v>
                </c:pt>
                <c:pt idx="20">
                  <c:v>1.7019476508721709E-3</c:v>
                </c:pt>
                <c:pt idx="21">
                  <c:v>4.2085191234946251E-3</c:v>
                </c:pt>
                <c:pt idx="22">
                  <c:v>-5.2538115531206131E-2</c:v>
                </c:pt>
                <c:pt idx="23">
                  <c:v>3.3089020289480686E-3</c:v>
                </c:pt>
                <c:pt idx="24">
                  <c:v>-8.6401738226413727E-3</c:v>
                </c:pt>
                <c:pt idx="25">
                  <c:v>1.1392690241336823E-2</c:v>
                </c:pt>
                <c:pt idx="26">
                  <c:v>3.1404796987771988E-2</c:v>
                </c:pt>
                <c:pt idx="27">
                  <c:v>-4.8063881695270538E-3</c:v>
                </c:pt>
                <c:pt idx="28">
                  <c:v>-3.2853923738002777E-2</c:v>
                </c:pt>
                <c:pt idx="29">
                  <c:v>-5.6920178234577179E-2</c:v>
                </c:pt>
                <c:pt idx="30">
                  <c:v>6.8901199847459793E-3</c:v>
                </c:pt>
                <c:pt idx="31">
                  <c:v>-9.8518282175064087E-3</c:v>
                </c:pt>
                <c:pt idx="32">
                  <c:v>-3.6594731500372291E-4</c:v>
                </c:pt>
                <c:pt idx="33">
                  <c:v>-2.3234110325574875E-2</c:v>
                </c:pt>
              </c:numCache>
            </c:numRef>
          </c:val>
          <c:smooth val="0"/>
          <c:extLst>
            <c:ext xmlns:c16="http://schemas.microsoft.com/office/drawing/2014/chart" uri="{C3380CC4-5D6E-409C-BE32-E72D297353CC}">
              <c16:uniqueId val="{00000014-0F50-436E-B521-9E92CF5B1A37}"/>
            </c:ext>
          </c:extLst>
        </c:ser>
        <c:ser>
          <c:idx val="6"/>
          <c:order val="21"/>
          <c:tx>
            <c:strRef>
              <c:f>'Figure 44'!$AL$6</c:f>
              <c:strCache>
                <c:ptCount val="1"/>
                <c:pt idx="0">
                  <c:v>MA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44'!$AL$7:$AL$40</c:f>
              <c:numCache>
                <c:formatCode>_(* #,##0.00_);_(* \(#,##0.00\);_(* "-"??_);_(@_)</c:formatCode>
                <c:ptCount val="34"/>
                <c:pt idx="0">
                  <c:v>-2.3461716249585152E-2</c:v>
                </c:pt>
                <c:pt idx="1">
                  <c:v>-2.7741789817810059E-2</c:v>
                </c:pt>
                <c:pt idx="2">
                  <c:v>-1.0314273647964001E-2</c:v>
                </c:pt>
                <c:pt idx="3">
                  <c:v>1.1857425794005394E-2</c:v>
                </c:pt>
                <c:pt idx="4">
                  <c:v>3.4197449684143066E-2</c:v>
                </c:pt>
                <c:pt idx="5">
                  <c:v>-1.0398727841675282E-2</c:v>
                </c:pt>
                <c:pt idx="6">
                  <c:v>-9.8530035465955734E-3</c:v>
                </c:pt>
                <c:pt idx="7">
                  <c:v>-3.0125726014375687E-2</c:v>
                </c:pt>
                <c:pt idx="8">
                  <c:v>-4.2091332376003265E-2</c:v>
                </c:pt>
                <c:pt idx="9">
                  <c:v>1.8838619813323021E-2</c:v>
                </c:pt>
                <c:pt idx="10">
                  <c:v>-2.5774789974093437E-2</c:v>
                </c:pt>
                <c:pt idx="11">
                  <c:v>1.1555205099284649E-2</c:v>
                </c:pt>
                <c:pt idx="12">
                  <c:v>-2.437211386859417E-2</c:v>
                </c:pt>
                <c:pt idx="13">
                  <c:v>2.4765560403466225E-2</c:v>
                </c:pt>
                <c:pt idx="14">
                  <c:v>1.1474526487290859E-2</c:v>
                </c:pt>
                <c:pt idx="15">
                  <c:v>-1.0547990910708904E-2</c:v>
                </c:pt>
                <c:pt idx="16">
                  <c:v>2.2604955360293388E-2</c:v>
                </c:pt>
                <c:pt idx="17">
                  <c:v>-2.6151253841817379E-3</c:v>
                </c:pt>
                <c:pt idx="18">
                  <c:v>-8.1762811169028282E-3</c:v>
                </c:pt>
                <c:pt idx="19">
                  <c:v>-3.3763319253921509E-2</c:v>
                </c:pt>
                <c:pt idx="20">
                  <c:v>-4.4705621898174286E-2</c:v>
                </c:pt>
                <c:pt idx="21">
                  <c:v>-7.0846891030669212E-3</c:v>
                </c:pt>
                <c:pt idx="22">
                  <c:v>-1.299549825489521E-2</c:v>
                </c:pt>
                <c:pt idx="23">
                  <c:v>-3.3014563377946615E-3</c:v>
                </c:pt>
                <c:pt idx="24">
                  <c:v>2.7988294139504433E-2</c:v>
                </c:pt>
                <c:pt idx="25">
                  <c:v>1.5460401773452759E-2</c:v>
                </c:pt>
                <c:pt idx="26">
                  <c:v>1.33473239839077E-3</c:v>
                </c:pt>
                <c:pt idx="27">
                  <c:v>2.985265851020813E-2</c:v>
                </c:pt>
                <c:pt idx="28">
                  <c:v>3.0686052050441504E-3</c:v>
                </c:pt>
                <c:pt idx="29">
                  <c:v>5.4843602702021599E-3</c:v>
                </c:pt>
                <c:pt idx="30">
                  <c:v>5.4252468049526215E-2</c:v>
                </c:pt>
                <c:pt idx="31">
                  <c:v>-2.3804977536201477E-2</c:v>
                </c:pt>
                <c:pt idx="32">
                  <c:v>-7.05580934882164E-2</c:v>
                </c:pt>
                <c:pt idx="33">
                  <c:v>4.4102746993303299E-2</c:v>
                </c:pt>
              </c:numCache>
            </c:numRef>
          </c:val>
          <c:smooth val="0"/>
          <c:extLst>
            <c:ext xmlns:c16="http://schemas.microsoft.com/office/drawing/2014/chart" uri="{C3380CC4-5D6E-409C-BE32-E72D297353CC}">
              <c16:uniqueId val="{00000015-0F50-436E-B521-9E92CF5B1A37}"/>
            </c:ext>
          </c:extLst>
        </c:ser>
        <c:ser>
          <c:idx val="7"/>
          <c:order val="22"/>
          <c:tx>
            <c:strRef>
              <c:f>'Figure 44'!$AM$6</c:f>
              <c:strCache>
                <c:ptCount val="1"/>
                <c:pt idx="0">
                  <c:v>MI</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0F50-436E-B521-9E92CF5B1A37}"/>
            </c:ext>
          </c:extLst>
        </c:ser>
        <c:ser>
          <c:idx val="3"/>
          <c:order val="23"/>
          <c:tx>
            <c:strRef>
              <c:f>'Figure 44'!$AN$6</c:f>
              <c:strCache>
                <c:ptCount val="1"/>
                <c:pt idx="0">
                  <c:v>MN</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44'!$AN$7:$AN$40</c:f>
              <c:numCache>
                <c:formatCode>_(* #,##0.00_);_(* \(#,##0.00\);_(* "-"??_);_(@_)</c:formatCode>
                <c:ptCount val="34"/>
                <c:pt idx="0">
                  <c:v>2.0948159508407116E-3</c:v>
                </c:pt>
                <c:pt idx="1">
                  <c:v>-3.2319349702447653E-3</c:v>
                </c:pt>
                <c:pt idx="2">
                  <c:v>-2.2490540519356728E-2</c:v>
                </c:pt>
                <c:pt idx="3">
                  <c:v>3.6057852208614349E-2</c:v>
                </c:pt>
                <c:pt idx="4">
                  <c:v>1.2114784680306911E-2</c:v>
                </c:pt>
                <c:pt idx="5">
                  <c:v>1.6270169289782643E-3</c:v>
                </c:pt>
                <c:pt idx="6">
                  <c:v>1.7718425020575523E-2</c:v>
                </c:pt>
                <c:pt idx="7">
                  <c:v>-3.304995596408844E-2</c:v>
                </c:pt>
                <c:pt idx="8">
                  <c:v>2.0596703514456749E-2</c:v>
                </c:pt>
                <c:pt idx="9">
                  <c:v>1.9909404218196869E-2</c:v>
                </c:pt>
                <c:pt idx="10">
                  <c:v>-1.1839977465569973E-2</c:v>
                </c:pt>
                <c:pt idx="11">
                  <c:v>-1.321526151150465E-2</c:v>
                </c:pt>
                <c:pt idx="12">
                  <c:v>-9.2736249789595604E-3</c:v>
                </c:pt>
                <c:pt idx="13">
                  <c:v>-3.1887073069810867E-2</c:v>
                </c:pt>
                <c:pt idx="14">
                  <c:v>-3.2352774869650602E-3</c:v>
                </c:pt>
                <c:pt idx="15">
                  <c:v>2.7772009372711182E-2</c:v>
                </c:pt>
                <c:pt idx="16">
                  <c:v>-3.4719537943601608E-2</c:v>
                </c:pt>
                <c:pt idx="17">
                  <c:v>3.1412407755851746E-2</c:v>
                </c:pt>
                <c:pt idx="18">
                  <c:v>-3.9174642413854599E-2</c:v>
                </c:pt>
                <c:pt idx="19">
                  <c:v>1.22801773250103E-2</c:v>
                </c:pt>
                <c:pt idx="20">
                  <c:v>5.3365086205303669E-3</c:v>
                </c:pt>
                <c:pt idx="21">
                  <c:v>-2.1723467856645584E-2</c:v>
                </c:pt>
                <c:pt idx="22">
                  <c:v>2.9305798932909966E-2</c:v>
                </c:pt>
                <c:pt idx="23">
                  <c:v>3.1177729833871126E-3</c:v>
                </c:pt>
                <c:pt idx="24">
                  <c:v>6.1133201234042645E-3</c:v>
                </c:pt>
                <c:pt idx="25">
                  <c:v>-2.0620040595531464E-2</c:v>
                </c:pt>
                <c:pt idx="26">
                  <c:v>8.2956617698073387E-3</c:v>
                </c:pt>
                <c:pt idx="27">
                  <c:v>4.6990577131509781E-2</c:v>
                </c:pt>
                <c:pt idx="28">
                  <c:v>-1.2982888147234917E-2</c:v>
                </c:pt>
                <c:pt idx="29">
                  <c:v>-3.868642495945096E-3</c:v>
                </c:pt>
                <c:pt idx="30">
                  <c:v>-2.4923540651798248E-2</c:v>
                </c:pt>
                <c:pt idx="31">
                  <c:v>4.4907137751579285E-2</c:v>
                </c:pt>
                <c:pt idx="32">
                  <c:v>1.9753837957978249E-2</c:v>
                </c:pt>
                <c:pt idx="33">
                  <c:v>2.0836584270000458E-2</c:v>
                </c:pt>
              </c:numCache>
            </c:numRef>
          </c:val>
          <c:smooth val="0"/>
          <c:extLst>
            <c:ext xmlns:c16="http://schemas.microsoft.com/office/drawing/2014/chart" uri="{C3380CC4-5D6E-409C-BE32-E72D297353CC}">
              <c16:uniqueId val="{00000017-0F50-436E-B521-9E92CF5B1A37}"/>
            </c:ext>
          </c:extLst>
        </c:ser>
        <c:ser>
          <c:idx val="5"/>
          <c:order val="24"/>
          <c:tx>
            <c:strRef>
              <c:f>'Figure 44'!$AO$6</c:f>
              <c:strCache>
                <c:ptCount val="1"/>
                <c:pt idx="0">
                  <c:v>MS</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0F50-436E-B521-9E92CF5B1A37}"/>
            </c:ext>
          </c:extLst>
        </c:ser>
        <c:ser>
          <c:idx val="1"/>
          <c:order val="25"/>
          <c:tx>
            <c:strRef>
              <c:f>'Figure 44'!$AP$6</c:f>
              <c:strCache>
                <c:ptCount val="1"/>
                <c:pt idx="0">
                  <c:v>MO</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44'!$AP$7:$AP$40</c:f>
              <c:numCache>
                <c:formatCode>_(* #,##0.00_);_(* \(#,##0.00\);_(* "-"??_);_(@_)</c:formatCode>
                <c:ptCount val="34"/>
                <c:pt idx="0">
                  <c:v>2.8191240504384041E-2</c:v>
                </c:pt>
                <c:pt idx="1">
                  <c:v>1.46353580057621E-2</c:v>
                </c:pt>
                <c:pt idx="2">
                  <c:v>5.8437008410692215E-2</c:v>
                </c:pt>
                <c:pt idx="3">
                  <c:v>5.519254133105278E-2</c:v>
                </c:pt>
                <c:pt idx="4">
                  <c:v>3.0499640852212906E-3</c:v>
                </c:pt>
                <c:pt idx="5">
                  <c:v>9.5885368064045906E-3</c:v>
                </c:pt>
                <c:pt idx="6">
                  <c:v>-2.5051392614841461E-2</c:v>
                </c:pt>
                <c:pt idx="7">
                  <c:v>-3.9560176432132721E-2</c:v>
                </c:pt>
                <c:pt idx="8">
                  <c:v>-1.0856360197067261E-2</c:v>
                </c:pt>
                <c:pt idx="9">
                  <c:v>-1.6873108223080635E-2</c:v>
                </c:pt>
                <c:pt idx="10">
                  <c:v>3.1530922278761864E-3</c:v>
                </c:pt>
                <c:pt idx="11">
                  <c:v>-4.3183784000575542E-3</c:v>
                </c:pt>
                <c:pt idx="12">
                  <c:v>-4.0782034397125244E-2</c:v>
                </c:pt>
                <c:pt idx="13">
                  <c:v>-2.4506721645593643E-2</c:v>
                </c:pt>
                <c:pt idx="14">
                  <c:v>-3.77374067902565E-2</c:v>
                </c:pt>
                <c:pt idx="15">
                  <c:v>3.3872760832309723E-2</c:v>
                </c:pt>
                <c:pt idx="16">
                  <c:v>2.6530066505074501E-2</c:v>
                </c:pt>
                <c:pt idx="17">
                  <c:v>2.1743528544902802E-2</c:v>
                </c:pt>
                <c:pt idx="18">
                  <c:v>2.3823607712984085E-2</c:v>
                </c:pt>
                <c:pt idx="19">
                  <c:v>-4.2151720263063908E-3</c:v>
                </c:pt>
                <c:pt idx="20">
                  <c:v>2.4056009948253632E-2</c:v>
                </c:pt>
                <c:pt idx="21">
                  <c:v>1.4534324407577515E-2</c:v>
                </c:pt>
                <c:pt idx="22">
                  <c:v>-4.4007273390889168E-3</c:v>
                </c:pt>
                <c:pt idx="23">
                  <c:v>2.1532153710722923E-2</c:v>
                </c:pt>
                <c:pt idx="24">
                  <c:v>-1.9872914999723434E-2</c:v>
                </c:pt>
                <c:pt idx="25">
                  <c:v>1.0376846417784691E-2</c:v>
                </c:pt>
                <c:pt idx="26">
                  <c:v>-1.3320433907210827E-2</c:v>
                </c:pt>
                <c:pt idx="27">
                  <c:v>-2.1235832944512367E-2</c:v>
                </c:pt>
                <c:pt idx="28">
                  <c:v>-2.3051660973578691E-3</c:v>
                </c:pt>
                <c:pt idx="29">
                  <c:v>-2.7479350566864014E-2</c:v>
                </c:pt>
                <c:pt idx="30">
                  <c:v>-4.372144490480423E-2</c:v>
                </c:pt>
                <c:pt idx="31">
                  <c:v>-1.9556855782866478E-2</c:v>
                </c:pt>
                <c:pt idx="32">
                  <c:v>2.8130725026130676E-2</c:v>
                </c:pt>
                <c:pt idx="33">
                  <c:v>5.8125492185354233E-2</c:v>
                </c:pt>
              </c:numCache>
            </c:numRef>
          </c:val>
          <c:smooth val="0"/>
          <c:extLst>
            <c:ext xmlns:c16="http://schemas.microsoft.com/office/drawing/2014/chart" uri="{C3380CC4-5D6E-409C-BE32-E72D297353CC}">
              <c16:uniqueId val="{00000019-0F50-436E-B521-9E92CF5B1A37}"/>
            </c:ext>
          </c:extLst>
        </c:ser>
        <c:ser>
          <c:idx val="2"/>
          <c:order val="26"/>
          <c:tx>
            <c:strRef>
              <c:f>'Figure 44'!$AQ$6</c:f>
              <c:strCache>
                <c:ptCount val="1"/>
                <c:pt idx="0">
                  <c:v>MT</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0F50-436E-B521-9E92CF5B1A37}"/>
            </c:ext>
          </c:extLst>
        </c:ser>
        <c:ser>
          <c:idx val="28"/>
          <c:order val="27"/>
          <c:tx>
            <c:strRef>
              <c:f>'Figure 44'!$AR$6</c:f>
              <c:strCache>
                <c:ptCount val="1"/>
                <c:pt idx="0">
                  <c:v>NE</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44'!$AR$7:$AR$40</c:f>
              <c:numCache>
                <c:formatCode>_(* #,##0.00_);_(* \(#,##0.00\);_(* "-"??_);_(@_)</c:formatCode>
                <c:ptCount val="34"/>
                <c:pt idx="0">
                  <c:v>5.5333983153104782E-2</c:v>
                </c:pt>
                <c:pt idx="1">
                  <c:v>3.4307476133108139E-2</c:v>
                </c:pt>
                <c:pt idx="2">
                  <c:v>8.0815628170967102E-2</c:v>
                </c:pt>
                <c:pt idx="3">
                  <c:v>3.537338599562645E-2</c:v>
                </c:pt>
                <c:pt idx="4">
                  <c:v>1.215911190956831E-2</c:v>
                </c:pt>
                <c:pt idx="5">
                  <c:v>3.5697046667337418E-2</c:v>
                </c:pt>
                <c:pt idx="6">
                  <c:v>-4.6096738427877426E-2</c:v>
                </c:pt>
                <c:pt idx="7">
                  <c:v>3.0795036582276225E-4</c:v>
                </c:pt>
                <c:pt idx="8">
                  <c:v>2.6656655594706535E-2</c:v>
                </c:pt>
                <c:pt idx="9">
                  <c:v>1.0090644471347332E-2</c:v>
                </c:pt>
                <c:pt idx="10">
                  <c:v>5.0116907805204391E-2</c:v>
                </c:pt>
                <c:pt idx="11">
                  <c:v>4.7804671339690685E-3</c:v>
                </c:pt>
                <c:pt idx="12">
                  <c:v>-2.3231826722621918E-2</c:v>
                </c:pt>
                <c:pt idx="13">
                  <c:v>1.6903713345527649E-2</c:v>
                </c:pt>
                <c:pt idx="14">
                  <c:v>2.9961424879729748E-3</c:v>
                </c:pt>
                <c:pt idx="15">
                  <c:v>1.7655650153756142E-2</c:v>
                </c:pt>
                <c:pt idx="16">
                  <c:v>-1.8521212041378021E-2</c:v>
                </c:pt>
                <c:pt idx="17">
                  <c:v>-3.7125106900930405E-2</c:v>
                </c:pt>
                <c:pt idx="18">
                  <c:v>6.839139387011528E-3</c:v>
                </c:pt>
                <c:pt idx="19">
                  <c:v>-2.1027654409408569E-2</c:v>
                </c:pt>
                <c:pt idx="20">
                  <c:v>-4.3620290234684944E-3</c:v>
                </c:pt>
                <c:pt idx="21">
                  <c:v>-3.9719533175230026E-2</c:v>
                </c:pt>
                <c:pt idx="22">
                  <c:v>4.833658691495657E-3</c:v>
                </c:pt>
                <c:pt idx="23">
                  <c:v>-4.4359369203448296E-3</c:v>
                </c:pt>
                <c:pt idx="24">
                  <c:v>5.3719067946076393E-3</c:v>
                </c:pt>
                <c:pt idx="25">
                  <c:v>-2.7942078188061714E-2</c:v>
                </c:pt>
                <c:pt idx="26">
                  <c:v>-6.5554333850741386E-3</c:v>
                </c:pt>
                <c:pt idx="27">
                  <c:v>-3.1094555743038654E-3</c:v>
                </c:pt>
                <c:pt idx="28">
                  <c:v>3.6661112681031227E-3</c:v>
                </c:pt>
                <c:pt idx="29">
                  <c:v>2.0860221236944199E-2</c:v>
                </c:pt>
                <c:pt idx="30">
                  <c:v>-8.2613654434680939E-2</c:v>
                </c:pt>
                <c:pt idx="31">
                  <c:v>-2.2238193079829216E-2</c:v>
                </c:pt>
                <c:pt idx="32">
                  <c:v>-3.3217817544937134E-2</c:v>
                </c:pt>
                <c:pt idx="33">
                  <c:v>3.5636441316455603E-3</c:v>
                </c:pt>
              </c:numCache>
            </c:numRef>
          </c:val>
          <c:smooth val="0"/>
          <c:extLst>
            <c:ext xmlns:c16="http://schemas.microsoft.com/office/drawing/2014/chart" uri="{C3380CC4-5D6E-409C-BE32-E72D297353CC}">
              <c16:uniqueId val="{0000001B-0F50-436E-B521-9E92CF5B1A37}"/>
            </c:ext>
          </c:extLst>
        </c:ser>
        <c:ser>
          <c:idx val="29"/>
          <c:order val="28"/>
          <c:tx>
            <c:strRef>
              <c:f>'Figure 44'!$AS$6</c:f>
              <c:strCache>
                <c:ptCount val="1"/>
                <c:pt idx="0">
                  <c:v>NV</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0F50-436E-B521-9E92CF5B1A37}"/>
            </c:ext>
          </c:extLst>
        </c:ser>
        <c:ser>
          <c:idx val="30"/>
          <c:order val="29"/>
          <c:tx>
            <c:strRef>
              <c:f>'Figure 44'!$AT$6</c:f>
              <c:strCache>
                <c:ptCount val="1"/>
                <c:pt idx="0">
                  <c:v>NH</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0F50-436E-B521-9E92CF5B1A37}"/>
            </c:ext>
          </c:extLst>
        </c:ser>
        <c:ser>
          <c:idx val="31"/>
          <c:order val="30"/>
          <c:tx>
            <c:strRef>
              <c:f>'Figure 44'!$AU$6</c:f>
              <c:strCache>
                <c:ptCount val="1"/>
                <c:pt idx="0">
                  <c:v>NJ</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0F50-436E-B521-9E92CF5B1A37}"/>
            </c:ext>
          </c:extLst>
        </c:ser>
        <c:ser>
          <c:idx val="32"/>
          <c:order val="31"/>
          <c:tx>
            <c:strRef>
              <c:f>'Figure 44'!$AV$6</c:f>
              <c:strCache>
                <c:ptCount val="1"/>
                <c:pt idx="0">
                  <c:v>NM</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0F50-436E-B521-9E92CF5B1A37}"/>
            </c:ext>
          </c:extLst>
        </c:ser>
        <c:ser>
          <c:idx val="33"/>
          <c:order val="32"/>
          <c:tx>
            <c:strRef>
              <c:f>'Figure 44'!$AW$6</c:f>
              <c:strCache>
                <c:ptCount val="1"/>
                <c:pt idx="0">
                  <c:v>NY</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0F50-436E-B521-9E92CF5B1A37}"/>
            </c:ext>
          </c:extLst>
        </c:ser>
        <c:ser>
          <c:idx val="34"/>
          <c:order val="33"/>
          <c:tx>
            <c:strRef>
              <c:f>'Figure 44'!$AX$6</c:f>
              <c:strCache>
                <c:ptCount val="1"/>
                <c:pt idx="0">
                  <c:v>NC</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0F50-436E-B521-9E92CF5B1A37}"/>
            </c:ext>
          </c:extLst>
        </c:ser>
        <c:ser>
          <c:idx val="35"/>
          <c:order val="34"/>
          <c:tx>
            <c:strRef>
              <c:f>'Figure 44'!$AY$6</c:f>
              <c:strCache>
                <c:ptCount val="1"/>
                <c:pt idx="0">
                  <c:v>ND</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44'!$AY$7:$AY$40</c:f>
              <c:numCache>
                <c:formatCode>_(* #,##0.00_);_(* \(#,##0.00\);_(* "-"??_);_(@_)</c:formatCode>
                <c:ptCount val="34"/>
                <c:pt idx="0">
                  <c:v>-6.0656361281871796E-2</c:v>
                </c:pt>
                <c:pt idx="1">
                  <c:v>-2.7345774695277214E-2</c:v>
                </c:pt>
                <c:pt idx="2">
                  <c:v>4.2927160859107971E-2</c:v>
                </c:pt>
                <c:pt idx="3">
                  <c:v>-2.4825559929013252E-2</c:v>
                </c:pt>
                <c:pt idx="4">
                  <c:v>8.4116328507661819E-3</c:v>
                </c:pt>
                <c:pt idx="5">
                  <c:v>-3.6658536642789841E-2</c:v>
                </c:pt>
                <c:pt idx="6">
                  <c:v>2.7055015787482262E-2</c:v>
                </c:pt>
                <c:pt idx="7">
                  <c:v>8.3775810897350311E-2</c:v>
                </c:pt>
                <c:pt idx="8">
                  <c:v>-2.5818366557359695E-2</c:v>
                </c:pt>
                <c:pt idx="9">
                  <c:v>6.3710110262036324E-3</c:v>
                </c:pt>
                <c:pt idx="10">
                  <c:v>2.8181953355669975E-2</c:v>
                </c:pt>
                <c:pt idx="11">
                  <c:v>-6.2579573132097721E-3</c:v>
                </c:pt>
                <c:pt idx="12">
                  <c:v>-3.6721009761095047E-2</c:v>
                </c:pt>
                <c:pt idx="13">
                  <c:v>-2.3522298783063889E-2</c:v>
                </c:pt>
                <c:pt idx="14">
                  <c:v>-0.1344047486782074</c:v>
                </c:pt>
                <c:pt idx="15">
                  <c:v>-6.0462888330221176E-2</c:v>
                </c:pt>
                <c:pt idx="16">
                  <c:v>-5.186896026134491E-2</c:v>
                </c:pt>
                <c:pt idx="17">
                  <c:v>-8.0785997211933136E-2</c:v>
                </c:pt>
                <c:pt idx="18">
                  <c:v>-6.5613947808742523E-2</c:v>
                </c:pt>
                <c:pt idx="19">
                  <c:v>-6.5453462302684784E-2</c:v>
                </c:pt>
                <c:pt idx="20">
                  <c:v>-6.915302574634552E-2</c:v>
                </c:pt>
                <c:pt idx="21">
                  <c:v>-8.0405332148075104E-2</c:v>
                </c:pt>
                <c:pt idx="22">
                  <c:v>-2.1769925951957703E-2</c:v>
                </c:pt>
                <c:pt idx="23">
                  <c:v>-7.4616603553295135E-2</c:v>
                </c:pt>
                <c:pt idx="24">
                  <c:v>-6.9734007120132446E-3</c:v>
                </c:pt>
                <c:pt idx="25">
                  <c:v>-0.12733167409896851</c:v>
                </c:pt>
                <c:pt idx="26">
                  <c:v>-9.4549790024757385E-2</c:v>
                </c:pt>
                <c:pt idx="27">
                  <c:v>-2.2529078647494316E-2</c:v>
                </c:pt>
                <c:pt idx="28">
                  <c:v>-5.6120343506336212E-2</c:v>
                </c:pt>
                <c:pt idx="29">
                  <c:v>-4.1347861289978027E-2</c:v>
                </c:pt>
                <c:pt idx="30">
                  <c:v>-9.9288500845432281E-2</c:v>
                </c:pt>
                <c:pt idx="31">
                  <c:v>-7.6737843453884125E-2</c:v>
                </c:pt>
                <c:pt idx="32">
                  <c:v>-5.274663120508194E-2</c:v>
                </c:pt>
                <c:pt idx="33">
                  <c:v>-6.1304092407226563E-2</c:v>
                </c:pt>
              </c:numCache>
            </c:numRef>
          </c:val>
          <c:smooth val="0"/>
          <c:extLst>
            <c:ext xmlns:c16="http://schemas.microsoft.com/office/drawing/2014/chart" uri="{C3380CC4-5D6E-409C-BE32-E72D297353CC}">
              <c16:uniqueId val="{00000022-0F50-436E-B521-9E92CF5B1A37}"/>
            </c:ext>
          </c:extLst>
        </c:ser>
        <c:ser>
          <c:idx val="36"/>
          <c:order val="35"/>
          <c:tx>
            <c:strRef>
              <c:f>'Figure 44'!$AZ$6</c:f>
              <c:strCache>
                <c:ptCount val="1"/>
                <c:pt idx="0">
                  <c:v>OH</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0F50-436E-B521-9E92CF5B1A37}"/>
            </c:ext>
          </c:extLst>
        </c:ser>
        <c:ser>
          <c:idx val="37"/>
          <c:order val="36"/>
          <c:tx>
            <c:strRef>
              <c:f>'Figure 44'!$BA$6</c:f>
              <c:strCache>
                <c:ptCount val="1"/>
                <c:pt idx="0">
                  <c:v>OK</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0F50-436E-B521-9E92CF5B1A37}"/>
            </c:ext>
          </c:extLst>
        </c:ser>
        <c:ser>
          <c:idx val="38"/>
          <c:order val="37"/>
          <c:tx>
            <c:strRef>
              <c:f>'Figure 44'!$BB$6</c:f>
              <c:strCache>
                <c:ptCount val="1"/>
                <c:pt idx="0">
                  <c:v>OR</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0F50-436E-B521-9E92CF5B1A37}"/>
            </c:ext>
          </c:extLst>
        </c:ser>
        <c:ser>
          <c:idx val="39"/>
          <c:order val="38"/>
          <c:tx>
            <c:strRef>
              <c:f>'Figure 44'!$BC$6</c:f>
              <c:strCache>
                <c:ptCount val="1"/>
                <c:pt idx="0">
                  <c:v>PA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0F50-436E-B521-9E92CF5B1A37}"/>
            </c:ext>
          </c:extLst>
        </c:ser>
        <c:ser>
          <c:idx val="40"/>
          <c:order val="39"/>
          <c:tx>
            <c:strRef>
              <c:f>'Figure 44'!$BD$6</c:f>
              <c:strCache>
                <c:ptCount val="1"/>
                <c:pt idx="0">
                  <c:v>RI</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0F50-436E-B521-9E92CF5B1A37}"/>
            </c:ext>
          </c:extLst>
        </c:ser>
        <c:ser>
          <c:idx val="41"/>
          <c:order val="40"/>
          <c:tx>
            <c:strRef>
              <c:f>'Figure 44'!$BE$6</c:f>
              <c:strCache>
                <c:ptCount val="1"/>
                <c:pt idx="0">
                  <c:v>SC</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44'!$BE$7:$BE$40</c:f>
              <c:numCache>
                <c:formatCode>_(* #,##0.00_);_(* \(#,##0.00\);_(* "-"??_);_(@_)</c:formatCode>
                <c:ptCount val="34"/>
                <c:pt idx="0">
                  <c:v>1.0670658200979233E-2</c:v>
                </c:pt>
                <c:pt idx="1">
                  <c:v>2.7340149506926537E-2</c:v>
                </c:pt>
                <c:pt idx="2">
                  <c:v>1.4305496588349342E-2</c:v>
                </c:pt>
                <c:pt idx="3">
                  <c:v>-2.7450220659375191E-2</c:v>
                </c:pt>
                <c:pt idx="4">
                  <c:v>-1.5491681173443794E-2</c:v>
                </c:pt>
                <c:pt idx="5">
                  <c:v>9.2424644390121102E-4</c:v>
                </c:pt>
                <c:pt idx="6">
                  <c:v>1.1681466363370419E-2</c:v>
                </c:pt>
                <c:pt idx="7">
                  <c:v>-1.8257776275277138E-2</c:v>
                </c:pt>
                <c:pt idx="8">
                  <c:v>-1.5010962262749672E-2</c:v>
                </c:pt>
                <c:pt idx="9">
                  <c:v>-5.14964759349823E-3</c:v>
                </c:pt>
                <c:pt idx="10">
                  <c:v>4.4792603701353073E-2</c:v>
                </c:pt>
                <c:pt idx="11">
                  <c:v>5.4274801164865494E-2</c:v>
                </c:pt>
                <c:pt idx="12">
                  <c:v>0.10119978338479996</c:v>
                </c:pt>
                <c:pt idx="13">
                  <c:v>7.5238332152366638E-2</c:v>
                </c:pt>
                <c:pt idx="14">
                  <c:v>-1.904837042093277E-2</c:v>
                </c:pt>
                <c:pt idx="15">
                  <c:v>1.6672715544700623E-2</c:v>
                </c:pt>
                <c:pt idx="16">
                  <c:v>3.1499113887548447E-2</c:v>
                </c:pt>
                <c:pt idx="17">
                  <c:v>3.6715611815452576E-2</c:v>
                </c:pt>
                <c:pt idx="18">
                  <c:v>-3.2591905444860458E-2</c:v>
                </c:pt>
                <c:pt idx="19">
                  <c:v>-9.0020157396793365E-2</c:v>
                </c:pt>
                <c:pt idx="20">
                  <c:v>-6.7330725491046906E-2</c:v>
                </c:pt>
                <c:pt idx="21">
                  <c:v>-3.9715960621833801E-2</c:v>
                </c:pt>
                <c:pt idx="22">
                  <c:v>-5.7753290981054306E-2</c:v>
                </c:pt>
                <c:pt idx="23">
                  <c:v>-7.1126565337181091E-2</c:v>
                </c:pt>
                <c:pt idx="24">
                  <c:v>-2.9767571017146111E-2</c:v>
                </c:pt>
                <c:pt idx="25">
                  <c:v>-7.2626873850822449E-2</c:v>
                </c:pt>
                <c:pt idx="26">
                  <c:v>-9.7225263714790344E-2</c:v>
                </c:pt>
                <c:pt idx="27">
                  <c:v>-6.2816619873046875E-2</c:v>
                </c:pt>
                <c:pt idx="28">
                  <c:v>-7.4089765548706055E-2</c:v>
                </c:pt>
                <c:pt idx="29">
                  <c:v>-4.288824275135994E-2</c:v>
                </c:pt>
                <c:pt idx="30">
                  <c:v>-7.1446925401687622E-2</c:v>
                </c:pt>
                <c:pt idx="31">
                  <c:v>-9.2562116682529449E-2</c:v>
                </c:pt>
                <c:pt idx="32">
                  <c:v>-8.6199730634689331E-2</c:v>
                </c:pt>
                <c:pt idx="33">
                  <c:v>-1.3159178197383881E-2</c:v>
                </c:pt>
              </c:numCache>
            </c:numRef>
          </c:val>
          <c:smooth val="0"/>
          <c:extLst>
            <c:ext xmlns:c16="http://schemas.microsoft.com/office/drawing/2014/chart" uri="{C3380CC4-5D6E-409C-BE32-E72D297353CC}">
              <c16:uniqueId val="{00000028-0F50-436E-B521-9E92CF5B1A37}"/>
            </c:ext>
          </c:extLst>
        </c:ser>
        <c:ser>
          <c:idx val="42"/>
          <c:order val="41"/>
          <c:tx>
            <c:strRef>
              <c:f>'Figure 44'!$BF$6</c:f>
              <c:strCache>
                <c:ptCount val="1"/>
                <c:pt idx="0">
                  <c:v>SD</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44'!$BF$7:$BF$40</c:f>
              <c:numCache>
                <c:formatCode>_(* #,##0.00_);_(* \(#,##0.00\);_(* "-"??_);_(@_)</c:formatCode>
                <c:ptCount val="34"/>
                <c:pt idx="0">
                  <c:v>-3.6634642630815506E-2</c:v>
                </c:pt>
                <c:pt idx="1">
                  <c:v>3.6667615175247192E-2</c:v>
                </c:pt>
                <c:pt idx="2">
                  <c:v>2.1912440657615662E-2</c:v>
                </c:pt>
                <c:pt idx="3">
                  <c:v>-0.11042575538158417</c:v>
                </c:pt>
                <c:pt idx="4">
                  <c:v>2.1027320995926857E-2</c:v>
                </c:pt>
                <c:pt idx="5">
                  <c:v>3.4169822465628386E-3</c:v>
                </c:pt>
                <c:pt idx="6">
                  <c:v>2.4663869291543961E-2</c:v>
                </c:pt>
                <c:pt idx="7">
                  <c:v>-6.8981140851974487E-2</c:v>
                </c:pt>
                <c:pt idx="8">
                  <c:v>2.3448320105671883E-2</c:v>
                </c:pt>
                <c:pt idx="9">
                  <c:v>-2.0388880744576454E-2</c:v>
                </c:pt>
                <c:pt idx="10">
                  <c:v>-5.8849602937698364E-3</c:v>
                </c:pt>
                <c:pt idx="11">
                  <c:v>5.7742640376091003E-2</c:v>
                </c:pt>
                <c:pt idx="12">
                  <c:v>-3.240528330206871E-2</c:v>
                </c:pt>
                <c:pt idx="13">
                  <c:v>-2.7184059843420982E-2</c:v>
                </c:pt>
                <c:pt idx="14">
                  <c:v>2.4184742942452431E-2</c:v>
                </c:pt>
                <c:pt idx="15">
                  <c:v>-6.7945732735097408E-3</c:v>
                </c:pt>
                <c:pt idx="16">
                  <c:v>-1.9007392227649689E-2</c:v>
                </c:pt>
                <c:pt idx="17">
                  <c:v>-2.1881492808461189E-2</c:v>
                </c:pt>
                <c:pt idx="18">
                  <c:v>-8.0311466008424759E-3</c:v>
                </c:pt>
                <c:pt idx="19">
                  <c:v>-4.6035792678594589E-2</c:v>
                </c:pt>
                <c:pt idx="20">
                  <c:v>-6.8093538284301758E-2</c:v>
                </c:pt>
                <c:pt idx="21">
                  <c:v>-3.4972142428159714E-2</c:v>
                </c:pt>
                <c:pt idx="22">
                  <c:v>-1.5592302661389112E-3</c:v>
                </c:pt>
                <c:pt idx="23">
                  <c:v>-3.1510043889284134E-2</c:v>
                </c:pt>
                <c:pt idx="24">
                  <c:v>-2.9728041961789131E-2</c:v>
                </c:pt>
                <c:pt idx="25">
                  <c:v>4.0319927036762238E-2</c:v>
                </c:pt>
                <c:pt idx="26">
                  <c:v>2.5293344631791115E-2</c:v>
                </c:pt>
                <c:pt idx="27">
                  <c:v>-5.5487107485532761E-2</c:v>
                </c:pt>
                <c:pt idx="28">
                  <c:v>6.5364845097064972E-2</c:v>
                </c:pt>
                <c:pt idx="29">
                  <c:v>4.3870750814676285E-2</c:v>
                </c:pt>
                <c:pt idx="30">
                  <c:v>-1.8717553466558456E-2</c:v>
                </c:pt>
                <c:pt idx="31">
                  <c:v>2.646748349070549E-2</c:v>
                </c:pt>
                <c:pt idx="32">
                  <c:v>-3.3029180020093918E-2</c:v>
                </c:pt>
                <c:pt idx="33">
                  <c:v>-3.6659449338912964E-2</c:v>
                </c:pt>
              </c:numCache>
            </c:numRef>
          </c:val>
          <c:smooth val="0"/>
          <c:extLst>
            <c:ext xmlns:c16="http://schemas.microsoft.com/office/drawing/2014/chart" uri="{C3380CC4-5D6E-409C-BE32-E72D297353CC}">
              <c16:uniqueId val="{00000029-0F50-436E-B521-9E92CF5B1A37}"/>
            </c:ext>
          </c:extLst>
        </c:ser>
        <c:ser>
          <c:idx val="43"/>
          <c:order val="42"/>
          <c:tx>
            <c:strRef>
              <c:f>'Figure 44'!$BG$6</c:f>
              <c:strCache>
                <c:ptCount val="1"/>
                <c:pt idx="0">
                  <c:v>TN</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44'!$BG$7:$BG$40</c:f>
              <c:numCache>
                <c:formatCode>_(* #,##0.00_);_(* \(#,##0.00\);_(* "-"??_);_(@_)</c:formatCode>
                <c:ptCount val="34"/>
                <c:pt idx="0">
                  <c:v>-1.6750415787100792E-2</c:v>
                </c:pt>
                <c:pt idx="1">
                  <c:v>-6.8976897746324539E-3</c:v>
                </c:pt>
                <c:pt idx="2">
                  <c:v>-5.0237635150551796E-3</c:v>
                </c:pt>
                <c:pt idx="3">
                  <c:v>1.9746605306863785E-2</c:v>
                </c:pt>
                <c:pt idx="4">
                  <c:v>-3.0382789555005729E-4</c:v>
                </c:pt>
                <c:pt idx="5">
                  <c:v>9.3717817217111588E-3</c:v>
                </c:pt>
                <c:pt idx="6">
                  <c:v>7.5603378936648369E-3</c:v>
                </c:pt>
                <c:pt idx="7">
                  <c:v>-2.7023700997233391E-2</c:v>
                </c:pt>
                <c:pt idx="8">
                  <c:v>1.3184859417378902E-2</c:v>
                </c:pt>
                <c:pt idx="9">
                  <c:v>-9.8332930356264114E-3</c:v>
                </c:pt>
                <c:pt idx="10">
                  <c:v>-3.273690864443779E-2</c:v>
                </c:pt>
                <c:pt idx="11">
                  <c:v>-1.5659447759389877E-2</c:v>
                </c:pt>
                <c:pt idx="12">
                  <c:v>2.7886562049388885E-2</c:v>
                </c:pt>
                <c:pt idx="13">
                  <c:v>6.5866432851180434E-4</c:v>
                </c:pt>
                <c:pt idx="14">
                  <c:v>2.723027253523469E-3</c:v>
                </c:pt>
                <c:pt idx="15">
                  <c:v>9.2728604795411229E-4</c:v>
                </c:pt>
                <c:pt idx="16">
                  <c:v>7.2928145527839661E-3</c:v>
                </c:pt>
                <c:pt idx="17">
                  <c:v>-1.2461499311029911E-2</c:v>
                </c:pt>
                <c:pt idx="18">
                  <c:v>1.4393575489521027E-2</c:v>
                </c:pt>
                <c:pt idx="19">
                  <c:v>-3.1130943447351456E-2</c:v>
                </c:pt>
                <c:pt idx="20">
                  <c:v>1.6094399616122246E-2</c:v>
                </c:pt>
                <c:pt idx="21">
                  <c:v>7.2492798790335655E-3</c:v>
                </c:pt>
                <c:pt idx="22">
                  <c:v>-1.6838710755109787E-2</c:v>
                </c:pt>
                <c:pt idx="23">
                  <c:v>3.4117594361305237E-2</c:v>
                </c:pt>
                <c:pt idx="24">
                  <c:v>1.7016512574627995E-3</c:v>
                </c:pt>
                <c:pt idx="25">
                  <c:v>3.9569912478327751E-3</c:v>
                </c:pt>
                <c:pt idx="26">
                  <c:v>1.8327862024307251E-2</c:v>
                </c:pt>
                <c:pt idx="27">
                  <c:v>2.6542846113443375E-2</c:v>
                </c:pt>
                <c:pt idx="28">
                  <c:v>3.0678309500217438E-2</c:v>
                </c:pt>
                <c:pt idx="29">
                  <c:v>6.1371617019176483E-2</c:v>
                </c:pt>
                <c:pt idx="30">
                  <c:v>3.0139416456222534E-2</c:v>
                </c:pt>
                <c:pt idx="31">
                  <c:v>3.2691355794668198E-2</c:v>
                </c:pt>
                <c:pt idx="32">
                  <c:v>2.7098342776298523E-2</c:v>
                </c:pt>
                <c:pt idx="33">
                  <c:v>1.9050616770982742E-2</c:v>
                </c:pt>
              </c:numCache>
            </c:numRef>
          </c:val>
          <c:smooth val="0"/>
          <c:extLst>
            <c:ext xmlns:c16="http://schemas.microsoft.com/office/drawing/2014/chart" uri="{C3380CC4-5D6E-409C-BE32-E72D297353CC}">
              <c16:uniqueId val="{0000002A-0F50-436E-B521-9E92CF5B1A37}"/>
            </c:ext>
          </c:extLst>
        </c:ser>
        <c:ser>
          <c:idx val="44"/>
          <c:order val="43"/>
          <c:tx>
            <c:strRef>
              <c:f>'Figure 44'!$BH$6</c:f>
              <c:strCache>
                <c:ptCount val="1"/>
                <c:pt idx="0">
                  <c:v>TX</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44'!$BH$7:$BH$40</c:f>
              <c:numCache>
                <c:formatCode>_(* #,##0.00_);_(* \(#,##0.00\);_(* "-"??_);_(@_)</c:formatCode>
                <c:ptCount val="34"/>
                <c:pt idx="0">
                  <c:v>-1.3771051540970802E-2</c:v>
                </c:pt>
                <c:pt idx="1">
                  <c:v>-4.3242577463388443E-2</c:v>
                </c:pt>
                <c:pt idx="2">
                  <c:v>-4.9918249249458313E-2</c:v>
                </c:pt>
                <c:pt idx="3">
                  <c:v>-1.6680004075169563E-2</c:v>
                </c:pt>
                <c:pt idx="4">
                  <c:v>-1.2760956771671772E-2</c:v>
                </c:pt>
                <c:pt idx="5">
                  <c:v>1.0937471874058247E-2</c:v>
                </c:pt>
                <c:pt idx="6">
                  <c:v>-5.7767266407608986E-3</c:v>
                </c:pt>
                <c:pt idx="7">
                  <c:v>-4.1027821600437164E-2</c:v>
                </c:pt>
                <c:pt idx="8">
                  <c:v>-1.8699061125516891E-2</c:v>
                </c:pt>
                <c:pt idx="9">
                  <c:v>-1.3167161494493484E-2</c:v>
                </c:pt>
                <c:pt idx="10">
                  <c:v>-5.0823681056499481E-2</c:v>
                </c:pt>
                <c:pt idx="11">
                  <c:v>-4.6687029302120209E-2</c:v>
                </c:pt>
                <c:pt idx="12">
                  <c:v>-4.4716786593198776E-2</c:v>
                </c:pt>
                <c:pt idx="13">
                  <c:v>-4.7180838882923126E-2</c:v>
                </c:pt>
                <c:pt idx="14">
                  <c:v>8.8059287518262863E-3</c:v>
                </c:pt>
                <c:pt idx="15">
                  <c:v>-1.0353502817451954E-2</c:v>
                </c:pt>
                <c:pt idx="16">
                  <c:v>-2.0023351535201073E-2</c:v>
                </c:pt>
                <c:pt idx="17">
                  <c:v>1.6078421846032143E-2</c:v>
                </c:pt>
                <c:pt idx="18">
                  <c:v>-1.5538708306849003E-2</c:v>
                </c:pt>
                <c:pt idx="19">
                  <c:v>-8.5446954471990466E-4</c:v>
                </c:pt>
                <c:pt idx="20">
                  <c:v>1.0744804516434669E-2</c:v>
                </c:pt>
                <c:pt idx="21">
                  <c:v>3.4943636506795883E-2</c:v>
                </c:pt>
                <c:pt idx="22">
                  <c:v>1.7003474058583379E-3</c:v>
                </c:pt>
                <c:pt idx="23">
                  <c:v>1.5057197771966457E-2</c:v>
                </c:pt>
                <c:pt idx="24">
                  <c:v>-3.2888858113437891E-3</c:v>
                </c:pt>
                <c:pt idx="25">
                  <c:v>4.5223560184240341E-2</c:v>
                </c:pt>
                <c:pt idx="26">
                  <c:v>1.5752818435430527E-2</c:v>
                </c:pt>
                <c:pt idx="27">
                  <c:v>-2.2899862378835678E-2</c:v>
                </c:pt>
                <c:pt idx="28">
                  <c:v>-2.3672923445701599E-2</c:v>
                </c:pt>
                <c:pt idx="29">
                  <c:v>-3.67237888276577E-2</c:v>
                </c:pt>
                <c:pt idx="30">
                  <c:v>1.4971421100199223E-2</c:v>
                </c:pt>
                <c:pt idx="31">
                  <c:v>-1.2436621822416782E-2</c:v>
                </c:pt>
                <c:pt idx="32">
                  <c:v>-1.2429970316588879E-2</c:v>
                </c:pt>
                <c:pt idx="33">
                  <c:v>-6.5350644290447235E-3</c:v>
                </c:pt>
              </c:numCache>
            </c:numRef>
          </c:val>
          <c:smooth val="0"/>
          <c:extLst>
            <c:ext xmlns:c16="http://schemas.microsoft.com/office/drawing/2014/chart" uri="{C3380CC4-5D6E-409C-BE32-E72D297353CC}">
              <c16:uniqueId val="{0000002B-0F50-436E-B521-9E92CF5B1A37}"/>
            </c:ext>
          </c:extLst>
        </c:ser>
        <c:ser>
          <c:idx val="45"/>
          <c:order val="44"/>
          <c:tx>
            <c:strRef>
              <c:f>'Figure 44'!$BI$6</c:f>
              <c:strCache>
                <c:ptCount val="1"/>
                <c:pt idx="0">
                  <c:v>UT</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0F50-436E-B521-9E92CF5B1A37}"/>
            </c:ext>
          </c:extLst>
        </c:ser>
        <c:ser>
          <c:idx val="46"/>
          <c:order val="45"/>
          <c:tx>
            <c:strRef>
              <c:f>'Figure 44'!$BJ$6</c:f>
              <c:strCache>
                <c:ptCount val="1"/>
                <c:pt idx="0">
                  <c:v>VT</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0F50-436E-B521-9E92CF5B1A37}"/>
            </c:ext>
          </c:extLst>
        </c:ser>
        <c:ser>
          <c:idx val="47"/>
          <c:order val="46"/>
          <c:tx>
            <c:strRef>
              <c:f>'Figure 44'!$BK$6</c:f>
              <c:strCache>
                <c:ptCount val="1"/>
                <c:pt idx="0">
                  <c:v>VA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0F50-436E-B521-9E92CF5B1A37}"/>
            </c:ext>
          </c:extLst>
        </c:ser>
        <c:ser>
          <c:idx val="48"/>
          <c:order val="47"/>
          <c:tx>
            <c:strRef>
              <c:f>'Figure 44'!$BL$6</c:f>
              <c:strCache>
                <c:ptCount val="1"/>
                <c:pt idx="0">
                  <c:v>WA</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0F50-436E-B521-9E92CF5B1A37}"/>
            </c:ext>
          </c:extLst>
        </c:ser>
        <c:ser>
          <c:idx val="49"/>
          <c:order val="48"/>
          <c:tx>
            <c:strRef>
              <c:f>'Figure 44'!$BM$6</c:f>
              <c:strCache>
                <c:ptCount val="1"/>
                <c:pt idx="0">
                  <c:v>WV</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0F50-436E-B521-9E92CF5B1A37}"/>
            </c:ext>
          </c:extLst>
        </c:ser>
        <c:ser>
          <c:idx val="50"/>
          <c:order val="49"/>
          <c:tx>
            <c:strRef>
              <c:f>'Figure 44'!$BN$6</c:f>
              <c:strCache>
                <c:ptCount val="1"/>
                <c:pt idx="0">
                  <c:v>WI</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44'!$BN$7:$BN$40</c:f>
              <c:numCache>
                <c:formatCode>_(* #,##0.00_);_(* \(#,##0.00\);_(* "-"??_);_(@_)</c:formatCode>
                <c:ptCount val="34"/>
                <c:pt idx="0">
                  <c:v>-1.6414754092693329E-2</c:v>
                </c:pt>
                <c:pt idx="1">
                  <c:v>-1.0646388866007328E-2</c:v>
                </c:pt>
                <c:pt idx="2">
                  <c:v>-1.4573550783097744E-2</c:v>
                </c:pt>
                <c:pt idx="3">
                  <c:v>-3.6381524987518787E-3</c:v>
                </c:pt>
                <c:pt idx="4">
                  <c:v>-2.2233063355088234E-2</c:v>
                </c:pt>
                <c:pt idx="5">
                  <c:v>-2.7288498356938362E-2</c:v>
                </c:pt>
                <c:pt idx="6">
                  <c:v>-3.6374416202306747E-2</c:v>
                </c:pt>
                <c:pt idx="7">
                  <c:v>2.5287223979830742E-2</c:v>
                </c:pt>
                <c:pt idx="8">
                  <c:v>4.5705661177635193E-2</c:v>
                </c:pt>
                <c:pt idx="9">
                  <c:v>3.0286794528365135E-2</c:v>
                </c:pt>
                <c:pt idx="10">
                  <c:v>2.7235350571572781E-3</c:v>
                </c:pt>
                <c:pt idx="11">
                  <c:v>-1.3265957124531269E-2</c:v>
                </c:pt>
                <c:pt idx="12">
                  <c:v>-7.2138039395213127E-3</c:v>
                </c:pt>
                <c:pt idx="13">
                  <c:v>2.7692059520632029E-3</c:v>
                </c:pt>
                <c:pt idx="14">
                  <c:v>2.2829227149486542E-2</c:v>
                </c:pt>
                <c:pt idx="15">
                  <c:v>-1.8136817961931229E-2</c:v>
                </c:pt>
                <c:pt idx="16">
                  <c:v>7.7391099184751511E-3</c:v>
                </c:pt>
                <c:pt idx="17">
                  <c:v>-2.4199370294809341E-2</c:v>
                </c:pt>
                <c:pt idx="18">
                  <c:v>1.1542236432433128E-2</c:v>
                </c:pt>
                <c:pt idx="19">
                  <c:v>-1.4228139072656631E-2</c:v>
                </c:pt>
                <c:pt idx="20">
                  <c:v>3.0694101005792618E-3</c:v>
                </c:pt>
                <c:pt idx="21">
                  <c:v>-2.8075186535716057E-2</c:v>
                </c:pt>
                <c:pt idx="22">
                  <c:v>-1.6393346711993217E-2</c:v>
                </c:pt>
                <c:pt idx="23">
                  <c:v>-2.9513783752918243E-2</c:v>
                </c:pt>
                <c:pt idx="24">
                  <c:v>-5.7268604636192322E-2</c:v>
                </c:pt>
                <c:pt idx="25">
                  <c:v>-2.9213076457381248E-2</c:v>
                </c:pt>
                <c:pt idx="26">
                  <c:v>3.6468300968408585E-2</c:v>
                </c:pt>
                <c:pt idx="27">
                  <c:v>2.3788509424775839E-3</c:v>
                </c:pt>
                <c:pt idx="28">
                  <c:v>3.2844286412000656E-2</c:v>
                </c:pt>
                <c:pt idx="29">
                  <c:v>3.8583088666200638E-2</c:v>
                </c:pt>
                <c:pt idx="30">
                  <c:v>2.0232848823070526E-2</c:v>
                </c:pt>
                <c:pt idx="31">
                  <c:v>4.2810495942831039E-2</c:v>
                </c:pt>
                <c:pt idx="32">
                  <c:v>3.7100311368703842E-2</c:v>
                </c:pt>
                <c:pt idx="33">
                  <c:v>6.3524264842271805E-3</c:v>
                </c:pt>
              </c:numCache>
            </c:numRef>
          </c:val>
          <c:smooth val="0"/>
          <c:extLst>
            <c:ext xmlns:c16="http://schemas.microsoft.com/office/drawing/2014/chart" uri="{C3380CC4-5D6E-409C-BE32-E72D297353CC}">
              <c16:uniqueId val="{00000031-0F50-436E-B521-9E92CF5B1A37}"/>
            </c:ext>
          </c:extLst>
        </c:ser>
        <c:ser>
          <c:idx val="14"/>
          <c:order val="50"/>
          <c:tx>
            <c:strRef>
              <c:f>'Figure 44'!$BO$6</c:f>
              <c:strCache>
                <c:ptCount val="1"/>
                <c:pt idx="0">
                  <c:v>WY</c:v>
                </c:pt>
              </c:strCache>
            </c:strRef>
          </c:tx>
          <c:spPr>
            <a:ln w="25400">
              <a:solidFill>
                <a:schemeClr val="accent5">
                  <a:lumMod val="75000"/>
                  <a:alpha val="50000"/>
                </a:schemeClr>
              </a:solidFill>
            </a:ln>
          </c:spPr>
          <c:marker>
            <c:symbol val="none"/>
          </c:marker>
          <c:cat>
            <c:numRef>
              <c:f>'Figure 44'!$P$7:$P$40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44'!$BO$7:$BO$40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0F50-436E-B521-9E92CF5B1A37}"/>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'Figure 45'!$B$1</c:f>
              <c:strCache>
                <c:ptCount val="1"/>
                <c:pt idx="0">
                  <c:v>Synthetic 1982-1998</c:v>
                </c:pt>
              </c:strCache>
            </c:strRef>
          </c:tx>
          <c:spPr>
            <a:ln w="38100" cap="rnd">
              <a:solidFill>
                <a:schemeClr val="tx1"/>
              </a:solidFill>
              <a:round/>
            </a:ln>
            <a:effectLst/>
          </c:spPr>
          <c:marker>
            <c:symbol val="none"/>
          </c:marker>
          <c:cat>
            <c:numRef>
              <c:f>'Figure 45'!$A$2:$A$35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45'!$B$2:$B$35</c:f>
              <c:numCache>
                <c:formatCode>0%</c:formatCode>
                <c:ptCount val="34"/>
                <c:pt idx="0">
                  <c:v>2.5155809202828838E-2</c:v>
                </c:pt>
                <c:pt idx="1">
                  <c:v>2.9940958945344223E-2</c:v>
                </c:pt>
                <c:pt idx="2">
                  <c:v>4.1610522276399449E-2</c:v>
                </c:pt>
                <c:pt idx="3">
                  <c:v>5.1558537569100791E-3</c:v>
                </c:pt>
                <c:pt idx="4">
                  <c:v>-2.406522842131195E-3</c:v>
                </c:pt>
                <c:pt idx="5">
                  <c:v>-2.4448157060227124E-3</c:v>
                </c:pt>
                <c:pt idx="6">
                  <c:v>-1.2840112731924855E-2</c:v>
                </c:pt>
                <c:pt idx="7">
                  <c:v>2.6183357592009942E-2</c:v>
                </c:pt>
                <c:pt idx="8">
                  <c:v>5.1864657120593207E-3</c:v>
                </c:pt>
                <c:pt idx="9">
                  <c:v>-2.2917372521581582E-2</c:v>
                </c:pt>
                <c:pt idx="10">
                  <c:v>2.7607618695674463E-3</c:v>
                </c:pt>
                <c:pt idx="11">
                  <c:v>1.1915196816265149E-2</c:v>
                </c:pt>
                <c:pt idx="12">
                  <c:v>-1.0677501691779636E-2</c:v>
                </c:pt>
                <c:pt idx="13">
                  <c:v>-3.7943839011442979E-2</c:v>
                </c:pt>
                <c:pt idx="14">
                  <c:v>6.3545577397720848E-2</c:v>
                </c:pt>
                <c:pt idx="15">
                  <c:v>4.0994567918809961E-2</c:v>
                </c:pt>
                <c:pt idx="16">
                  <c:v>-0.15210525943885622</c:v>
                </c:pt>
                <c:pt idx="17">
                  <c:v>5.4723753136226891E-2</c:v>
                </c:pt>
                <c:pt idx="18">
                  <c:v>-2.84411362178478E-3</c:v>
                </c:pt>
                <c:pt idx="19">
                  <c:v>9.7585891698397154E-2</c:v>
                </c:pt>
                <c:pt idx="20">
                  <c:v>-4.9405252875875223E-2</c:v>
                </c:pt>
                <c:pt idx="21">
                  <c:v>5.7431265207860821E-2</c:v>
                </c:pt>
                <c:pt idx="22">
                  <c:v>-5.2858402441039974E-2</c:v>
                </c:pt>
                <c:pt idx="23">
                  <c:v>6.1078573313959772E-2</c:v>
                </c:pt>
                <c:pt idx="24">
                  <c:v>-1.178322002692481E-2</c:v>
                </c:pt>
                <c:pt idx="25">
                  <c:v>-3.0632566426521873E-2</c:v>
                </c:pt>
                <c:pt idx="26">
                  <c:v>7.4212104423272678E-3</c:v>
                </c:pt>
                <c:pt idx="27">
                  <c:v>2.0433243749498918E-2</c:v>
                </c:pt>
                <c:pt idx="28">
                  <c:v>0.25386327094259326</c:v>
                </c:pt>
                <c:pt idx="29">
                  <c:v>0.18661756044448999</c:v>
                </c:pt>
                <c:pt idx="30">
                  <c:v>-0.13952842024966106</c:v>
                </c:pt>
                <c:pt idx="31">
                  <c:v>-2.2358780305097501E-2</c:v>
                </c:pt>
                <c:pt idx="32">
                  <c:v>2.5691308036534029E-2</c:v>
                </c:pt>
                <c:pt idx="33">
                  <c:v>-0.13958548828728215</c:v>
                </c:pt>
              </c:numCache>
            </c:numRef>
          </c:val>
          <c:smooth val="0"/>
          <c:extLst>
            <c:ext xmlns:c16="http://schemas.microsoft.com/office/drawing/2014/chart" uri="{C3380CC4-5D6E-409C-BE32-E72D297353CC}">
              <c16:uniqueId val="{00000000-D21F-447D-B2ED-F18530201416}"/>
            </c:ext>
          </c:extLst>
        </c:ser>
        <c:ser>
          <c:idx val="3"/>
          <c:order val="1"/>
          <c:tx>
            <c:strRef>
              <c:f>'Figure 45'!$C$1</c:f>
              <c:strCache>
                <c:ptCount val="1"/>
                <c:pt idx="0">
                  <c:v>1985-2008</c:v>
                </c:pt>
              </c:strCache>
            </c:strRef>
          </c:tx>
          <c:spPr>
            <a:ln w="28575" cap="rnd">
              <a:solidFill>
                <a:schemeClr val="accent1">
                  <a:lumMod val="20000"/>
                  <a:lumOff val="80000"/>
                </a:schemeClr>
              </a:solidFill>
              <a:round/>
            </a:ln>
            <a:effectLst/>
          </c:spPr>
          <c:marker>
            <c:symbol val="none"/>
          </c:marker>
          <c:cat>
            <c:numRef>
              <c:f>'Figure 45'!$A$2:$A$35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45'!$C$2:$C$35</c:f>
              <c:numCache>
                <c:formatCode>0%</c:formatCode>
                <c:ptCount val="34"/>
                <c:pt idx="0">
                  <c:v>3.1298411511941467E-2</c:v>
                </c:pt>
                <c:pt idx="1">
                  <c:v>2.9615408122485063E-2</c:v>
                </c:pt>
                <c:pt idx="2">
                  <c:v>8.0013363234428619E-2</c:v>
                </c:pt>
                <c:pt idx="3">
                  <c:v>2.016030533819943E-2</c:v>
                </c:pt>
                <c:pt idx="4">
                  <c:v>-6.187630773817461E-3</c:v>
                </c:pt>
                <c:pt idx="5">
                  <c:v>-1.7145129370627285E-3</c:v>
                </c:pt>
                <c:pt idx="6">
                  <c:v>-2.0486557331718967E-2</c:v>
                </c:pt>
                <c:pt idx="7">
                  <c:v>1.7937561113927154E-2</c:v>
                </c:pt>
                <c:pt idx="8">
                  <c:v>1.288056174110982E-2</c:v>
                </c:pt>
                <c:pt idx="9">
                  <c:v>-1.1730356018994335E-2</c:v>
                </c:pt>
                <c:pt idx="10">
                  <c:v>1.9254785655319302E-2</c:v>
                </c:pt>
                <c:pt idx="11">
                  <c:v>-1.67739174370561E-3</c:v>
                </c:pt>
                <c:pt idx="12">
                  <c:v>-2.0021393053832059E-2</c:v>
                </c:pt>
                <c:pt idx="13">
                  <c:v>-3.9170992143237993E-2</c:v>
                </c:pt>
                <c:pt idx="14">
                  <c:v>2.8475721779034971E-2</c:v>
                </c:pt>
                <c:pt idx="15">
                  <c:v>1.1401788592848057E-2</c:v>
                </c:pt>
                <c:pt idx="16">
                  <c:v>-0.1552560865590871</c:v>
                </c:pt>
                <c:pt idx="17">
                  <c:v>8.6625812539353975E-2</c:v>
                </c:pt>
                <c:pt idx="18">
                  <c:v>-2.3826775792952216E-2</c:v>
                </c:pt>
                <c:pt idx="19">
                  <c:v>3.3408141285941599E-2</c:v>
                </c:pt>
                <c:pt idx="20">
                  <c:v>-4.0070942173852354E-2</c:v>
                </c:pt>
                <c:pt idx="21">
                  <c:v>8.3529835474606309E-2</c:v>
                </c:pt>
                <c:pt idx="22">
                  <c:v>-8.0819193582995857E-2</c:v>
                </c:pt>
                <c:pt idx="23">
                  <c:v>4.3136354884131055E-2</c:v>
                </c:pt>
                <c:pt idx="24">
                  <c:v>-3.2308102331465319E-2</c:v>
                </c:pt>
                <c:pt idx="25">
                  <c:v>-4.4003143645392782E-2</c:v>
                </c:pt>
                <c:pt idx="26">
                  <c:v>1.6988279605311078E-2</c:v>
                </c:pt>
                <c:pt idx="27">
                  <c:v>-2.0901029261095893E-2</c:v>
                </c:pt>
                <c:pt idx="28">
                  <c:v>0.23203168724322748</c:v>
                </c:pt>
                <c:pt idx="29">
                  <c:v>0.15750411746651405</c:v>
                </c:pt>
                <c:pt idx="30">
                  <c:v>-0.23343230309396809</c:v>
                </c:pt>
                <c:pt idx="31">
                  <c:v>-6.8184014824394762E-2</c:v>
                </c:pt>
                <c:pt idx="32">
                  <c:v>5.1001230314531514E-2</c:v>
                </c:pt>
                <c:pt idx="33">
                  <c:v>-0.10283829112317175</c:v>
                </c:pt>
              </c:numCache>
            </c:numRef>
          </c:val>
          <c:smooth val="0"/>
          <c:extLst>
            <c:ext xmlns:c16="http://schemas.microsoft.com/office/drawing/2014/chart" uri="{C3380CC4-5D6E-409C-BE32-E72D297353CC}">
              <c16:uniqueId val="{00000001-D21F-447D-B2ED-F18530201416}"/>
            </c:ext>
          </c:extLst>
        </c:ser>
        <c:ser>
          <c:idx val="4"/>
          <c:order val="2"/>
          <c:tx>
            <c:strRef>
              <c:f>'Figure 45'!$D$1</c:f>
              <c:strCache>
                <c:ptCount val="1"/>
                <c:pt idx="0">
                  <c:v>1990-2008</c:v>
                </c:pt>
              </c:strCache>
            </c:strRef>
          </c:tx>
          <c:spPr>
            <a:ln w="28575" cap="rnd">
              <a:solidFill>
                <a:schemeClr val="accent1">
                  <a:lumMod val="60000"/>
                  <a:lumOff val="40000"/>
                </a:schemeClr>
              </a:solidFill>
              <a:round/>
            </a:ln>
            <a:effectLst/>
          </c:spPr>
          <c:marker>
            <c:symbol val="none"/>
          </c:marker>
          <c:cat>
            <c:numRef>
              <c:f>'Figure 45'!$A$2:$A$35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45'!$D$2:$D$35</c:f>
              <c:numCache>
                <c:formatCode>0%</c:formatCode>
                <c:ptCount val="34"/>
                <c:pt idx="0">
                  <c:v>5.2776291202216136E-2</c:v>
                </c:pt>
                <c:pt idx="1">
                  <c:v>5.5716539338539726E-2</c:v>
                </c:pt>
                <c:pt idx="2">
                  <c:v>9.4265281042437352E-2</c:v>
                </c:pt>
                <c:pt idx="3">
                  <c:v>2.0938231250519006E-2</c:v>
                </c:pt>
                <c:pt idx="4">
                  <c:v>-5.3287519880979841E-3</c:v>
                </c:pt>
                <c:pt idx="5">
                  <c:v>-1.6435536009297951E-3</c:v>
                </c:pt>
                <c:pt idx="6">
                  <c:v>-2.3039897453286627E-2</c:v>
                </c:pt>
                <c:pt idx="7">
                  <c:v>3.7251723325985114E-2</c:v>
                </c:pt>
                <c:pt idx="8">
                  <c:v>1.3442579040210303E-3</c:v>
                </c:pt>
                <c:pt idx="9">
                  <c:v>-4.5766359434904313E-2</c:v>
                </c:pt>
                <c:pt idx="10">
                  <c:v>2.1356396105906651E-2</c:v>
                </c:pt>
                <c:pt idx="11">
                  <c:v>1.4910000078429176E-2</c:v>
                </c:pt>
                <c:pt idx="12">
                  <c:v>-1.9640892692373218E-2</c:v>
                </c:pt>
                <c:pt idx="13">
                  <c:v>-3.2988618894644911E-2</c:v>
                </c:pt>
                <c:pt idx="14">
                  <c:v>2.8338668482537216E-2</c:v>
                </c:pt>
                <c:pt idx="15">
                  <c:v>2.2823839141051877E-2</c:v>
                </c:pt>
                <c:pt idx="16">
                  <c:v>-0.12121334836911311</c:v>
                </c:pt>
                <c:pt idx="17">
                  <c:v>5.9318497943781717E-2</c:v>
                </c:pt>
                <c:pt idx="18">
                  <c:v>1.2764916994426655E-2</c:v>
                </c:pt>
                <c:pt idx="19">
                  <c:v>5.0190348846835785E-2</c:v>
                </c:pt>
                <c:pt idx="20">
                  <c:v>-5.5404400744199243E-2</c:v>
                </c:pt>
                <c:pt idx="21">
                  <c:v>6.2295766124902084E-2</c:v>
                </c:pt>
                <c:pt idx="22">
                  <c:v>-8.0254799322781359E-2</c:v>
                </c:pt>
                <c:pt idx="23">
                  <c:v>3.5205751359668545E-2</c:v>
                </c:pt>
                <c:pt idx="24">
                  <c:v>-4.3790377157920252E-2</c:v>
                </c:pt>
                <c:pt idx="25">
                  <c:v>-3.9821967902711579E-2</c:v>
                </c:pt>
                <c:pt idx="26">
                  <c:v>-2.2223114521916346E-2</c:v>
                </c:pt>
                <c:pt idx="27">
                  <c:v>-3.819456950722331E-2</c:v>
                </c:pt>
                <c:pt idx="28">
                  <c:v>0.26316002202383609</c:v>
                </c:pt>
                <c:pt idx="29">
                  <c:v>0.17318536103723062</c:v>
                </c:pt>
                <c:pt idx="30">
                  <c:v>-0.19108426592371339</c:v>
                </c:pt>
                <c:pt idx="31">
                  <c:v>-7.7213530747151995E-2</c:v>
                </c:pt>
                <c:pt idx="32">
                  <c:v>4.5331237579716889E-2</c:v>
                </c:pt>
                <c:pt idx="33">
                  <c:v>-0.11690375344309573</c:v>
                </c:pt>
              </c:numCache>
            </c:numRef>
          </c:val>
          <c:smooth val="0"/>
          <c:extLst>
            <c:ext xmlns:c16="http://schemas.microsoft.com/office/drawing/2014/chart" uri="{C3380CC4-5D6E-409C-BE32-E72D297353CC}">
              <c16:uniqueId val="{00000002-D21F-447D-B2ED-F18530201416}"/>
            </c:ext>
          </c:extLst>
        </c:ser>
        <c:ser>
          <c:idx val="0"/>
          <c:order val="3"/>
          <c:tx>
            <c:strRef>
              <c:f>'Figure 45'!$E$1</c:f>
              <c:strCache>
                <c:ptCount val="1"/>
                <c:pt idx="0">
                  <c:v>1995-2008</c:v>
                </c:pt>
              </c:strCache>
            </c:strRef>
          </c:tx>
          <c:spPr>
            <a:ln w="28575" cap="rnd">
              <a:solidFill>
                <a:schemeClr val="accent4">
                  <a:lumMod val="60000"/>
                  <a:lumOff val="40000"/>
                </a:schemeClr>
              </a:solidFill>
              <a:round/>
            </a:ln>
            <a:effectLst/>
          </c:spPr>
          <c:marker>
            <c:symbol val="none"/>
          </c:marker>
          <c:cat>
            <c:numRef>
              <c:f>'Figure 45'!$A$2:$A$35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45'!$E$2:$E$35</c:f>
              <c:numCache>
                <c:formatCode>0%</c:formatCode>
                <c:ptCount val="34"/>
                <c:pt idx="0">
                  <c:v>4.6448761000283154E-2</c:v>
                </c:pt>
                <c:pt idx="1">
                  <c:v>5.4103504169283126E-2</c:v>
                </c:pt>
                <c:pt idx="2">
                  <c:v>8.452167559046507E-2</c:v>
                </c:pt>
                <c:pt idx="3">
                  <c:v>1.1267605018540149E-2</c:v>
                </c:pt>
                <c:pt idx="4">
                  <c:v>-1.7385209151742385E-2</c:v>
                </c:pt>
                <c:pt idx="5">
                  <c:v>-1.0069737175353438E-3</c:v>
                </c:pt>
                <c:pt idx="6">
                  <c:v>-4.7574980008097678E-2</c:v>
                </c:pt>
                <c:pt idx="7">
                  <c:v>2.426791795696339E-2</c:v>
                </c:pt>
                <c:pt idx="8">
                  <c:v>-9.4820099100038063E-3</c:v>
                </c:pt>
                <c:pt idx="9">
                  <c:v>-7.3932695301241136E-2</c:v>
                </c:pt>
                <c:pt idx="10">
                  <c:v>3.6836496708873047E-2</c:v>
                </c:pt>
                <c:pt idx="11">
                  <c:v>4.1948461992937808E-2</c:v>
                </c:pt>
                <c:pt idx="12">
                  <c:v>-1.9161955982386435E-4</c:v>
                </c:pt>
                <c:pt idx="13">
                  <c:v>-2.1204952738526059E-2</c:v>
                </c:pt>
                <c:pt idx="14">
                  <c:v>2.1355339680147276E-2</c:v>
                </c:pt>
                <c:pt idx="15">
                  <c:v>3.6766531469558945E-2</c:v>
                </c:pt>
                <c:pt idx="16">
                  <c:v>-0.10917569819643178</c:v>
                </c:pt>
                <c:pt idx="17">
                  <c:v>5.5791492237872969E-2</c:v>
                </c:pt>
                <c:pt idx="18">
                  <c:v>3.3726059528116831E-2</c:v>
                </c:pt>
                <c:pt idx="19">
                  <c:v>4.6742365224041328E-2</c:v>
                </c:pt>
                <c:pt idx="20">
                  <c:v>-8.3096991019293187E-2</c:v>
                </c:pt>
                <c:pt idx="21">
                  <c:v>5.8844033173974672E-2</c:v>
                </c:pt>
                <c:pt idx="22">
                  <c:v>-8.1445868636077584E-2</c:v>
                </c:pt>
                <c:pt idx="23">
                  <c:v>3.2886053830420384E-2</c:v>
                </c:pt>
                <c:pt idx="24">
                  <c:v>-2.9994568603330506E-2</c:v>
                </c:pt>
                <c:pt idx="25">
                  <c:v>-3.3816031802166198E-2</c:v>
                </c:pt>
                <c:pt idx="26">
                  <c:v>-1.9725198058518894E-2</c:v>
                </c:pt>
                <c:pt idx="27">
                  <c:v>-6.320241284499338E-2</c:v>
                </c:pt>
                <c:pt idx="28">
                  <c:v>0.25739348639513449</c:v>
                </c:pt>
                <c:pt idx="29">
                  <c:v>0.16478115103821955</c:v>
                </c:pt>
                <c:pt idx="30">
                  <c:v>-0.20224032489091515</c:v>
                </c:pt>
                <c:pt idx="31">
                  <c:v>-9.4861576792473923E-2</c:v>
                </c:pt>
                <c:pt idx="32">
                  <c:v>3.9229838425706841E-2</c:v>
                </c:pt>
                <c:pt idx="33">
                  <c:v>-9.3717883864218157E-2</c:v>
                </c:pt>
              </c:numCache>
            </c:numRef>
          </c:val>
          <c:smooth val="0"/>
          <c:extLst>
            <c:ext xmlns:c16="http://schemas.microsoft.com/office/drawing/2014/chart" uri="{C3380CC4-5D6E-409C-BE32-E72D297353CC}">
              <c16:uniqueId val="{00000003-D21F-447D-B2ED-F18530201416}"/>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46'!$B$1</c:f>
              <c:strCache>
                <c:ptCount val="1"/>
                <c:pt idx="0">
                  <c:v>Actual Illinois</c:v>
                </c:pt>
              </c:strCache>
            </c:strRef>
          </c:tx>
          <c:spPr>
            <a:ln w="38100" cap="rnd">
              <a:solidFill>
                <a:schemeClr val="tx1"/>
              </a:solidFill>
              <a:round/>
            </a:ln>
            <a:effectLst/>
          </c:spPr>
          <c:marker>
            <c:symbol val="none"/>
          </c:marker>
          <c:cat>
            <c:numRef>
              <c:f>'Figure 46'!$A$2:$A$35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46'!$B$2:$B$35</c:f>
              <c:numCache>
                <c:formatCode>0%</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69E1-41DA-B3E9-9F326346552F}"/>
            </c:ext>
          </c:extLst>
        </c:ser>
        <c:ser>
          <c:idx val="2"/>
          <c:order val="1"/>
          <c:tx>
            <c:strRef>
              <c:f>'Figure 46'!$C$1</c:f>
              <c:strCache>
                <c:ptCount val="1"/>
                <c:pt idx="0">
                  <c:v>Synthetic Illinois</c:v>
                </c:pt>
              </c:strCache>
            </c:strRef>
          </c:tx>
          <c:spPr>
            <a:ln w="28575" cap="rnd">
              <a:solidFill>
                <a:schemeClr val="accent5"/>
              </a:solidFill>
              <a:round/>
            </a:ln>
            <a:effectLst/>
          </c:spPr>
          <c:marker>
            <c:symbol val="none"/>
          </c:marker>
          <c:cat>
            <c:numRef>
              <c:f>'Figure 46'!$A$2:$A$35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46'!$C$2:$C$35</c:f>
              <c:numCache>
                <c:formatCode>0%</c:formatCode>
                <c:ptCount val="34"/>
                <c:pt idx="0">
                  <c:v>0.46409379726648337</c:v>
                </c:pt>
                <c:pt idx="1">
                  <c:v>0.45417230641841888</c:v>
                </c:pt>
                <c:pt idx="2">
                  <c:v>0.41898042371869088</c:v>
                </c:pt>
                <c:pt idx="3">
                  <c:v>0.39270129913091661</c:v>
                </c:pt>
                <c:pt idx="4">
                  <c:v>0.41936417025327677</c:v>
                </c:pt>
                <c:pt idx="5">
                  <c:v>0.39052555578947074</c:v>
                </c:pt>
                <c:pt idx="6">
                  <c:v>0.37933190551400187</c:v>
                </c:pt>
                <c:pt idx="7">
                  <c:v>0.38563938981294632</c:v>
                </c:pt>
                <c:pt idx="8">
                  <c:v>0.38219956463575372</c:v>
                </c:pt>
                <c:pt idx="9">
                  <c:v>0.37587051388621329</c:v>
                </c:pt>
                <c:pt idx="10">
                  <c:v>0.36361245816946036</c:v>
                </c:pt>
                <c:pt idx="11">
                  <c:v>0.33778256237506865</c:v>
                </c:pt>
                <c:pt idx="12">
                  <c:v>0.33300294750928883</c:v>
                </c:pt>
                <c:pt idx="13">
                  <c:v>0.33452633103728302</c:v>
                </c:pt>
                <c:pt idx="14">
                  <c:v>0.30679406479001042</c:v>
                </c:pt>
                <c:pt idx="15">
                  <c:v>0.27817331631481651</c:v>
                </c:pt>
                <c:pt idx="16">
                  <c:v>0.31621912422776227</c:v>
                </c:pt>
                <c:pt idx="17">
                  <c:v>0.28286562258005138</c:v>
                </c:pt>
                <c:pt idx="18">
                  <c:v>0.30447611433267596</c:v>
                </c:pt>
                <c:pt idx="19">
                  <c:v>0.30996625009179118</c:v>
                </c:pt>
                <c:pt idx="20">
                  <c:v>0.31471189543604849</c:v>
                </c:pt>
                <c:pt idx="21">
                  <c:v>0.30234938293695446</c:v>
                </c:pt>
                <c:pt idx="22">
                  <c:v>0.29137469252943998</c:v>
                </c:pt>
                <c:pt idx="23">
                  <c:v>0.30309589132666587</c:v>
                </c:pt>
                <c:pt idx="24">
                  <c:v>0.30032211939990522</c:v>
                </c:pt>
                <c:pt idx="25">
                  <c:v>0.30877213242650037</c:v>
                </c:pt>
                <c:pt idx="26">
                  <c:v>0.31561786864697927</c:v>
                </c:pt>
                <c:pt idx="27">
                  <c:v>0.30088931144773956</c:v>
                </c:pt>
                <c:pt idx="28">
                  <c:v>0.29165321768820285</c:v>
                </c:pt>
                <c:pt idx="29">
                  <c:v>0.29056902673840523</c:v>
                </c:pt>
                <c:pt idx="30">
                  <c:v>0.29605962260067464</c:v>
                </c:pt>
                <c:pt idx="31">
                  <c:v>0.27607860396802425</c:v>
                </c:pt>
                <c:pt idx="32">
                  <c:v>0.27671616150438788</c:v>
                </c:pt>
                <c:pt idx="33">
                  <c:v>0.26352136230468748</c:v>
                </c:pt>
              </c:numCache>
            </c:numRef>
          </c:val>
          <c:smooth val="0"/>
          <c:extLst>
            <c:ext xmlns:c16="http://schemas.microsoft.com/office/drawing/2014/chart" uri="{C3380CC4-5D6E-409C-BE32-E72D297353CC}">
              <c16:uniqueId val="{00000001-69E1-41DA-B3E9-9F326346552F}"/>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1939812988467E-2"/>
          <c:y val="4.2930721991752401E-2"/>
          <c:w val="0.91537003404219897"/>
          <c:h val="0.82803900689561705"/>
        </c:manualLayout>
      </c:layout>
      <c:lineChart>
        <c:grouping val="standard"/>
        <c:varyColors val="0"/>
        <c:ser>
          <c:idx val="16"/>
          <c:order val="0"/>
          <c:tx>
            <c:strRef>
              <c:f>'Figure 47'!$R$6</c:f>
              <c:strCache>
                <c:ptCount val="1"/>
                <c:pt idx="0">
                  <c:v>AL</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47'!$R$7:$R$40</c:f>
              <c:numCache>
                <c:formatCode>_(* #,##0.00_);_(* \(#,##0.00\);_(* "-"??_);_(@_)</c:formatCode>
                <c:ptCount val="34"/>
                <c:pt idx="0">
                  <c:v>9.6551179885864258E-3</c:v>
                </c:pt>
                <c:pt idx="1">
                  <c:v>-1.5493401326239109E-2</c:v>
                </c:pt>
                <c:pt idx="2">
                  <c:v>6.7360601387917995E-3</c:v>
                </c:pt>
                <c:pt idx="3">
                  <c:v>3.8698352873325348E-2</c:v>
                </c:pt>
                <c:pt idx="4">
                  <c:v>1.1134949745610356E-3</c:v>
                </c:pt>
                <c:pt idx="5">
                  <c:v>-3.691767156124115E-2</c:v>
                </c:pt>
                <c:pt idx="6">
                  <c:v>2.3452058434486389E-2</c:v>
                </c:pt>
                <c:pt idx="7">
                  <c:v>-1.8706535920500755E-2</c:v>
                </c:pt>
                <c:pt idx="8">
                  <c:v>-8.2708084955811501E-3</c:v>
                </c:pt>
                <c:pt idx="9">
                  <c:v>-1.8777567893266678E-3</c:v>
                </c:pt>
                <c:pt idx="10">
                  <c:v>-2.4009311571717262E-2</c:v>
                </c:pt>
                <c:pt idx="11">
                  <c:v>-5.9034735895693302E-3</c:v>
                </c:pt>
                <c:pt idx="12">
                  <c:v>6.1093666590750217E-3</c:v>
                </c:pt>
                <c:pt idx="13">
                  <c:v>-1.1969590559601784E-3</c:v>
                </c:pt>
                <c:pt idx="14">
                  <c:v>-3.2976185902953148E-3</c:v>
                </c:pt>
                <c:pt idx="15">
                  <c:v>-1.3648450374603271E-2</c:v>
                </c:pt>
                <c:pt idx="16">
                  <c:v>-8.5544148460030556E-3</c:v>
                </c:pt>
                <c:pt idx="17">
                  <c:v>-7.3472447693347931E-3</c:v>
                </c:pt>
                <c:pt idx="18">
                  <c:v>-1.4318143017590046E-2</c:v>
                </c:pt>
                <c:pt idx="19">
                  <c:v>1.6348224133253098E-2</c:v>
                </c:pt>
                <c:pt idx="20">
                  <c:v>1.7409349093213677E-3</c:v>
                </c:pt>
                <c:pt idx="21">
                  <c:v>-8.5255242884159088E-3</c:v>
                </c:pt>
                <c:pt idx="22">
                  <c:v>-6.6531230695545673E-3</c:v>
                </c:pt>
                <c:pt idx="23">
                  <c:v>3.1635657069273293E-4</c:v>
                </c:pt>
                <c:pt idx="24">
                  <c:v>2.5472989305853844E-2</c:v>
                </c:pt>
                <c:pt idx="25">
                  <c:v>6.0846912674605846E-3</c:v>
                </c:pt>
                <c:pt idx="26">
                  <c:v>4.4640139676630497E-3</c:v>
                </c:pt>
                <c:pt idx="27">
                  <c:v>1.882941834628582E-2</c:v>
                </c:pt>
                <c:pt idx="28">
                  <c:v>2.1276259794831276E-2</c:v>
                </c:pt>
                <c:pt idx="29">
                  <c:v>1.6659030690789223E-2</c:v>
                </c:pt>
                <c:pt idx="30">
                  <c:v>3.6347847431898117E-2</c:v>
                </c:pt>
                <c:pt idx="31">
                  <c:v>8.9372415095567703E-3</c:v>
                </c:pt>
                <c:pt idx="32">
                  <c:v>-2.4946242570877075E-2</c:v>
                </c:pt>
                <c:pt idx="33">
                  <c:v>1.2518607079982758E-2</c:v>
                </c:pt>
              </c:numCache>
            </c:numRef>
          </c:val>
          <c:smooth val="0"/>
          <c:extLst>
            <c:ext xmlns:c16="http://schemas.microsoft.com/office/drawing/2014/chart" uri="{C3380CC4-5D6E-409C-BE32-E72D297353CC}">
              <c16:uniqueId val="{00000001-32D3-40C9-8930-FAD3FF40A389}"/>
            </c:ext>
          </c:extLst>
        </c:ser>
        <c:ser>
          <c:idx val="17"/>
          <c:order val="1"/>
          <c:tx>
            <c:strRef>
              <c:f>'Figure 47'!$S$6</c:f>
              <c:strCache>
                <c:ptCount val="1"/>
                <c:pt idx="0">
                  <c:v>AK</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32D3-40C9-8930-FAD3FF40A389}"/>
            </c:ext>
          </c:extLst>
        </c:ser>
        <c:ser>
          <c:idx val="18"/>
          <c:order val="2"/>
          <c:tx>
            <c:strRef>
              <c:f>'Figure 47'!$T$6</c:f>
              <c:strCache>
                <c:ptCount val="1"/>
                <c:pt idx="0">
                  <c:v>AZ</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47'!$T$7:$T$40</c:f>
              <c:numCache>
                <c:formatCode>_(* #,##0.00_);_(* \(#,##0.00\);_(* "-"??_);_(@_)</c:formatCode>
                <c:ptCount val="34"/>
                <c:pt idx="0">
                  <c:v>9.7909737378358841E-3</c:v>
                </c:pt>
                <c:pt idx="1">
                  <c:v>1.971861720085144E-2</c:v>
                </c:pt>
                <c:pt idx="2">
                  <c:v>7.7660367824137211E-3</c:v>
                </c:pt>
                <c:pt idx="3">
                  <c:v>-1.1232839897274971E-2</c:v>
                </c:pt>
                <c:pt idx="4">
                  <c:v>9.8359044641256332E-3</c:v>
                </c:pt>
                <c:pt idx="5">
                  <c:v>-1.209110114723444E-2</c:v>
                </c:pt>
                <c:pt idx="6">
                  <c:v>1.2608675751835108E-3</c:v>
                </c:pt>
                <c:pt idx="7">
                  <c:v>6.4466251060366631E-3</c:v>
                </c:pt>
                <c:pt idx="8">
                  <c:v>4.3007517233490944E-3</c:v>
                </c:pt>
                <c:pt idx="9">
                  <c:v>-2.7573693543672562E-2</c:v>
                </c:pt>
                <c:pt idx="10">
                  <c:v>-6.6755741136148572E-4</c:v>
                </c:pt>
                <c:pt idx="11">
                  <c:v>-1.1633357033133507E-2</c:v>
                </c:pt>
                <c:pt idx="12">
                  <c:v>2.448694221675396E-2</c:v>
                </c:pt>
                <c:pt idx="13">
                  <c:v>6.6846767440438271E-3</c:v>
                </c:pt>
                <c:pt idx="14">
                  <c:v>-5.069198552519083E-3</c:v>
                </c:pt>
                <c:pt idx="15">
                  <c:v>-4.5799851417541504E-2</c:v>
                </c:pt>
                <c:pt idx="16">
                  <c:v>4.1044149547815323E-3</c:v>
                </c:pt>
                <c:pt idx="17">
                  <c:v>1.7935123294591904E-2</c:v>
                </c:pt>
                <c:pt idx="18">
                  <c:v>-1.8193052383139729E-3</c:v>
                </c:pt>
                <c:pt idx="19">
                  <c:v>-1.633838377892971E-2</c:v>
                </c:pt>
                <c:pt idx="20">
                  <c:v>-8.8994968682527542E-3</c:v>
                </c:pt>
                <c:pt idx="21">
                  <c:v>-9.9707711488008499E-3</c:v>
                </c:pt>
                <c:pt idx="22">
                  <c:v>1.3463085517287254E-2</c:v>
                </c:pt>
                <c:pt idx="23">
                  <c:v>8.2174269482493401E-3</c:v>
                </c:pt>
                <c:pt idx="24">
                  <c:v>1.7221882939338684E-2</c:v>
                </c:pt>
                <c:pt idx="25">
                  <c:v>-2.0151634234935045E-3</c:v>
                </c:pt>
                <c:pt idx="26">
                  <c:v>1.5328855253756046E-2</c:v>
                </c:pt>
                <c:pt idx="27">
                  <c:v>3.8547039031982422E-2</c:v>
                </c:pt>
                <c:pt idx="28">
                  <c:v>2.2937925532460213E-2</c:v>
                </c:pt>
                <c:pt idx="29">
                  <c:v>6.2145456671714783E-2</c:v>
                </c:pt>
                <c:pt idx="30">
                  <c:v>2.1535372361540794E-2</c:v>
                </c:pt>
                <c:pt idx="31">
                  <c:v>4.5968998223543167E-2</c:v>
                </c:pt>
                <c:pt idx="32">
                  <c:v>1.1574295349419117E-2</c:v>
                </c:pt>
                <c:pt idx="33">
                  <c:v>-2.9259713366627693E-2</c:v>
                </c:pt>
              </c:numCache>
            </c:numRef>
          </c:val>
          <c:smooth val="0"/>
          <c:extLst>
            <c:ext xmlns:c16="http://schemas.microsoft.com/office/drawing/2014/chart" uri="{C3380CC4-5D6E-409C-BE32-E72D297353CC}">
              <c16:uniqueId val="{00000003-32D3-40C9-8930-FAD3FF40A389}"/>
            </c:ext>
          </c:extLst>
        </c:ser>
        <c:ser>
          <c:idx val="19"/>
          <c:order val="3"/>
          <c:tx>
            <c:strRef>
              <c:f>'Figure 47'!$U$6</c:f>
              <c:strCache>
                <c:ptCount val="1"/>
                <c:pt idx="0">
                  <c:v>AR</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47'!$U$7:$U$40</c:f>
              <c:numCache>
                <c:formatCode>_(* #,##0.00_);_(* \(#,##0.00\);_(* "-"??_);_(@_)</c:formatCode>
                <c:ptCount val="34"/>
                <c:pt idx="0">
                  <c:v>-1.163182407617569E-2</c:v>
                </c:pt>
                <c:pt idx="1">
                  <c:v>-8.0756153911352158E-3</c:v>
                </c:pt>
                <c:pt idx="2">
                  <c:v>-3.3463701605796814E-2</c:v>
                </c:pt>
                <c:pt idx="3">
                  <c:v>-7.0894025266170502E-2</c:v>
                </c:pt>
                <c:pt idx="4">
                  <c:v>-4.4169746339321136E-2</c:v>
                </c:pt>
                <c:pt idx="5">
                  <c:v>-3.0040150508284569E-2</c:v>
                </c:pt>
                <c:pt idx="6">
                  <c:v>-9.9994130432605743E-2</c:v>
                </c:pt>
                <c:pt idx="7">
                  <c:v>-0.12728117406368256</c:v>
                </c:pt>
                <c:pt idx="8">
                  <c:v>-7.1715399622917175E-2</c:v>
                </c:pt>
                <c:pt idx="9">
                  <c:v>-8.3727017045021057E-2</c:v>
                </c:pt>
                <c:pt idx="10">
                  <c:v>-2.7784427627921104E-2</c:v>
                </c:pt>
                <c:pt idx="11">
                  <c:v>3.1924545764923096E-2</c:v>
                </c:pt>
                <c:pt idx="12">
                  <c:v>1.8893050029873848E-2</c:v>
                </c:pt>
                <c:pt idx="13">
                  <c:v>4.1450109332799911E-2</c:v>
                </c:pt>
                <c:pt idx="14">
                  <c:v>2.7568582445383072E-2</c:v>
                </c:pt>
                <c:pt idx="15">
                  <c:v>5.5784892290830612E-2</c:v>
                </c:pt>
                <c:pt idx="16">
                  <c:v>4.1542954742908478E-2</c:v>
                </c:pt>
                <c:pt idx="17">
                  <c:v>2.3464510217308998E-2</c:v>
                </c:pt>
                <c:pt idx="18">
                  <c:v>8.3304256200790405E-2</c:v>
                </c:pt>
                <c:pt idx="19">
                  <c:v>0.10481783747673035</c:v>
                </c:pt>
                <c:pt idx="20">
                  <c:v>1.8511680886149406E-2</c:v>
                </c:pt>
                <c:pt idx="21">
                  <c:v>-1.1865978129208088E-2</c:v>
                </c:pt>
                <c:pt idx="22">
                  <c:v>1.5235028229653835E-2</c:v>
                </c:pt>
                <c:pt idx="23">
                  <c:v>4.0967803448438644E-2</c:v>
                </c:pt>
                <c:pt idx="24">
                  <c:v>2.29464340955019E-2</c:v>
                </c:pt>
                <c:pt idx="25">
                  <c:v>1.6292883083224297E-2</c:v>
                </c:pt>
                <c:pt idx="26">
                  <c:v>3.0948549509048462E-2</c:v>
                </c:pt>
                <c:pt idx="27">
                  <c:v>4.4331956654787064E-2</c:v>
                </c:pt>
                <c:pt idx="28">
                  <c:v>-3.5593567881733179E-3</c:v>
                </c:pt>
                <c:pt idx="29">
                  <c:v>1.4345454983413219E-2</c:v>
                </c:pt>
                <c:pt idx="30">
                  <c:v>5.4706551134586334E-2</c:v>
                </c:pt>
                <c:pt idx="31">
                  <c:v>1.6841189935803413E-2</c:v>
                </c:pt>
                <c:pt idx="32">
                  <c:v>-2.2585500031709671E-2</c:v>
                </c:pt>
                <c:pt idx="33">
                  <c:v>8.1906719133257866E-3</c:v>
                </c:pt>
              </c:numCache>
            </c:numRef>
          </c:val>
          <c:smooth val="0"/>
          <c:extLst>
            <c:ext xmlns:c16="http://schemas.microsoft.com/office/drawing/2014/chart" uri="{C3380CC4-5D6E-409C-BE32-E72D297353CC}">
              <c16:uniqueId val="{00000004-32D3-40C9-8930-FAD3FF40A389}"/>
            </c:ext>
          </c:extLst>
        </c:ser>
        <c:ser>
          <c:idx val="20"/>
          <c:order val="4"/>
          <c:tx>
            <c:strRef>
              <c:f>'Figure 47'!$V$6</c:f>
              <c:strCache>
                <c:ptCount val="1"/>
                <c:pt idx="0">
                  <c:v>CA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32D3-40C9-8930-FAD3FF40A389}"/>
            </c:ext>
          </c:extLst>
        </c:ser>
        <c:ser>
          <c:idx val="21"/>
          <c:order val="5"/>
          <c:tx>
            <c:strRef>
              <c:f>'Figure 47'!$W$6</c:f>
              <c:strCache>
                <c:ptCount val="1"/>
                <c:pt idx="0">
                  <c:v>CO</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47'!$W$7:$W$40</c:f>
              <c:numCache>
                <c:formatCode>_(* #,##0.00_);_(* \(#,##0.00\);_(* "-"??_);_(@_)</c:formatCode>
                <c:ptCount val="34"/>
                <c:pt idx="0">
                  <c:v>-1.1640233919024467E-2</c:v>
                </c:pt>
                <c:pt idx="1">
                  <c:v>-2.0367823541164398E-2</c:v>
                </c:pt>
                <c:pt idx="2">
                  <c:v>-6.5446707594674081E-5</c:v>
                </c:pt>
                <c:pt idx="3">
                  <c:v>-2.1959537640213966E-2</c:v>
                </c:pt>
                <c:pt idx="4">
                  <c:v>-5.0866261124610901E-2</c:v>
                </c:pt>
                <c:pt idx="5">
                  <c:v>3.843080997467041E-2</c:v>
                </c:pt>
                <c:pt idx="6">
                  <c:v>2.9381435364484787E-2</c:v>
                </c:pt>
                <c:pt idx="7">
                  <c:v>8.2996929995715618E-4</c:v>
                </c:pt>
                <c:pt idx="8">
                  <c:v>5.1606688648462296E-2</c:v>
                </c:pt>
                <c:pt idx="9">
                  <c:v>-2.9429640620946884E-2</c:v>
                </c:pt>
                <c:pt idx="10">
                  <c:v>-9.6947727724909782E-3</c:v>
                </c:pt>
                <c:pt idx="11">
                  <c:v>1.6090802382677794E-3</c:v>
                </c:pt>
                <c:pt idx="12">
                  <c:v>-1.272185891866684E-2</c:v>
                </c:pt>
                <c:pt idx="13">
                  <c:v>-6.0520535334944725E-3</c:v>
                </c:pt>
                <c:pt idx="14">
                  <c:v>-4.4215787202119827E-3</c:v>
                </c:pt>
                <c:pt idx="15">
                  <c:v>2.183200791478157E-2</c:v>
                </c:pt>
                <c:pt idx="16">
                  <c:v>1.5798337757587433E-2</c:v>
                </c:pt>
                <c:pt idx="17">
                  <c:v>2.8488621115684509E-2</c:v>
                </c:pt>
                <c:pt idx="18">
                  <c:v>3.0182560905814171E-2</c:v>
                </c:pt>
                <c:pt idx="19">
                  <c:v>-6.8115214817225933E-3</c:v>
                </c:pt>
                <c:pt idx="20">
                  <c:v>1.4894470805302262E-3</c:v>
                </c:pt>
                <c:pt idx="21">
                  <c:v>8.3432514220476151E-3</c:v>
                </c:pt>
                <c:pt idx="22">
                  <c:v>2.3868225514888763E-2</c:v>
                </c:pt>
                <c:pt idx="23">
                  <c:v>-3.1221196055412292E-2</c:v>
                </c:pt>
                <c:pt idx="24">
                  <c:v>-2.2336354479193687E-2</c:v>
                </c:pt>
                <c:pt idx="25">
                  <c:v>1.4841705560684204E-2</c:v>
                </c:pt>
                <c:pt idx="26">
                  <c:v>-5.2725891582667828E-3</c:v>
                </c:pt>
                <c:pt idx="27">
                  <c:v>-1.9336365163326263E-2</c:v>
                </c:pt>
                <c:pt idx="28">
                  <c:v>4.9281701445579529E-2</c:v>
                </c:pt>
                <c:pt idx="29">
                  <c:v>-6.6950045526027679E-2</c:v>
                </c:pt>
                <c:pt idx="30">
                  <c:v>3.8678023964166641E-2</c:v>
                </c:pt>
                <c:pt idx="31">
                  <c:v>3.5222005099058151E-3</c:v>
                </c:pt>
                <c:pt idx="32">
                  <c:v>9.0778041630983353E-3</c:v>
                </c:pt>
                <c:pt idx="33">
                  <c:v>4.6555962413549423E-2</c:v>
                </c:pt>
              </c:numCache>
            </c:numRef>
          </c:val>
          <c:smooth val="0"/>
          <c:extLst>
            <c:ext xmlns:c16="http://schemas.microsoft.com/office/drawing/2014/chart" uri="{C3380CC4-5D6E-409C-BE32-E72D297353CC}">
              <c16:uniqueId val="{00000006-32D3-40C9-8930-FAD3FF40A389}"/>
            </c:ext>
          </c:extLst>
        </c:ser>
        <c:ser>
          <c:idx val="22"/>
          <c:order val="6"/>
          <c:tx>
            <c:strRef>
              <c:f>'Figure 47'!$X$6</c:f>
              <c:strCache>
                <c:ptCount val="1"/>
                <c:pt idx="0">
                  <c:v>CT</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2D3-40C9-8930-FAD3FF40A389}"/>
            </c:ext>
          </c:extLst>
        </c:ser>
        <c:ser>
          <c:idx val="23"/>
          <c:order val="7"/>
          <c:tx>
            <c:strRef>
              <c:f>'Figure 47'!$Y$6</c:f>
              <c:strCache>
                <c:ptCount val="1"/>
                <c:pt idx="0">
                  <c:v>DE</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2D3-40C9-8930-FAD3FF40A389}"/>
            </c:ext>
          </c:extLst>
        </c:ser>
        <c:ser>
          <c:idx val="24"/>
          <c:order val="8"/>
          <c:tx>
            <c:strRef>
              <c:f>'Figure 47'!$Z$6</c:f>
              <c:strCache>
                <c:ptCount val="1"/>
                <c:pt idx="0">
                  <c:v>DC</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2D3-40C9-8930-FAD3FF40A389}"/>
            </c:ext>
          </c:extLst>
        </c:ser>
        <c:ser>
          <c:idx val="25"/>
          <c:order val="9"/>
          <c:tx>
            <c:strRef>
              <c:f>'Figure 47'!$AA$6</c:f>
              <c:strCache>
                <c:ptCount val="1"/>
                <c:pt idx="0">
                  <c:v>FL</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32D3-40C9-8930-FAD3FF40A389}"/>
            </c:ext>
          </c:extLst>
        </c:ser>
        <c:ser>
          <c:idx val="26"/>
          <c:order val="10"/>
          <c:tx>
            <c:strRef>
              <c:f>'Figure 47'!$AB$6</c:f>
              <c:strCache>
                <c:ptCount val="1"/>
                <c:pt idx="0">
                  <c:v>GA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47'!$AB$7:$AB$40</c:f>
              <c:numCache>
                <c:formatCode>_(* #,##0.00_);_(* \(#,##0.00\);_(* "-"??_);_(@_)</c:formatCode>
                <c:ptCount val="34"/>
                <c:pt idx="0">
                  <c:v>-2.5991814211010933E-2</c:v>
                </c:pt>
                <c:pt idx="1">
                  <c:v>1.9742751028388739E-3</c:v>
                </c:pt>
                <c:pt idx="2">
                  <c:v>7.4682016856968403E-3</c:v>
                </c:pt>
                <c:pt idx="3">
                  <c:v>4.7778752632439137E-3</c:v>
                </c:pt>
                <c:pt idx="4">
                  <c:v>-1.2823379598557949E-2</c:v>
                </c:pt>
                <c:pt idx="5">
                  <c:v>-7.2422148659825325E-3</c:v>
                </c:pt>
                <c:pt idx="6">
                  <c:v>2.2847162559628487E-2</c:v>
                </c:pt>
                <c:pt idx="7">
                  <c:v>-9.9096717312932014E-3</c:v>
                </c:pt>
                <c:pt idx="8">
                  <c:v>-9.4811525195837021E-3</c:v>
                </c:pt>
                <c:pt idx="9">
                  <c:v>-4.4985469430685043E-3</c:v>
                </c:pt>
                <c:pt idx="10">
                  <c:v>1.0031295940279961E-2</c:v>
                </c:pt>
                <c:pt idx="11">
                  <c:v>1.9325910834595561E-3</c:v>
                </c:pt>
                <c:pt idx="12">
                  <c:v>5.2062091417610645E-3</c:v>
                </c:pt>
                <c:pt idx="13">
                  <c:v>1.9331331131979823E-3</c:v>
                </c:pt>
                <c:pt idx="14">
                  <c:v>-1.5370994806289673E-2</c:v>
                </c:pt>
                <c:pt idx="15">
                  <c:v>-4.1528288275003433E-3</c:v>
                </c:pt>
                <c:pt idx="16">
                  <c:v>6.2916646711528301E-3</c:v>
                </c:pt>
                <c:pt idx="17">
                  <c:v>1.2557979673147202E-2</c:v>
                </c:pt>
                <c:pt idx="18">
                  <c:v>4.1595072252675891E-4</c:v>
                </c:pt>
                <c:pt idx="19">
                  <c:v>-5.5253086611628532E-3</c:v>
                </c:pt>
                <c:pt idx="20">
                  <c:v>1.4002830721437931E-2</c:v>
                </c:pt>
                <c:pt idx="21">
                  <c:v>1.0724714957177639E-2</c:v>
                </c:pt>
                <c:pt idx="22">
                  <c:v>2.4374451488256454E-2</c:v>
                </c:pt>
                <c:pt idx="23">
                  <c:v>1.9989663269370794E-3</c:v>
                </c:pt>
                <c:pt idx="24">
                  <c:v>1.4376967214047909E-2</c:v>
                </c:pt>
                <c:pt idx="25">
                  <c:v>-2.933574141934514E-4</c:v>
                </c:pt>
                <c:pt idx="26">
                  <c:v>1.3403048797044903E-4</c:v>
                </c:pt>
                <c:pt idx="27">
                  <c:v>-2.2748741321265697E-4</c:v>
                </c:pt>
                <c:pt idx="28">
                  <c:v>2.6576535776257515E-2</c:v>
                </c:pt>
                <c:pt idx="29">
                  <c:v>3.9607968181371689E-2</c:v>
                </c:pt>
                <c:pt idx="30">
                  <c:v>3.8895439356565475E-3</c:v>
                </c:pt>
                <c:pt idx="31">
                  <c:v>2.0288515836000443E-2</c:v>
                </c:pt>
                <c:pt idx="32">
                  <c:v>3.3112898468971252E-2</c:v>
                </c:pt>
                <c:pt idx="33">
                  <c:v>1.1268902570009232E-2</c:v>
                </c:pt>
              </c:numCache>
            </c:numRef>
          </c:val>
          <c:smooth val="0"/>
          <c:extLst>
            <c:ext xmlns:c16="http://schemas.microsoft.com/office/drawing/2014/chart" uri="{C3380CC4-5D6E-409C-BE32-E72D297353CC}">
              <c16:uniqueId val="{0000000B-32D3-40C9-8930-FAD3FF40A389}"/>
            </c:ext>
          </c:extLst>
        </c:ser>
        <c:ser>
          <c:idx val="27"/>
          <c:order val="11"/>
          <c:tx>
            <c:strRef>
              <c:f>'Figure 47'!$AC$6</c:f>
              <c:strCache>
                <c:ptCount val="1"/>
                <c:pt idx="0">
                  <c:v>HI</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32D3-40C9-8930-FAD3FF40A389}"/>
            </c:ext>
          </c:extLst>
        </c:ser>
        <c:ser>
          <c:idx val="8"/>
          <c:order val="12"/>
          <c:tx>
            <c:strRef>
              <c:f>'Figure 47'!$AD$6</c:f>
              <c:strCache>
                <c:ptCount val="1"/>
                <c:pt idx="0">
                  <c:v>ID</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47'!$AD$7:$AD$40</c:f>
              <c:numCache>
                <c:formatCode>_(* #,##0.00_);_(* \(#,##0.00\);_(* "-"??_);_(@_)</c:formatCode>
                <c:ptCount val="34"/>
                <c:pt idx="0">
                  <c:v>3.4959308803081512E-2</c:v>
                </c:pt>
                <c:pt idx="1">
                  <c:v>-2.9765481594949961E-3</c:v>
                </c:pt>
                <c:pt idx="2">
                  <c:v>3.7567280232906342E-2</c:v>
                </c:pt>
                <c:pt idx="3">
                  <c:v>-1.009182445704937E-2</c:v>
                </c:pt>
                <c:pt idx="4">
                  <c:v>-3.0983681790530682E-3</c:v>
                </c:pt>
                <c:pt idx="5">
                  <c:v>-2.186310850083828E-2</c:v>
                </c:pt>
                <c:pt idx="6">
                  <c:v>1.6241660341620445E-2</c:v>
                </c:pt>
                <c:pt idx="7">
                  <c:v>1.4256852678954601E-2</c:v>
                </c:pt>
                <c:pt idx="8">
                  <c:v>-4.05874103307724E-2</c:v>
                </c:pt>
                <c:pt idx="9">
                  <c:v>8.7892813608050346E-3</c:v>
                </c:pt>
                <c:pt idx="10">
                  <c:v>-2.7428111061453819E-2</c:v>
                </c:pt>
                <c:pt idx="11">
                  <c:v>-3.7405546754598618E-2</c:v>
                </c:pt>
                <c:pt idx="12">
                  <c:v>7.5873625464737415E-3</c:v>
                </c:pt>
                <c:pt idx="13">
                  <c:v>1.8613023683428764E-2</c:v>
                </c:pt>
                <c:pt idx="14">
                  <c:v>1.3921186327934265E-2</c:v>
                </c:pt>
                <c:pt idx="15">
                  <c:v>-1.1842525564134121E-2</c:v>
                </c:pt>
                <c:pt idx="16">
                  <c:v>1.23615562915802E-2</c:v>
                </c:pt>
                <c:pt idx="17">
                  <c:v>2.6630010455846786E-2</c:v>
                </c:pt>
                <c:pt idx="18">
                  <c:v>-1.6003083437681198E-2</c:v>
                </c:pt>
                <c:pt idx="19">
                  <c:v>2.2637760266661644E-2</c:v>
                </c:pt>
                <c:pt idx="20">
                  <c:v>5.0311360508203506E-2</c:v>
                </c:pt>
                <c:pt idx="21">
                  <c:v>3.0072778463363647E-3</c:v>
                </c:pt>
                <c:pt idx="22">
                  <c:v>2.6765458285808563E-2</c:v>
                </c:pt>
                <c:pt idx="23">
                  <c:v>2.5250520557165146E-2</c:v>
                </c:pt>
                <c:pt idx="24">
                  <c:v>-3.6510664969682693E-2</c:v>
                </c:pt>
                <c:pt idx="25">
                  <c:v>6.7559821764007211E-4</c:v>
                </c:pt>
                <c:pt idx="26">
                  <c:v>-4.368426650762558E-2</c:v>
                </c:pt>
                <c:pt idx="27">
                  <c:v>1.3651270419359207E-2</c:v>
                </c:pt>
                <c:pt idx="28">
                  <c:v>-3.5971317440271378E-2</c:v>
                </c:pt>
                <c:pt idx="29">
                  <c:v>-6.7330431193113327E-3</c:v>
                </c:pt>
                <c:pt idx="30">
                  <c:v>1.2296857312321663E-2</c:v>
                </c:pt>
                <c:pt idx="31">
                  <c:v>-2.0058659836649895E-2</c:v>
                </c:pt>
                <c:pt idx="32">
                  <c:v>-1.8027301877737045E-2</c:v>
                </c:pt>
                <c:pt idx="33">
                  <c:v>-2.9803117737174034E-2</c:v>
                </c:pt>
              </c:numCache>
            </c:numRef>
          </c:val>
          <c:smooth val="0"/>
          <c:extLst>
            <c:ext xmlns:c16="http://schemas.microsoft.com/office/drawing/2014/chart" uri="{C3380CC4-5D6E-409C-BE32-E72D297353CC}">
              <c16:uniqueId val="{0000000D-32D3-40C9-8930-FAD3FF40A389}"/>
            </c:ext>
          </c:extLst>
        </c:ser>
        <c:ser>
          <c:idx val="9"/>
          <c:order val="13"/>
          <c:tx>
            <c:strRef>
              <c:f>'Figure 47'!$AE$6</c:f>
              <c:strCache>
                <c:ptCount val="1"/>
                <c:pt idx="0">
                  <c:v>IN</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47'!$AE$7:$AE$40</c:f>
              <c:numCache>
                <c:formatCode>_(* #,##0.00_);_(* \(#,##0.00\);_(* "-"??_);_(@_)</c:formatCode>
                <c:ptCount val="34"/>
                <c:pt idx="0">
                  <c:v>2.0427824929356575E-2</c:v>
                </c:pt>
                <c:pt idx="1">
                  <c:v>9.723300114274025E-3</c:v>
                </c:pt>
                <c:pt idx="2">
                  <c:v>-1.5680870041251183E-2</c:v>
                </c:pt>
                <c:pt idx="3">
                  <c:v>3.2110165804624557E-2</c:v>
                </c:pt>
                <c:pt idx="4">
                  <c:v>-1.8510643392801285E-2</c:v>
                </c:pt>
                <c:pt idx="5">
                  <c:v>1.6389144584536552E-2</c:v>
                </c:pt>
                <c:pt idx="6">
                  <c:v>2.4379577953368425E-3</c:v>
                </c:pt>
                <c:pt idx="7">
                  <c:v>4.3873139657080173E-3</c:v>
                </c:pt>
                <c:pt idx="8">
                  <c:v>-2.263917587697506E-2</c:v>
                </c:pt>
                <c:pt idx="9">
                  <c:v>-3.8871321827173233E-2</c:v>
                </c:pt>
                <c:pt idx="10">
                  <c:v>1.1896993964910507E-2</c:v>
                </c:pt>
                <c:pt idx="11">
                  <c:v>3.8781040348112583E-3</c:v>
                </c:pt>
                <c:pt idx="12">
                  <c:v>1.900177076458931E-2</c:v>
                </c:pt>
                <c:pt idx="13">
                  <c:v>1.8073960673063993E-3</c:v>
                </c:pt>
                <c:pt idx="14">
                  <c:v>7.4695702642202377E-3</c:v>
                </c:pt>
                <c:pt idx="15">
                  <c:v>-1.5103520825505257E-2</c:v>
                </c:pt>
                <c:pt idx="16">
                  <c:v>-4.9163643270730972E-2</c:v>
                </c:pt>
                <c:pt idx="17">
                  <c:v>-5.4180948063731194E-3</c:v>
                </c:pt>
                <c:pt idx="18">
                  <c:v>1.7426211386919022E-2</c:v>
                </c:pt>
                <c:pt idx="19">
                  <c:v>-7.6008448377251625E-3</c:v>
                </c:pt>
                <c:pt idx="20">
                  <c:v>2.0986124873161316E-2</c:v>
                </c:pt>
                <c:pt idx="21">
                  <c:v>1.1344118043780327E-2</c:v>
                </c:pt>
                <c:pt idx="22">
                  <c:v>1.8814671784639359E-2</c:v>
                </c:pt>
                <c:pt idx="23">
                  <c:v>-2.64024268835783E-3</c:v>
                </c:pt>
                <c:pt idx="24">
                  <c:v>-1.6709767282009125E-2</c:v>
                </c:pt>
                <c:pt idx="25">
                  <c:v>1.0972959920763969E-2</c:v>
                </c:pt>
                <c:pt idx="26">
                  <c:v>4.3569956906139851E-3</c:v>
                </c:pt>
                <c:pt idx="27">
                  <c:v>-4.8549290746450424E-2</c:v>
                </c:pt>
                <c:pt idx="28">
                  <c:v>-5.6558060459792614E-3</c:v>
                </c:pt>
                <c:pt idx="29">
                  <c:v>-3.854057565331459E-2</c:v>
                </c:pt>
                <c:pt idx="30">
                  <c:v>-3.1887415796518326E-2</c:v>
                </c:pt>
                <c:pt idx="31">
                  <c:v>2.8710861224681139E-3</c:v>
                </c:pt>
                <c:pt idx="32">
                  <c:v>5.7381942868232727E-2</c:v>
                </c:pt>
                <c:pt idx="33">
                  <c:v>5.9963472187519073E-2</c:v>
                </c:pt>
              </c:numCache>
            </c:numRef>
          </c:val>
          <c:smooth val="0"/>
          <c:extLst>
            <c:ext xmlns:c16="http://schemas.microsoft.com/office/drawing/2014/chart" uri="{C3380CC4-5D6E-409C-BE32-E72D297353CC}">
              <c16:uniqueId val="{0000000E-32D3-40C9-8930-FAD3FF40A389}"/>
            </c:ext>
          </c:extLst>
        </c:ser>
        <c:ser>
          <c:idx val="10"/>
          <c:order val="14"/>
          <c:tx>
            <c:strRef>
              <c:f>'Figure 47'!$AF$6</c:f>
              <c:strCache>
                <c:ptCount val="1"/>
                <c:pt idx="0">
                  <c:v>IA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32D3-40C9-8930-FAD3FF40A389}"/>
            </c:ext>
          </c:extLst>
        </c:ser>
        <c:ser>
          <c:idx val="11"/>
          <c:order val="15"/>
          <c:tx>
            <c:strRef>
              <c:f>'Figure 47'!$AG$6</c:f>
              <c:strCache>
                <c:ptCount val="1"/>
                <c:pt idx="0">
                  <c:v>KS</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47'!$AG$7:$AG$40</c:f>
              <c:numCache>
                <c:formatCode>_(* #,##0.00_);_(* \(#,##0.00\);_(* "-"??_);_(@_)</c:formatCode>
                <c:ptCount val="34"/>
                <c:pt idx="0">
                  <c:v>1.0614357888698578E-2</c:v>
                </c:pt>
                <c:pt idx="1">
                  <c:v>-1.6288012266159058E-2</c:v>
                </c:pt>
                <c:pt idx="2">
                  <c:v>2.2595502436161041E-2</c:v>
                </c:pt>
                <c:pt idx="3">
                  <c:v>2.9047923162579536E-2</c:v>
                </c:pt>
                <c:pt idx="4">
                  <c:v>-4.8187603242695332E-3</c:v>
                </c:pt>
                <c:pt idx="5">
                  <c:v>-2.063431404531002E-2</c:v>
                </c:pt>
                <c:pt idx="6">
                  <c:v>9.2099513858556747E-3</c:v>
                </c:pt>
                <c:pt idx="7">
                  <c:v>3.1532570719718933E-2</c:v>
                </c:pt>
                <c:pt idx="8">
                  <c:v>-3.6615252494812012E-2</c:v>
                </c:pt>
                <c:pt idx="9">
                  <c:v>-2.7973033487796783E-2</c:v>
                </c:pt>
                <c:pt idx="10">
                  <c:v>-1.6087865456938744E-2</c:v>
                </c:pt>
                <c:pt idx="11">
                  <c:v>5.1143728196620941E-2</c:v>
                </c:pt>
                <c:pt idx="12">
                  <c:v>8.1452513113617897E-3</c:v>
                </c:pt>
                <c:pt idx="13">
                  <c:v>-4.8166248947381973E-2</c:v>
                </c:pt>
                <c:pt idx="14">
                  <c:v>-1.410321332514286E-2</c:v>
                </c:pt>
                <c:pt idx="15">
                  <c:v>3.620142862200737E-2</c:v>
                </c:pt>
                <c:pt idx="16">
                  <c:v>1.1845319531857967E-2</c:v>
                </c:pt>
                <c:pt idx="17">
                  <c:v>-5.2974028512835503E-3</c:v>
                </c:pt>
                <c:pt idx="18">
                  <c:v>3.536546602845192E-2</c:v>
                </c:pt>
                <c:pt idx="19">
                  <c:v>-9.308595210313797E-3</c:v>
                </c:pt>
                <c:pt idx="20">
                  <c:v>-5.2731331437826157E-2</c:v>
                </c:pt>
                <c:pt idx="21">
                  <c:v>-4.6973071992397308E-2</c:v>
                </c:pt>
                <c:pt idx="22">
                  <c:v>5.7717218995094299E-2</c:v>
                </c:pt>
                <c:pt idx="23">
                  <c:v>4.4127359986305237E-2</c:v>
                </c:pt>
                <c:pt idx="24">
                  <c:v>2.1754041314125061E-2</c:v>
                </c:pt>
                <c:pt idx="25">
                  <c:v>2.8206588700413704E-2</c:v>
                </c:pt>
                <c:pt idx="26">
                  <c:v>-4.7442641109228134E-2</c:v>
                </c:pt>
                <c:pt idx="27">
                  <c:v>1.7258670181035995E-2</c:v>
                </c:pt>
                <c:pt idx="28">
                  <c:v>-2.3067135363817215E-2</c:v>
                </c:pt>
                <c:pt idx="29">
                  <c:v>1.8398609012365341E-2</c:v>
                </c:pt>
                <c:pt idx="30">
                  <c:v>1.9094016402959824E-2</c:v>
                </c:pt>
                <c:pt idx="31">
                  <c:v>-1.4057985506951809E-2</c:v>
                </c:pt>
                <c:pt idx="32">
                  <c:v>1.8167305737733841E-2</c:v>
                </c:pt>
                <c:pt idx="33">
                  <c:v>5.1188855431973934E-3</c:v>
                </c:pt>
              </c:numCache>
            </c:numRef>
          </c:val>
          <c:smooth val="0"/>
          <c:extLst>
            <c:ext xmlns:c16="http://schemas.microsoft.com/office/drawing/2014/chart" uri="{C3380CC4-5D6E-409C-BE32-E72D297353CC}">
              <c16:uniqueId val="{00000010-32D3-40C9-8930-FAD3FF40A389}"/>
            </c:ext>
          </c:extLst>
        </c:ser>
        <c:ser>
          <c:idx val="12"/>
          <c:order val="16"/>
          <c:tx>
            <c:strRef>
              <c:f>'Figure 47'!$AH$6</c:f>
              <c:strCache>
                <c:ptCount val="1"/>
                <c:pt idx="0">
                  <c:v>KY</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47'!$AH$7:$AH$40</c:f>
              <c:numCache>
                <c:formatCode>_(* #,##0.00_);_(* \(#,##0.00\);_(* "-"??_);_(@_)</c:formatCode>
                <c:ptCount val="34"/>
                <c:pt idx="0">
                  <c:v>7.4078282341361046E-3</c:v>
                </c:pt>
                <c:pt idx="1">
                  <c:v>-3.1659673899412155E-2</c:v>
                </c:pt>
                <c:pt idx="2">
                  <c:v>2.725689485669136E-2</c:v>
                </c:pt>
                <c:pt idx="3">
                  <c:v>-1.2398036196827888E-2</c:v>
                </c:pt>
                <c:pt idx="4">
                  <c:v>1.0821811854839325E-2</c:v>
                </c:pt>
                <c:pt idx="5">
                  <c:v>1.8807970918715E-3</c:v>
                </c:pt>
                <c:pt idx="6">
                  <c:v>-2.5112233124673367E-3</c:v>
                </c:pt>
                <c:pt idx="7">
                  <c:v>9.8354537039995193E-3</c:v>
                </c:pt>
                <c:pt idx="8">
                  <c:v>1.4904608950018883E-2</c:v>
                </c:pt>
                <c:pt idx="9">
                  <c:v>-1.2885196134448051E-2</c:v>
                </c:pt>
                <c:pt idx="10">
                  <c:v>-9.6030719578266144E-3</c:v>
                </c:pt>
                <c:pt idx="11">
                  <c:v>-3.9448048919439316E-3</c:v>
                </c:pt>
                <c:pt idx="12">
                  <c:v>3.1835127156227827E-3</c:v>
                </c:pt>
                <c:pt idx="13">
                  <c:v>7.8801466152071953E-3</c:v>
                </c:pt>
                <c:pt idx="14">
                  <c:v>-2.0931493490934372E-2</c:v>
                </c:pt>
                <c:pt idx="15">
                  <c:v>-9.0365149080753326E-3</c:v>
                </c:pt>
                <c:pt idx="16">
                  <c:v>-1.0309318313375115E-3</c:v>
                </c:pt>
                <c:pt idx="17">
                  <c:v>-2.450655959546566E-2</c:v>
                </c:pt>
                <c:pt idx="18">
                  <c:v>7.4651450850069523E-3</c:v>
                </c:pt>
                <c:pt idx="19">
                  <c:v>2.9954710975289345E-2</c:v>
                </c:pt>
                <c:pt idx="20">
                  <c:v>1.279684342443943E-2</c:v>
                </c:pt>
                <c:pt idx="21">
                  <c:v>-1.5884438762441278E-3</c:v>
                </c:pt>
                <c:pt idx="22">
                  <c:v>1.6977414488792419E-2</c:v>
                </c:pt>
                <c:pt idx="23">
                  <c:v>-1.0480240453034639E-3</c:v>
                </c:pt>
                <c:pt idx="24">
                  <c:v>2.994612418115139E-2</c:v>
                </c:pt>
                <c:pt idx="25">
                  <c:v>1.0383111424744129E-2</c:v>
                </c:pt>
                <c:pt idx="26">
                  <c:v>1.8546326085925102E-2</c:v>
                </c:pt>
                <c:pt idx="27">
                  <c:v>2.3666206747293472E-2</c:v>
                </c:pt>
                <c:pt idx="28">
                  <c:v>2.4832136929035187E-2</c:v>
                </c:pt>
                <c:pt idx="29">
                  <c:v>2.9336722567677498E-2</c:v>
                </c:pt>
                <c:pt idx="30">
                  <c:v>3.3245816826820374E-2</c:v>
                </c:pt>
                <c:pt idx="31">
                  <c:v>-2.1357560530304909E-2</c:v>
                </c:pt>
                <c:pt idx="32">
                  <c:v>-1.1520830914378166E-2</c:v>
                </c:pt>
                <c:pt idx="33">
                  <c:v>-2.9645044356584549E-2</c:v>
                </c:pt>
              </c:numCache>
            </c:numRef>
          </c:val>
          <c:smooth val="0"/>
          <c:extLst>
            <c:ext xmlns:c16="http://schemas.microsoft.com/office/drawing/2014/chart" uri="{C3380CC4-5D6E-409C-BE32-E72D297353CC}">
              <c16:uniqueId val="{00000011-32D3-40C9-8930-FAD3FF40A389}"/>
            </c:ext>
          </c:extLst>
        </c:ser>
        <c:ser>
          <c:idx val="13"/>
          <c:order val="17"/>
          <c:tx>
            <c:strRef>
              <c:f>'Figure 47'!$AI$6</c:f>
              <c:strCache>
                <c:ptCount val="1"/>
                <c:pt idx="0">
                  <c:v>LA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47'!$AI$7:$AI$40</c:f>
              <c:numCache>
                <c:formatCode>_(* #,##0.00_);_(* \(#,##0.00\);_(* "-"??_);_(@_)</c:formatCode>
                <c:ptCount val="34"/>
                <c:pt idx="0">
                  <c:v>5.6447554379701614E-2</c:v>
                </c:pt>
                <c:pt idx="1">
                  <c:v>2.3118363693356514E-2</c:v>
                </c:pt>
                <c:pt idx="2">
                  <c:v>-4.6106483787298203E-2</c:v>
                </c:pt>
                <c:pt idx="3">
                  <c:v>3.6614753305912018E-2</c:v>
                </c:pt>
                <c:pt idx="4">
                  <c:v>1.9270122051239014E-2</c:v>
                </c:pt>
                <c:pt idx="5">
                  <c:v>1.644880510866642E-2</c:v>
                </c:pt>
                <c:pt idx="6">
                  <c:v>-4.6081007458269596E-3</c:v>
                </c:pt>
                <c:pt idx="7">
                  <c:v>9.3563990667462349E-3</c:v>
                </c:pt>
                <c:pt idx="8">
                  <c:v>-2.1058322861790657E-2</c:v>
                </c:pt>
                <c:pt idx="9">
                  <c:v>-1.6209365800023079E-2</c:v>
                </c:pt>
                <c:pt idx="10">
                  <c:v>-3.3597977017052472E-4</c:v>
                </c:pt>
                <c:pt idx="11">
                  <c:v>-4.2561618611216545E-3</c:v>
                </c:pt>
                <c:pt idx="12">
                  <c:v>1.1238082312047482E-2</c:v>
                </c:pt>
                <c:pt idx="13">
                  <c:v>-2.4459859356284142E-2</c:v>
                </c:pt>
                <c:pt idx="14">
                  <c:v>1.0056224651634693E-2</c:v>
                </c:pt>
                <c:pt idx="15">
                  <c:v>-8.8930400088429451E-3</c:v>
                </c:pt>
                <c:pt idx="16">
                  <c:v>7.5595993548631668E-3</c:v>
                </c:pt>
                <c:pt idx="17">
                  <c:v>-1.9368695095181465E-2</c:v>
                </c:pt>
                <c:pt idx="18">
                  <c:v>-2.3177176713943481E-2</c:v>
                </c:pt>
                <c:pt idx="19">
                  <c:v>1.0789297521114349E-2</c:v>
                </c:pt>
                <c:pt idx="20">
                  <c:v>-4.9906168133020401E-3</c:v>
                </c:pt>
                <c:pt idx="21">
                  <c:v>-2.9957219958305359E-2</c:v>
                </c:pt>
                <c:pt idx="22">
                  <c:v>-6.5326378680765629E-3</c:v>
                </c:pt>
                <c:pt idx="23">
                  <c:v>-1.3587402645498514E-3</c:v>
                </c:pt>
                <c:pt idx="24">
                  <c:v>-3.1792495399713516E-2</c:v>
                </c:pt>
                <c:pt idx="25">
                  <c:v>5.3124851547181606E-4</c:v>
                </c:pt>
                <c:pt idx="26">
                  <c:v>-2.1114807575941086E-2</c:v>
                </c:pt>
                <c:pt idx="27">
                  <c:v>-1.0504750534892082E-2</c:v>
                </c:pt>
                <c:pt idx="28">
                  <c:v>2.241336926817894E-2</c:v>
                </c:pt>
                <c:pt idx="29">
                  <c:v>2.9876423068344593E-3</c:v>
                </c:pt>
                <c:pt idx="30">
                  <c:v>5.2332103252410889E-2</c:v>
                </c:pt>
                <c:pt idx="31">
                  <c:v>-6.073861732147634E-4</c:v>
                </c:pt>
                <c:pt idx="32">
                  <c:v>9.2329429462552071E-3</c:v>
                </c:pt>
                <c:pt idx="33">
                  <c:v>-1.5199224464595318E-2</c:v>
                </c:pt>
              </c:numCache>
            </c:numRef>
          </c:val>
          <c:smooth val="0"/>
          <c:extLst>
            <c:ext xmlns:c16="http://schemas.microsoft.com/office/drawing/2014/chart" uri="{C3380CC4-5D6E-409C-BE32-E72D297353CC}">
              <c16:uniqueId val="{00000012-32D3-40C9-8930-FAD3FF40A389}"/>
            </c:ext>
          </c:extLst>
        </c:ser>
        <c:ser>
          <c:idx val="0"/>
          <c:order val="18"/>
          <c:tx>
            <c:strRef>
              <c:f>'Figure 47'!$AJ$6</c:f>
              <c:strCache>
                <c:ptCount val="1"/>
                <c:pt idx="0">
                  <c:v>ME</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47'!$AJ$7:$AJ$40</c:f>
              <c:numCache>
                <c:formatCode>_(* #,##0.00_);_(* \(#,##0.00\);_(* "-"??_);_(@_)</c:formatCode>
                <c:ptCount val="34"/>
                <c:pt idx="0">
                  <c:v>4.6269223093986511E-2</c:v>
                </c:pt>
                <c:pt idx="1">
                  <c:v>-4.3428920209407806E-2</c:v>
                </c:pt>
                <c:pt idx="2">
                  <c:v>-9.1606371104717255E-2</c:v>
                </c:pt>
                <c:pt idx="3">
                  <c:v>-2.08317581564188E-2</c:v>
                </c:pt>
                <c:pt idx="4">
                  <c:v>9.324975311756134E-3</c:v>
                </c:pt>
                <c:pt idx="5">
                  <c:v>-5.3491503931581974E-3</c:v>
                </c:pt>
                <c:pt idx="6">
                  <c:v>4.3347056955099106E-2</c:v>
                </c:pt>
                <c:pt idx="7">
                  <c:v>1.822349801659584E-2</c:v>
                </c:pt>
                <c:pt idx="8">
                  <c:v>-2.8008448425680399E-3</c:v>
                </c:pt>
                <c:pt idx="9">
                  <c:v>4.9817252904176712E-2</c:v>
                </c:pt>
                <c:pt idx="10">
                  <c:v>-1.4158105477690697E-2</c:v>
                </c:pt>
                <c:pt idx="11">
                  <c:v>-4.2909957468509674E-2</c:v>
                </c:pt>
                <c:pt idx="12">
                  <c:v>2.7954079210758209E-2</c:v>
                </c:pt>
                <c:pt idx="13">
                  <c:v>1.771857775747776E-2</c:v>
                </c:pt>
                <c:pt idx="14">
                  <c:v>-3.5725001245737076E-2</c:v>
                </c:pt>
                <c:pt idx="15">
                  <c:v>1.9010435789823532E-3</c:v>
                </c:pt>
                <c:pt idx="16">
                  <c:v>3.021242655813694E-2</c:v>
                </c:pt>
                <c:pt idx="17">
                  <c:v>-7.9366406425833702E-3</c:v>
                </c:pt>
                <c:pt idx="18">
                  <c:v>6.2478672713041306E-2</c:v>
                </c:pt>
                <c:pt idx="19">
                  <c:v>6.0478369705379009E-3</c:v>
                </c:pt>
                <c:pt idx="20">
                  <c:v>8.6956724524497986E-2</c:v>
                </c:pt>
                <c:pt idx="21">
                  <c:v>-7.3946299962699413E-3</c:v>
                </c:pt>
                <c:pt idx="22">
                  <c:v>1.9569164142012596E-2</c:v>
                </c:pt>
                <c:pt idx="23">
                  <c:v>-1.3410221785306931E-2</c:v>
                </c:pt>
                <c:pt idx="24">
                  <c:v>2.2039778530597687E-2</c:v>
                </c:pt>
                <c:pt idx="25">
                  <c:v>-4.7672569751739502E-2</c:v>
                </c:pt>
                <c:pt idx="26">
                  <c:v>8.6215734481811523E-3</c:v>
                </c:pt>
                <c:pt idx="27">
                  <c:v>1.7335903830826283E-3</c:v>
                </c:pt>
                <c:pt idx="28">
                  <c:v>3.4933049231767654E-2</c:v>
                </c:pt>
                <c:pt idx="29">
                  <c:v>0.10945718735456467</c:v>
                </c:pt>
                <c:pt idx="30">
                  <c:v>4.1335998103022575E-3</c:v>
                </c:pt>
                <c:pt idx="31">
                  <c:v>-6.1849048361182213E-3</c:v>
                </c:pt>
                <c:pt idx="32">
                  <c:v>-1.0654349811375141E-2</c:v>
                </c:pt>
                <c:pt idx="33">
                  <c:v>-6.5979242324829102E-2</c:v>
                </c:pt>
              </c:numCache>
            </c:numRef>
          </c:val>
          <c:smooth val="0"/>
          <c:extLst>
            <c:ext xmlns:c16="http://schemas.microsoft.com/office/drawing/2014/chart" uri="{C3380CC4-5D6E-409C-BE32-E72D297353CC}">
              <c16:uniqueId val="{00000013-32D3-40C9-8930-FAD3FF40A389}"/>
            </c:ext>
          </c:extLst>
        </c:ser>
        <c:ser>
          <c:idx val="4"/>
          <c:order val="19"/>
          <c:tx>
            <c:strRef>
              <c:f>'Figure 47'!$AK$6</c:f>
              <c:strCache>
                <c:ptCount val="1"/>
                <c:pt idx="0">
                  <c:v>MD</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47'!$AK$7:$AK$40</c:f>
              <c:numCache>
                <c:formatCode>_(* #,##0.00_);_(* \(#,##0.00\);_(* "-"??_);_(@_)</c:formatCode>
                <c:ptCount val="34"/>
                <c:pt idx="0">
                  <c:v>-4.0958814322948456E-2</c:v>
                </c:pt>
                <c:pt idx="1">
                  <c:v>-3.369433805346489E-2</c:v>
                </c:pt>
                <c:pt idx="2">
                  <c:v>3.3826727420091629E-2</c:v>
                </c:pt>
                <c:pt idx="3">
                  <c:v>-1.6269754618406296E-2</c:v>
                </c:pt>
                <c:pt idx="4">
                  <c:v>-2.3681856691837311E-2</c:v>
                </c:pt>
                <c:pt idx="5">
                  <c:v>6.8699970142915845E-4</c:v>
                </c:pt>
                <c:pt idx="6">
                  <c:v>2.0305566489696503E-2</c:v>
                </c:pt>
                <c:pt idx="7">
                  <c:v>2.8950119391083717E-2</c:v>
                </c:pt>
                <c:pt idx="8">
                  <c:v>3.6982592428103089E-4</c:v>
                </c:pt>
                <c:pt idx="9">
                  <c:v>3.8067206740379333E-2</c:v>
                </c:pt>
                <c:pt idx="10">
                  <c:v>-5.1831168821081519E-4</c:v>
                </c:pt>
                <c:pt idx="11">
                  <c:v>3.8083449006080627E-2</c:v>
                </c:pt>
                <c:pt idx="12">
                  <c:v>1.1342400684952736E-2</c:v>
                </c:pt>
                <c:pt idx="13">
                  <c:v>-4.4267312623560429E-3</c:v>
                </c:pt>
                <c:pt idx="14">
                  <c:v>5.2371226251125336E-2</c:v>
                </c:pt>
                <c:pt idx="15">
                  <c:v>-2.5413887575268745E-2</c:v>
                </c:pt>
                <c:pt idx="16">
                  <c:v>-1.4467836357653141E-2</c:v>
                </c:pt>
                <c:pt idx="17">
                  <c:v>9.9934209138154984E-3</c:v>
                </c:pt>
                <c:pt idx="18">
                  <c:v>1.0183881968259811E-2</c:v>
                </c:pt>
                <c:pt idx="19">
                  <c:v>3.1310757622122765E-3</c:v>
                </c:pt>
                <c:pt idx="20">
                  <c:v>-4.2775445617735386E-3</c:v>
                </c:pt>
                <c:pt idx="21">
                  <c:v>-1.7464172095060349E-2</c:v>
                </c:pt>
                <c:pt idx="22">
                  <c:v>-3.5212460905313492E-2</c:v>
                </c:pt>
                <c:pt idx="23">
                  <c:v>-7.4698664247989655E-3</c:v>
                </c:pt>
                <c:pt idx="24">
                  <c:v>-1.5112506225705147E-2</c:v>
                </c:pt>
                <c:pt idx="25">
                  <c:v>1.3813311234116554E-2</c:v>
                </c:pt>
                <c:pt idx="26">
                  <c:v>2.496776357293129E-2</c:v>
                </c:pt>
                <c:pt idx="27">
                  <c:v>-1.0461140424013138E-2</c:v>
                </c:pt>
                <c:pt idx="28">
                  <c:v>-1.7295155674219131E-2</c:v>
                </c:pt>
                <c:pt idx="29">
                  <c:v>-5.4547838866710663E-2</c:v>
                </c:pt>
                <c:pt idx="30">
                  <c:v>-1.7531469464302063E-2</c:v>
                </c:pt>
                <c:pt idx="31">
                  <c:v>-3.8182714488357306E-3</c:v>
                </c:pt>
                <c:pt idx="32">
                  <c:v>1.8958484753966331E-2</c:v>
                </c:pt>
                <c:pt idx="33">
                  <c:v>-2.4394890293478966E-2</c:v>
                </c:pt>
              </c:numCache>
            </c:numRef>
          </c:val>
          <c:smooth val="0"/>
          <c:extLst>
            <c:ext xmlns:c16="http://schemas.microsoft.com/office/drawing/2014/chart" uri="{C3380CC4-5D6E-409C-BE32-E72D297353CC}">
              <c16:uniqueId val="{00000014-32D3-40C9-8930-FAD3FF40A389}"/>
            </c:ext>
          </c:extLst>
        </c:ser>
        <c:ser>
          <c:idx val="6"/>
          <c:order val="20"/>
          <c:tx>
            <c:strRef>
              <c:f>'Figure 47'!$AL$6</c:f>
              <c:strCache>
                <c:ptCount val="1"/>
                <c:pt idx="0">
                  <c:v>MA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47'!$AL$7:$AL$40</c:f>
              <c:numCache>
                <c:formatCode>_(* #,##0.00_);_(* \(#,##0.00\);_(* "-"??_);_(@_)</c:formatCode>
                <c:ptCount val="34"/>
                <c:pt idx="0">
                  <c:v>-2.6069346349686384E-3</c:v>
                </c:pt>
                <c:pt idx="1">
                  <c:v>-2.6294302195310593E-2</c:v>
                </c:pt>
                <c:pt idx="2">
                  <c:v>-1.4749648049473763E-2</c:v>
                </c:pt>
                <c:pt idx="3">
                  <c:v>2.0417127758264542E-2</c:v>
                </c:pt>
                <c:pt idx="4">
                  <c:v>4.2193830013275146E-2</c:v>
                </c:pt>
                <c:pt idx="5">
                  <c:v>-1.8496403936296701E-3</c:v>
                </c:pt>
                <c:pt idx="6">
                  <c:v>-1.7088877037167549E-2</c:v>
                </c:pt>
                <c:pt idx="7">
                  <c:v>-1.5064025297760963E-2</c:v>
                </c:pt>
                <c:pt idx="8">
                  <c:v>-3.737221285700798E-2</c:v>
                </c:pt>
                <c:pt idx="9">
                  <c:v>2.4130390956997871E-2</c:v>
                </c:pt>
                <c:pt idx="10">
                  <c:v>-2.3631507530808449E-2</c:v>
                </c:pt>
                <c:pt idx="11">
                  <c:v>1.5302057377994061E-2</c:v>
                </c:pt>
                <c:pt idx="12">
                  <c:v>-1.1189433746039867E-2</c:v>
                </c:pt>
                <c:pt idx="13">
                  <c:v>1.6519321128726006E-2</c:v>
                </c:pt>
                <c:pt idx="14">
                  <c:v>1.8551167100667953E-2</c:v>
                </c:pt>
                <c:pt idx="15">
                  <c:v>-2.6646503829397261E-4</c:v>
                </c:pt>
                <c:pt idx="16">
                  <c:v>2.7428470551967621E-2</c:v>
                </c:pt>
                <c:pt idx="17">
                  <c:v>-4.5035145012661815E-4</c:v>
                </c:pt>
                <c:pt idx="18">
                  <c:v>-4.549854900687933E-3</c:v>
                </c:pt>
                <c:pt idx="19">
                  <c:v>-1.9392650574445724E-2</c:v>
                </c:pt>
                <c:pt idx="20">
                  <c:v>-2.737651951611042E-2</c:v>
                </c:pt>
                <c:pt idx="21">
                  <c:v>-1.6078831627964973E-2</c:v>
                </c:pt>
                <c:pt idx="22">
                  <c:v>-1.5513536520302296E-2</c:v>
                </c:pt>
                <c:pt idx="23">
                  <c:v>2.7243949007242918E-3</c:v>
                </c:pt>
                <c:pt idx="24">
                  <c:v>2.9779814183712006E-2</c:v>
                </c:pt>
                <c:pt idx="25">
                  <c:v>3.5986306611448526E-3</c:v>
                </c:pt>
                <c:pt idx="26">
                  <c:v>1.0815379209816456E-2</c:v>
                </c:pt>
                <c:pt idx="27">
                  <c:v>3.7237357348203659E-2</c:v>
                </c:pt>
                <c:pt idx="28">
                  <c:v>3.3623641356825829E-3</c:v>
                </c:pt>
                <c:pt idx="29">
                  <c:v>-3.9154021069407463E-3</c:v>
                </c:pt>
                <c:pt idx="30">
                  <c:v>5.6043237447738647E-2</c:v>
                </c:pt>
                <c:pt idx="31">
                  <c:v>-1.2307850643992424E-2</c:v>
                </c:pt>
                <c:pt idx="32">
                  <c:v>-5.9750497341156006E-2</c:v>
                </c:pt>
                <c:pt idx="33">
                  <c:v>4.7706395387649536E-2</c:v>
                </c:pt>
              </c:numCache>
            </c:numRef>
          </c:val>
          <c:smooth val="0"/>
          <c:extLst>
            <c:ext xmlns:c16="http://schemas.microsoft.com/office/drawing/2014/chart" uri="{C3380CC4-5D6E-409C-BE32-E72D297353CC}">
              <c16:uniqueId val="{00000015-32D3-40C9-8930-FAD3FF40A389}"/>
            </c:ext>
          </c:extLst>
        </c:ser>
        <c:ser>
          <c:idx val="7"/>
          <c:order val="21"/>
          <c:tx>
            <c:strRef>
              <c:f>'Figure 47'!$AM$6</c:f>
              <c:strCache>
                <c:ptCount val="1"/>
                <c:pt idx="0">
                  <c:v>MI</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47'!$AM$7:$AM$40</c:f>
              <c:numCache>
                <c:formatCode>_(* #,##0.00_);_(* \(#,##0.00\);_(* "-"??_);_(@_)</c:formatCode>
                <c:ptCount val="34"/>
                <c:pt idx="0">
                  <c:v>-2.1051710471510887E-2</c:v>
                </c:pt>
                <c:pt idx="1">
                  <c:v>-9.9185621365904808E-3</c:v>
                </c:pt>
                <c:pt idx="2">
                  <c:v>-1.1550229974091053E-3</c:v>
                </c:pt>
                <c:pt idx="3">
                  <c:v>9.7789345309138298E-3</c:v>
                </c:pt>
                <c:pt idx="4">
                  <c:v>1.1701754294335842E-2</c:v>
                </c:pt>
                <c:pt idx="5">
                  <c:v>-1.721065491437912E-2</c:v>
                </c:pt>
                <c:pt idx="6">
                  <c:v>-2.2532527800649405E-3</c:v>
                </c:pt>
                <c:pt idx="7">
                  <c:v>1.0262566618621349E-2</c:v>
                </c:pt>
                <c:pt idx="8">
                  <c:v>-1.2275028042495251E-2</c:v>
                </c:pt>
                <c:pt idx="9">
                  <c:v>3.4762886352837086E-3</c:v>
                </c:pt>
                <c:pt idx="10">
                  <c:v>1.0447828099131584E-2</c:v>
                </c:pt>
                <c:pt idx="11">
                  <c:v>2.3014085309114307E-4</c:v>
                </c:pt>
                <c:pt idx="12">
                  <c:v>-2.4677705951035023E-3</c:v>
                </c:pt>
                <c:pt idx="13">
                  <c:v>2.3455163463950157E-3</c:v>
                </c:pt>
                <c:pt idx="14">
                  <c:v>-5.8379763504490256E-4</c:v>
                </c:pt>
                <c:pt idx="15">
                  <c:v>1.0373533703386784E-2</c:v>
                </c:pt>
                <c:pt idx="16">
                  <c:v>-8.4285642951726913E-3</c:v>
                </c:pt>
                <c:pt idx="17">
                  <c:v>-1.1802477762103081E-2</c:v>
                </c:pt>
                <c:pt idx="18">
                  <c:v>1.6458936035633087E-2</c:v>
                </c:pt>
                <c:pt idx="19">
                  <c:v>-5.9469277039170265E-3</c:v>
                </c:pt>
                <c:pt idx="20">
                  <c:v>1.1912819929420948E-2</c:v>
                </c:pt>
                <c:pt idx="21">
                  <c:v>9.7672417759895325E-3</c:v>
                </c:pt>
                <c:pt idx="22">
                  <c:v>-1.0162650607526302E-2</c:v>
                </c:pt>
                <c:pt idx="23">
                  <c:v>9.6538914367556572E-3</c:v>
                </c:pt>
                <c:pt idx="24">
                  <c:v>-5.5477367714047432E-3</c:v>
                </c:pt>
                <c:pt idx="25">
                  <c:v>6.7888372577726841E-3</c:v>
                </c:pt>
                <c:pt idx="26">
                  <c:v>4.3582725338637829E-3</c:v>
                </c:pt>
                <c:pt idx="27">
                  <c:v>2.8263205662369728E-2</c:v>
                </c:pt>
                <c:pt idx="28">
                  <c:v>3.3890049904584885E-2</c:v>
                </c:pt>
                <c:pt idx="29">
                  <c:v>5.2714296616613865E-3</c:v>
                </c:pt>
                <c:pt idx="30">
                  <c:v>4.3100514449179173E-3</c:v>
                </c:pt>
                <c:pt idx="31">
                  <c:v>4.3931227177381516E-2</c:v>
                </c:pt>
                <c:pt idx="32">
                  <c:v>5.3054507821798325E-2</c:v>
                </c:pt>
                <c:pt idx="33">
                  <c:v>2.3301169276237488E-2</c:v>
                </c:pt>
              </c:numCache>
            </c:numRef>
          </c:val>
          <c:smooth val="0"/>
          <c:extLst>
            <c:ext xmlns:c16="http://schemas.microsoft.com/office/drawing/2014/chart" uri="{C3380CC4-5D6E-409C-BE32-E72D297353CC}">
              <c16:uniqueId val="{00000016-32D3-40C9-8930-FAD3FF40A389}"/>
            </c:ext>
          </c:extLst>
        </c:ser>
        <c:ser>
          <c:idx val="3"/>
          <c:order val="22"/>
          <c:tx>
            <c:strRef>
              <c:f>'Figure 47'!$AN$6</c:f>
              <c:strCache>
                <c:ptCount val="1"/>
                <c:pt idx="0">
                  <c:v>MN</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47'!$AN$7:$AN$40</c:f>
              <c:numCache>
                <c:formatCode>_(* #,##0.00_);_(* \(#,##0.00\);_(* "-"??_);_(@_)</c:formatCode>
                <c:ptCount val="34"/>
                <c:pt idx="0">
                  <c:v>-5.4739736951887608E-3</c:v>
                </c:pt>
                <c:pt idx="1">
                  <c:v>-8.1971436738967896E-3</c:v>
                </c:pt>
                <c:pt idx="2">
                  <c:v>-2.0225230604410172E-2</c:v>
                </c:pt>
                <c:pt idx="3">
                  <c:v>2.7664721012115479E-2</c:v>
                </c:pt>
                <c:pt idx="4">
                  <c:v>1.2562016490846872E-3</c:v>
                </c:pt>
                <c:pt idx="5">
                  <c:v>2.6151444762945175E-3</c:v>
                </c:pt>
                <c:pt idx="6">
                  <c:v>7.1744071319699287E-3</c:v>
                </c:pt>
                <c:pt idx="7">
                  <c:v>-3.6171998828649521E-2</c:v>
                </c:pt>
                <c:pt idx="8">
                  <c:v>1.9599867984652519E-2</c:v>
                </c:pt>
                <c:pt idx="9">
                  <c:v>8.6340988054871559E-3</c:v>
                </c:pt>
                <c:pt idx="10">
                  <c:v>1.9804183393716812E-3</c:v>
                </c:pt>
                <c:pt idx="11">
                  <c:v>6.2616197392344475E-3</c:v>
                </c:pt>
                <c:pt idx="12">
                  <c:v>5.6033330038189888E-3</c:v>
                </c:pt>
                <c:pt idx="13">
                  <c:v>-2.1093016490340233E-2</c:v>
                </c:pt>
                <c:pt idx="14">
                  <c:v>9.0629700571298599E-3</c:v>
                </c:pt>
                <c:pt idx="15">
                  <c:v>3.2350178807973862E-2</c:v>
                </c:pt>
                <c:pt idx="16">
                  <c:v>-2.7601858600974083E-2</c:v>
                </c:pt>
                <c:pt idx="17">
                  <c:v>3.101169690489769E-2</c:v>
                </c:pt>
                <c:pt idx="18">
                  <c:v>-3.2362878322601318E-2</c:v>
                </c:pt>
                <c:pt idx="19">
                  <c:v>1.3697316870093346E-2</c:v>
                </c:pt>
                <c:pt idx="20">
                  <c:v>-1.7358544573653489E-4</c:v>
                </c:pt>
                <c:pt idx="21">
                  <c:v>-2.4434901773929596E-2</c:v>
                </c:pt>
                <c:pt idx="22">
                  <c:v>1.7023244872689247E-2</c:v>
                </c:pt>
                <c:pt idx="23">
                  <c:v>5.845031701028347E-3</c:v>
                </c:pt>
                <c:pt idx="24">
                  <c:v>-6.5602483227849007E-3</c:v>
                </c:pt>
                <c:pt idx="25">
                  <c:v>-1.2138397432863712E-2</c:v>
                </c:pt>
                <c:pt idx="26">
                  <c:v>9.3515141634270549E-4</c:v>
                </c:pt>
                <c:pt idx="27">
                  <c:v>4.557892307639122E-2</c:v>
                </c:pt>
                <c:pt idx="28">
                  <c:v>-1.6930151730775833E-2</c:v>
                </c:pt>
                <c:pt idx="29">
                  <c:v>-2.4948246777057648E-2</c:v>
                </c:pt>
                <c:pt idx="30">
                  <c:v>-1.9731134176254272E-2</c:v>
                </c:pt>
                <c:pt idx="31">
                  <c:v>4.3246559798717499E-2</c:v>
                </c:pt>
                <c:pt idx="32">
                  <c:v>1.3778702355921268E-2</c:v>
                </c:pt>
                <c:pt idx="33">
                  <c:v>1.9384598359465599E-2</c:v>
                </c:pt>
              </c:numCache>
            </c:numRef>
          </c:val>
          <c:smooth val="0"/>
          <c:extLst>
            <c:ext xmlns:c16="http://schemas.microsoft.com/office/drawing/2014/chart" uri="{C3380CC4-5D6E-409C-BE32-E72D297353CC}">
              <c16:uniqueId val="{00000017-32D3-40C9-8930-FAD3FF40A389}"/>
            </c:ext>
          </c:extLst>
        </c:ser>
        <c:ser>
          <c:idx val="5"/>
          <c:order val="23"/>
          <c:tx>
            <c:strRef>
              <c:f>'Figure 47'!$AO$6</c:f>
              <c:strCache>
                <c:ptCount val="1"/>
                <c:pt idx="0">
                  <c:v>MS</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47'!$AO$7:$AO$40</c:f>
              <c:numCache>
                <c:formatCode>_(* #,##0.00_);_(* \(#,##0.00\);_(* "-"??_);_(@_)</c:formatCode>
                <c:ptCount val="34"/>
                <c:pt idx="0">
                  <c:v>-6.1045777052640915E-2</c:v>
                </c:pt>
                <c:pt idx="1">
                  <c:v>5.2282102406024933E-2</c:v>
                </c:pt>
                <c:pt idx="2">
                  <c:v>0.12084618210792542</c:v>
                </c:pt>
                <c:pt idx="3">
                  <c:v>0.10701463371515274</c:v>
                </c:pt>
                <c:pt idx="4">
                  <c:v>0.11824169009923935</c:v>
                </c:pt>
                <c:pt idx="5">
                  <c:v>0.10113061964511871</c:v>
                </c:pt>
                <c:pt idx="6">
                  <c:v>0.17308333516120911</c:v>
                </c:pt>
                <c:pt idx="7">
                  <c:v>5.2640434354543686E-2</c:v>
                </c:pt>
                <c:pt idx="8">
                  <c:v>8.9882649481296539E-2</c:v>
                </c:pt>
                <c:pt idx="9">
                  <c:v>3.0699342489242554E-2</c:v>
                </c:pt>
                <c:pt idx="10">
                  <c:v>-9.7943693399429321E-2</c:v>
                </c:pt>
                <c:pt idx="11">
                  <c:v>-5.2002780139446259E-2</c:v>
                </c:pt>
                <c:pt idx="12">
                  <c:v>-3.2312013208866119E-2</c:v>
                </c:pt>
                <c:pt idx="13">
                  <c:v>-4.5755736529827118E-2</c:v>
                </c:pt>
                <c:pt idx="14">
                  <c:v>-1.6663195565342903E-2</c:v>
                </c:pt>
                <c:pt idx="15">
                  <c:v>-6.055908277630806E-2</c:v>
                </c:pt>
                <c:pt idx="16">
                  <c:v>-5.9504613280296326E-2</c:v>
                </c:pt>
                <c:pt idx="17">
                  <c:v>-1.4392389915883541E-2</c:v>
                </c:pt>
                <c:pt idx="18">
                  <c:v>1.87029168009758E-2</c:v>
                </c:pt>
                <c:pt idx="19">
                  <c:v>3.9197634905576706E-3</c:v>
                </c:pt>
                <c:pt idx="20">
                  <c:v>1.3440588489174843E-2</c:v>
                </c:pt>
                <c:pt idx="21">
                  <c:v>-2.6266045868396759E-2</c:v>
                </c:pt>
                <c:pt idx="22">
                  <c:v>-2.2905627265572548E-2</c:v>
                </c:pt>
                <c:pt idx="23">
                  <c:v>-4.1447024792432785E-2</c:v>
                </c:pt>
                <c:pt idx="24">
                  <c:v>-4.899316281080246E-2</c:v>
                </c:pt>
                <c:pt idx="25">
                  <c:v>-2.4639671668410301E-2</c:v>
                </c:pt>
                <c:pt idx="26">
                  <c:v>1.0171682573854923E-2</c:v>
                </c:pt>
                <c:pt idx="27">
                  <c:v>-2.7240157127380371E-2</c:v>
                </c:pt>
                <c:pt idx="28">
                  <c:v>4.1279740631580353E-2</c:v>
                </c:pt>
                <c:pt idx="29">
                  <c:v>5.7242713868618011E-2</c:v>
                </c:pt>
                <c:pt idx="30">
                  <c:v>-3.9694622159004211E-2</c:v>
                </c:pt>
                <c:pt idx="31">
                  <c:v>-3.5941723734140396E-2</c:v>
                </c:pt>
                <c:pt idx="32">
                  <c:v>3.0299758538603783E-2</c:v>
                </c:pt>
                <c:pt idx="33">
                  <c:v>2.662280946969986E-2</c:v>
                </c:pt>
              </c:numCache>
            </c:numRef>
          </c:val>
          <c:smooth val="0"/>
          <c:extLst>
            <c:ext xmlns:c16="http://schemas.microsoft.com/office/drawing/2014/chart" uri="{C3380CC4-5D6E-409C-BE32-E72D297353CC}">
              <c16:uniqueId val="{00000018-32D3-40C9-8930-FAD3FF40A389}"/>
            </c:ext>
          </c:extLst>
        </c:ser>
        <c:ser>
          <c:idx val="1"/>
          <c:order val="24"/>
          <c:tx>
            <c:strRef>
              <c:f>'Figure 47'!$AP$6</c:f>
              <c:strCache>
                <c:ptCount val="1"/>
                <c:pt idx="0">
                  <c:v>MO</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47'!$AP$7:$AP$40</c:f>
              <c:numCache>
                <c:formatCode>_(* #,##0.00_);_(* \(#,##0.00\);_(* "-"??_);_(@_)</c:formatCode>
                <c:ptCount val="34"/>
                <c:pt idx="0">
                  <c:v>3.9874594658613205E-2</c:v>
                </c:pt>
                <c:pt idx="1">
                  <c:v>-7.3753390461206436E-4</c:v>
                </c:pt>
                <c:pt idx="2">
                  <c:v>3.8155023008584976E-2</c:v>
                </c:pt>
                <c:pt idx="3">
                  <c:v>2.7419190853834152E-2</c:v>
                </c:pt>
                <c:pt idx="4">
                  <c:v>6.0826363041996956E-3</c:v>
                </c:pt>
                <c:pt idx="5">
                  <c:v>6.3118757680058479E-3</c:v>
                </c:pt>
                <c:pt idx="6">
                  <c:v>-1.3107936829328537E-2</c:v>
                </c:pt>
                <c:pt idx="7">
                  <c:v>-3.6880984902381897E-2</c:v>
                </c:pt>
                <c:pt idx="8">
                  <c:v>-2.0234046969562769E-3</c:v>
                </c:pt>
                <c:pt idx="9">
                  <c:v>-1.3478034175932407E-2</c:v>
                </c:pt>
                <c:pt idx="10">
                  <c:v>2.8984772507101297E-3</c:v>
                </c:pt>
                <c:pt idx="11">
                  <c:v>-1.9734818488359451E-3</c:v>
                </c:pt>
                <c:pt idx="12">
                  <c:v>-5.054064467549324E-2</c:v>
                </c:pt>
                <c:pt idx="13">
                  <c:v>-2.5662943720817566E-2</c:v>
                </c:pt>
                <c:pt idx="14">
                  <c:v>-3.5649821162223816E-2</c:v>
                </c:pt>
                <c:pt idx="15">
                  <c:v>9.9670132622122765E-3</c:v>
                </c:pt>
                <c:pt idx="16">
                  <c:v>2.5248643010854721E-2</c:v>
                </c:pt>
                <c:pt idx="17">
                  <c:v>2.4153918027877808E-2</c:v>
                </c:pt>
                <c:pt idx="18">
                  <c:v>1.1540903709828854E-2</c:v>
                </c:pt>
                <c:pt idx="19">
                  <c:v>-2.5625873357057571E-2</c:v>
                </c:pt>
                <c:pt idx="20">
                  <c:v>2.7984768152236938E-2</c:v>
                </c:pt>
                <c:pt idx="21">
                  <c:v>5.613336805254221E-3</c:v>
                </c:pt>
                <c:pt idx="22">
                  <c:v>-1.0339652188122272E-2</c:v>
                </c:pt>
                <c:pt idx="23">
                  <c:v>1.8010411411523819E-2</c:v>
                </c:pt>
                <c:pt idx="24">
                  <c:v>-2.1563535556197166E-2</c:v>
                </c:pt>
                <c:pt idx="25">
                  <c:v>-4.9367998726665974E-3</c:v>
                </c:pt>
                <c:pt idx="26">
                  <c:v>4.3095522560179234E-3</c:v>
                </c:pt>
                <c:pt idx="27">
                  <c:v>8.9546302333474159E-3</c:v>
                </c:pt>
                <c:pt idx="28">
                  <c:v>1.3283452019095421E-2</c:v>
                </c:pt>
                <c:pt idx="29">
                  <c:v>-1.935877837240696E-2</c:v>
                </c:pt>
                <c:pt idx="30">
                  <c:v>-4.4044461101293564E-2</c:v>
                </c:pt>
                <c:pt idx="31">
                  <c:v>-7.4941688217222691E-3</c:v>
                </c:pt>
                <c:pt idx="32">
                  <c:v>5.6644529104232788E-3</c:v>
                </c:pt>
                <c:pt idx="33">
                  <c:v>1.1928114108741283E-2</c:v>
                </c:pt>
              </c:numCache>
            </c:numRef>
          </c:val>
          <c:smooth val="0"/>
          <c:extLst>
            <c:ext xmlns:c16="http://schemas.microsoft.com/office/drawing/2014/chart" uri="{C3380CC4-5D6E-409C-BE32-E72D297353CC}">
              <c16:uniqueId val="{00000019-32D3-40C9-8930-FAD3FF40A389}"/>
            </c:ext>
          </c:extLst>
        </c:ser>
        <c:ser>
          <c:idx val="2"/>
          <c:order val="25"/>
          <c:tx>
            <c:strRef>
              <c:f>'Figure 47'!$AQ$6</c:f>
              <c:strCache>
                <c:ptCount val="1"/>
                <c:pt idx="0">
                  <c:v>MT</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47'!$AQ$7:$AQ$40</c:f>
              <c:numCache>
                <c:formatCode>_(* #,##0.00_);_(* \(#,##0.00\);_(* "-"??_);_(@_)</c:formatCode>
                <c:ptCount val="34"/>
                <c:pt idx="0">
                  <c:v>-1.7309542745351791E-2</c:v>
                </c:pt>
                <c:pt idx="1">
                  <c:v>2.1784750744700432E-2</c:v>
                </c:pt>
                <c:pt idx="2">
                  <c:v>8.9971981942653656E-3</c:v>
                </c:pt>
                <c:pt idx="3">
                  <c:v>-9.8172329366207123E-2</c:v>
                </c:pt>
                <c:pt idx="4">
                  <c:v>2.7077225968241692E-3</c:v>
                </c:pt>
                <c:pt idx="5">
                  <c:v>-5.4874114692211151E-2</c:v>
                </c:pt>
                <c:pt idx="6">
                  <c:v>-4.924359917640686E-2</c:v>
                </c:pt>
                <c:pt idx="7">
                  <c:v>1.042691757902503E-3</c:v>
                </c:pt>
                <c:pt idx="8">
                  <c:v>-9.1519784182310104E-3</c:v>
                </c:pt>
                <c:pt idx="9">
                  <c:v>-5.9589389711618423E-2</c:v>
                </c:pt>
                <c:pt idx="10">
                  <c:v>-4.6491440385580063E-2</c:v>
                </c:pt>
                <c:pt idx="11">
                  <c:v>-6.5175950527191162E-2</c:v>
                </c:pt>
                <c:pt idx="12">
                  <c:v>-3.501579537987709E-2</c:v>
                </c:pt>
                <c:pt idx="13">
                  <c:v>1.6848672181367874E-2</c:v>
                </c:pt>
                <c:pt idx="14">
                  <c:v>6.9734424352645874E-2</c:v>
                </c:pt>
                <c:pt idx="15">
                  <c:v>-4.1943829506635666E-2</c:v>
                </c:pt>
                <c:pt idx="16">
                  <c:v>1.8097428604960442E-2</c:v>
                </c:pt>
                <c:pt idx="17">
                  <c:v>-8.6571216583251953E-2</c:v>
                </c:pt>
                <c:pt idx="18">
                  <c:v>-3.8857348263263702E-2</c:v>
                </c:pt>
                <c:pt idx="19">
                  <c:v>-2.4363977834582329E-2</c:v>
                </c:pt>
                <c:pt idx="20">
                  <c:v>1.2115827761590481E-2</c:v>
                </c:pt>
                <c:pt idx="21">
                  <c:v>-2.9432609677314758E-2</c:v>
                </c:pt>
                <c:pt idx="22">
                  <c:v>-8.6103588342666626E-2</c:v>
                </c:pt>
                <c:pt idx="23">
                  <c:v>-2.9595853760838509E-2</c:v>
                </c:pt>
                <c:pt idx="24">
                  <c:v>-3.634936735033989E-2</c:v>
                </c:pt>
                <c:pt idx="25">
                  <c:v>1.4929789118468761E-2</c:v>
                </c:pt>
                <c:pt idx="26">
                  <c:v>-2.3543338757008314E-3</c:v>
                </c:pt>
                <c:pt idx="27">
                  <c:v>4.671828355640173E-3</c:v>
                </c:pt>
                <c:pt idx="28">
                  <c:v>-6.0114194639027119E-3</c:v>
                </c:pt>
                <c:pt idx="29">
                  <c:v>-1.4984491281211376E-2</c:v>
                </c:pt>
                <c:pt idx="30">
                  <c:v>-7.3210254311561584E-2</c:v>
                </c:pt>
                <c:pt idx="31">
                  <c:v>-1.9175091758370399E-2</c:v>
                </c:pt>
                <c:pt idx="32">
                  <c:v>-4.4037904590368271E-2</c:v>
                </c:pt>
                <c:pt idx="33">
                  <c:v>-7.56854098290205E-3</c:v>
                </c:pt>
              </c:numCache>
            </c:numRef>
          </c:val>
          <c:smooth val="0"/>
          <c:extLst>
            <c:ext xmlns:c16="http://schemas.microsoft.com/office/drawing/2014/chart" uri="{C3380CC4-5D6E-409C-BE32-E72D297353CC}">
              <c16:uniqueId val="{0000001A-32D3-40C9-8930-FAD3FF40A389}"/>
            </c:ext>
          </c:extLst>
        </c:ser>
        <c:ser>
          <c:idx val="28"/>
          <c:order val="26"/>
          <c:tx>
            <c:strRef>
              <c:f>'Figure 47'!$AR$6</c:f>
              <c:strCache>
                <c:ptCount val="1"/>
                <c:pt idx="0">
                  <c:v>NE</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47'!$AR$7:$AR$40</c:f>
              <c:numCache>
                <c:formatCode>_(* #,##0.00_);_(* \(#,##0.00\);_(* "-"??_);_(@_)</c:formatCode>
                <c:ptCount val="34"/>
                <c:pt idx="0">
                  <c:v>4.1404247283935547E-2</c:v>
                </c:pt>
                <c:pt idx="1">
                  <c:v>9.5687489956617355E-3</c:v>
                </c:pt>
                <c:pt idx="2">
                  <c:v>6.4600944519042969E-2</c:v>
                </c:pt>
                <c:pt idx="3">
                  <c:v>1.8624158576130867E-2</c:v>
                </c:pt>
                <c:pt idx="4">
                  <c:v>5.1936241798102856E-3</c:v>
                </c:pt>
                <c:pt idx="5">
                  <c:v>3.0250208452343941E-2</c:v>
                </c:pt>
                <c:pt idx="6">
                  <c:v>-5.1089752465486526E-2</c:v>
                </c:pt>
                <c:pt idx="7">
                  <c:v>-1.8665134120965376E-5</c:v>
                </c:pt>
                <c:pt idx="8">
                  <c:v>1.5509394928812981E-2</c:v>
                </c:pt>
                <c:pt idx="9">
                  <c:v>1.2234616093337536E-2</c:v>
                </c:pt>
                <c:pt idx="10">
                  <c:v>4.2455501854419708E-2</c:v>
                </c:pt>
                <c:pt idx="11">
                  <c:v>9.3126380816102028E-3</c:v>
                </c:pt>
                <c:pt idx="12">
                  <c:v>-3.6212276667356491E-2</c:v>
                </c:pt>
                <c:pt idx="13">
                  <c:v>5.5051050148904324E-3</c:v>
                </c:pt>
                <c:pt idx="14">
                  <c:v>1.6518844291567802E-2</c:v>
                </c:pt>
                <c:pt idx="15">
                  <c:v>6.1752819456160069E-3</c:v>
                </c:pt>
                <c:pt idx="16">
                  <c:v>-2.4300714954733849E-2</c:v>
                </c:pt>
                <c:pt idx="17">
                  <c:v>-5.0378650426864624E-2</c:v>
                </c:pt>
                <c:pt idx="18">
                  <c:v>9.6969464793801308E-3</c:v>
                </c:pt>
                <c:pt idx="19">
                  <c:v>-1.2737646698951721E-2</c:v>
                </c:pt>
                <c:pt idx="20">
                  <c:v>-3.2101962715387344E-3</c:v>
                </c:pt>
                <c:pt idx="21">
                  <c:v>-5.6345716118812561E-2</c:v>
                </c:pt>
                <c:pt idx="22">
                  <c:v>2.8646672144532204E-3</c:v>
                </c:pt>
                <c:pt idx="23">
                  <c:v>-1.0181760415434837E-2</c:v>
                </c:pt>
                <c:pt idx="24">
                  <c:v>4.7949483268894255E-4</c:v>
                </c:pt>
                <c:pt idx="25">
                  <c:v>-1.8619706854224205E-2</c:v>
                </c:pt>
                <c:pt idx="26">
                  <c:v>1.0405464097857475E-2</c:v>
                </c:pt>
                <c:pt idx="27">
                  <c:v>-5.1089571788907051E-3</c:v>
                </c:pt>
                <c:pt idx="28">
                  <c:v>1.678231917321682E-2</c:v>
                </c:pt>
                <c:pt idx="29">
                  <c:v>1.9824463874101639E-2</c:v>
                </c:pt>
                <c:pt idx="30">
                  <c:v>-7.773386687040329E-2</c:v>
                </c:pt>
                <c:pt idx="31">
                  <c:v>-1.4223288744688034E-2</c:v>
                </c:pt>
                <c:pt idx="32">
                  <c:v>-3.1856749206781387E-2</c:v>
                </c:pt>
                <c:pt idx="33">
                  <c:v>-2.4111449718475342E-2</c:v>
                </c:pt>
              </c:numCache>
            </c:numRef>
          </c:val>
          <c:smooth val="0"/>
          <c:extLst>
            <c:ext xmlns:c16="http://schemas.microsoft.com/office/drawing/2014/chart" uri="{C3380CC4-5D6E-409C-BE32-E72D297353CC}">
              <c16:uniqueId val="{0000001B-32D3-40C9-8930-FAD3FF40A389}"/>
            </c:ext>
          </c:extLst>
        </c:ser>
        <c:ser>
          <c:idx val="29"/>
          <c:order val="27"/>
          <c:tx>
            <c:strRef>
              <c:f>'Figure 47'!$AS$6</c:f>
              <c:strCache>
                <c:ptCount val="1"/>
                <c:pt idx="0">
                  <c:v>NV</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32D3-40C9-8930-FAD3FF40A389}"/>
            </c:ext>
          </c:extLst>
        </c:ser>
        <c:ser>
          <c:idx val="30"/>
          <c:order val="28"/>
          <c:tx>
            <c:strRef>
              <c:f>'Figure 47'!$AT$6</c:f>
              <c:strCache>
                <c:ptCount val="1"/>
                <c:pt idx="0">
                  <c:v>NH</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47'!$AT$7:$AT$40</c:f>
              <c:numCache>
                <c:formatCode>_(* #,##0.00_);_(* \(#,##0.00\);_(* "-"??_);_(@_)</c:formatCode>
                <c:ptCount val="34"/>
                <c:pt idx="0">
                  <c:v>-4.1435956954956055E-2</c:v>
                </c:pt>
                <c:pt idx="1">
                  <c:v>1.20439063757658E-2</c:v>
                </c:pt>
                <c:pt idx="2">
                  <c:v>-5.9454094618558884E-2</c:v>
                </c:pt>
                <c:pt idx="3">
                  <c:v>1.8729684874415398E-2</c:v>
                </c:pt>
                <c:pt idx="4">
                  <c:v>-1.6890645027160645E-2</c:v>
                </c:pt>
                <c:pt idx="5">
                  <c:v>5.0461921840906143E-2</c:v>
                </c:pt>
                <c:pt idx="6">
                  <c:v>2.3886281996965408E-2</c:v>
                </c:pt>
                <c:pt idx="7">
                  <c:v>-2.5898158550262451E-2</c:v>
                </c:pt>
                <c:pt idx="8">
                  <c:v>-1.5310401096940041E-2</c:v>
                </c:pt>
                <c:pt idx="9">
                  <c:v>2.4014096707105637E-2</c:v>
                </c:pt>
                <c:pt idx="10">
                  <c:v>5.7588890194892883E-2</c:v>
                </c:pt>
                <c:pt idx="11">
                  <c:v>-1.5558189712464809E-2</c:v>
                </c:pt>
                <c:pt idx="12">
                  <c:v>-5.3440544754266739E-2</c:v>
                </c:pt>
                <c:pt idx="13">
                  <c:v>4.6388342976570129E-2</c:v>
                </c:pt>
                <c:pt idx="14">
                  <c:v>2.8474807739257813E-2</c:v>
                </c:pt>
                <c:pt idx="15">
                  <c:v>-5.6907165795564651E-2</c:v>
                </c:pt>
                <c:pt idx="16">
                  <c:v>1.3960401527583599E-2</c:v>
                </c:pt>
                <c:pt idx="17">
                  <c:v>-8.4605813026428223E-3</c:v>
                </c:pt>
                <c:pt idx="18">
                  <c:v>-4.1974622756242752E-2</c:v>
                </c:pt>
                <c:pt idx="19">
                  <c:v>2.5345694739371538E-3</c:v>
                </c:pt>
                <c:pt idx="20">
                  <c:v>-2.9463700950145721E-2</c:v>
                </c:pt>
                <c:pt idx="21">
                  <c:v>3.2083097845315933E-2</c:v>
                </c:pt>
                <c:pt idx="22">
                  <c:v>1.3404476456344128E-2</c:v>
                </c:pt>
                <c:pt idx="23">
                  <c:v>1.1028182925656438E-3</c:v>
                </c:pt>
                <c:pt idx="24">
                  <c:v>-5.6235078722238541E-2</c:v>
                </c:pt>
                <c:pt idx="25">
                  <c:v>6.4360722899436951E-2</c:v>
                </c:pt>
                <c:pt idx="26">
                  <c:v>-2.8458381071686745E-2</c:v>
                </c:pt>
                <c:pt idx="27">
                  <c:v>1.9547419622540474E-2</c:v>
                </c:pt>
                <c:pt idx="28">
                  <c:v>-7.4463989585638046E-3</c:v>
                </c:pt>
                <c:pt idx="29">
                  <c:v>-4.6810903586447239E-3</c:v>
                </c:pt>
                <c:pt idx="30">
                  <c:v>3.2501515001058578E-2</c:v>
                </c:pt>
                <c:pt idx="31">
                  <c:v>-6.1880294233560562E-2</c:v>
                </c:pt>
                <c:pt idx="32">
                  <c:v>-8.2931108772754669E-3</c:v>
                </c:pt>
                <c:pt idx="33">
                  <c:v>-5.726093053817749E-2</c:v>
                </c:pt>
              </c:numCache>
            </c:numRef>
          </c:val>
          <c:smooth val="0"/>
          <c:extLst>
            <c:ext xmlns:c16="http://schemas.microsoft.com/office/drawing/2014/chart" uri="{C3380CC4-5D6E-409C-BE32-E72D297353CC}">
              <c16:uniqueId val="{0000001D-32D3-40C9-8930-FAD3FF40A389}"/>
            </c:ext>
          </c:extLst>
        </c:ser>
        <c:ser>
          <c:idx val="31"/>
          <c:order val="29"/>
          <c:tx>
            <c:strRef>
              <c:f>'Figure 47'!$AU$6</c:f>
              <c:strCache>
                <c:ptCount val="1"/>
                <c:pt idx="0">
                  <c:v>NJ</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2D3-40C9-8930-FAD3FF40A389}"/>
            </c:ext>
          </c:extLst>
        </c:ser>
        <c:ser>
          <c:idx val="32"/>
          <c:order val="30"/>
          <c:tx>
            <c:strRef>
              <c:f>'Figure 47'!$AV$6</c:f>
              <c:strCache>
                <c:ptCount val="1"/>
                <c:pt idx="0">
                  <c:v>NM</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2D3-40C9-8930-FAD3FF40A389}"/>
            </c:ext>
          </c:extLst>
        </c:ser>
        <c:ser>
          <c:idx val="33"/>
          <c:order val="31"/>
          <c:tx>
            <c:strRef>
              <c:f>'Figure 47'!$AW$6</c:f>
              <c:strCache>
                <c:ptCount val="1"/>
                <c:pt idx="0">
                  <c:v>NY</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32D3-40C9-8930-FAD3FF40A389}"/>
            </c:ext>
          </c:extLst>
        </c:ser>
        <c:ser>
          <c:idx val="34"/>
          <c:order val="32"/>
          <c:tx>
            <c:strRef>
              <c:f>'Figure 47'!$AX$6</c:f>
              <c:strCache>
                <c:ptCount val="1"/>
                <c:pt idx="0">
                  <c:v>NC</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47'!$AX$7:$AX$40</c:f>
              <c:numCache>
                <c:formatCode>_(* #,##0.00_);_(* \(#,##0.00\);_(* "-"??_);_(@_)</c:formatCode>
                <c:ptCount val="34"/>
                <c:pt idx="0">
                  <c:v>-1.2711792252957821E-2</c:v>
                </c:pt>
                <c:pt idx="1">
                  <c:v>-4.2112534865736961E-3</c:v>
                </c:pt>
                <c:pt idx="2">
                  <c:v>3.8981649558991194E-3</c:v>
                </c:pt>
                <c:pt idx="3">
                  <c:v>2.2911917418241501E-2</c:v>
                </c:pt>
                <c:pt idx="4">
                  <c:v>1.0102733969688416E-2</c:v>
                </c:pt>
                <c:pt idx="5">
                  <c:v>-8.8114924728870392E-3</c:v>
                </c:pt>
                <c:pt idx="6">
                  <c:v>-1.4865332283079624E-2</c:v>
                </c:pt>
                <c:pt idx="7">
                  <c:v>2.3318924009799957E-2</c:v>
                </c:pt>
                <c:pt idx="8">
                  <c:v>3.9888132596388459E-4</c:v>
                </c:pt>
                <c:pt idx="9">
                  <c:v>-1.0405507870018482E-2</c:v>
                </c:pt>
                <c:pt idx="10">
                  <c:v>-1.8050327897071838E-2</c:v>
                </c:pt>
                <c:pt idx="11">
                  <c:v>1.5521756373345852E-2</c:v>
                </c:pt>
                <c:pt idx="12">
                  <c:v>2.7053728699684143E-3</c:v>
                </c:pt>
                <c:pt idx="13">
                  <c:v>1.8800150603055954E-2</c:v>
                </c:pt>
                <c:pt idx="14">
                  <c:v>1.6224745661020279E-2</c:v>
                </c:pt>
                <c:pt idx="15">
                  <c:v>3.5516601055860519E-3</c:v>
                </c:pt>
                <c:pt idx="16">
                  <c:v>1.4512280467897654E-3</c:v>
                </c:pt>
                <c:pt idx="17">
                  <c:v>-6.6459299996495247E-3</c:v>
                </c:pt>
                <c:pt idx="18">
                  <c:v>-2.3699399083852768E-2</c:v>
                </c:pt>
                <c:pt idx="19">
                  <c:v>1.9874302670359612E-2</c:v>
                </c:pt>
                <c:pt idx="20">
                  <c:v>3.6750391591340303E-3</c:v>
                </c:pt>
                <c:pt idx="21">
                  <c:v>1.4802494551986456E-3</c:v>
                </c:pt>
                <c:pt idx="22">
                  <c:v>9.9608646705746651E-3</c:v>
                </c:pt>
                <c:pt idx="23">
                  <c:v>-1.1889281682670116E-2</c:v>
                </c:pt>
                <c:pt idx="24">
                  <c:v>5.1195579580962658E-3</c:v>
                </c:pt>
                <c:pt idx="25">
                  <c:v>-7.9261548817157745E-3</c:v>
                </c:pt>
                <c:pt idx="26">
                  <c:v>-1.50119224563241E-2</c:v>
                </c:pt>
                <c:pt idx="27">
                  <c:v>1.3392719440162182E-2</c:v>
                </c:pt>
                <c:pt idx="28">
                  <c:v>-2.1855540573596954E-2</c:v>
                </c:pt>
                <c:pt idx="29">
                  <c:v>-3.9250448346138E-2</c:v>
                </c:pt>
                <c:pt idx="30">
                  <c:v>-6.5526897087693214E-3</c:v>
                </c:pt>
                <c:pt idx="31">
                  <c:v>9.5083359628915787E-3</c:v>
                </c:pt>
                <c:pt idx="32">
                  <c:v>-1.1969450861215591E-2</c:v>
                </c:pt>
                <c:pt idx="33">
                  <c:v>-2.3934785276651382E-2</c:v>
                </c:pt>
              </c:numCache>
            </c:numRef>
          </c:val>
          <c:smooth val="0"/>
          <c:extLst>
            <c:ext xmlns:c16="http://schemas.microsoft.com/office/drawing/2014/chart" uri="{C3380CC4-5D6E-409C-BE32-E72D297353CC}">
              <c16:uniqueId val="{00000021-32D3-40C9-8930-FAD3FF40A389}"/>
            </c:ext>
          </c:extLst>
        </c:ser>
        <c:ser>
          <c:idx val="35"/>
          <c:order val="33"/>
          <c:tx>
            <c:strRef>
              <c:f>'Figure 47'!$AY$6</c:f>
              <c:strCache>
                <c:ptCount val="1"/>
                <c:pt idx="0">
                  <c:v>ND</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47'!$AY$7:$AY$40</c:f>
              <c:numCache>
                <c:formatCode>_(* #,##0.00_);_(* \(#,##0.00\);_(* "-"??_);_(@_)</c:formatCode>
                <c:ptCount val="34"/>
                <c:pt idx="0">
                  <c:v>-1.9656091928482056E-2</c:v>
                </c:pt>
                <c:pt idx="1">
                  <c:v>-3.3313840627670288E-2</c:v>
                </c:pt>
                <c:pt idx="2">
                  <c:v>1.2099196203052998E-2</c:v>
                </c:pt>
                <c:pt idx="3">
                  <c:v>5.6189659982919693E-2</c:v>
                </c:pt>
                <c:pt idx="4">
                  <c:v>1.1902883648872375E-2</c:v>
                </c:pt>
                <c:pt idx="5">
                  <c:v>8.3549274131655693E-3</c:v>
                </c:pt>
                <c:pt idx="6">
                  <c:v>4.7614581882953644E-2</c:v>
                </c:pt>
                <c:pt idx="7">
                  <c:v>5.6724179536104202E-2</c:v>
                </c:pt>
                <c:pt idx="8">
                  <c:v>-3.2946653664112091E-2</c:v>
                </c:pt>
                <c:pt idx="9">
                  <c:v>2.8441149741411209E-2</c:v>
                </c:pt>
                <c:pt idx="10">
                  <c:v>3.8113504648208618E-2</c:v>
                </c:pt>
                <c:pt idx="11">
                  <c:v>2.0180355757474899E-2</c:v>
                </c:pt>
                <c:pt idx="12">
                  <c:v>-2.3846084251999855E-2</c:v>
                </c:pt>
                <c:pt idx="13">
                  <c:v>-4.6204112470149994E-2</c:v>
                </c:pt>
                <c:pt idx="14">
                  <c:v>-0.14906282722949982</c:v>
                </c:pt>
                <c:pt idx="15">
                  <c:v>-2.0830601453781128E-2</c:v>
                </c:pt>
                <c:pt idx="16">
                  <c:v>-6.0346934944391251E-2</c:v>
                </c:pt>
                <c:pt idx="17">
                  <c:v>-1.5250233002007008E-2</c:v>
                </c:pt>
                <c:pt idx="18">
                  <c:v>-3.2931171357631683E-2</c:v>
                </c:pt>
                <c:pt idx="19">
                  <c:v>-1.9729053601622581E-2</c:v>
                </c:pt>
                <c:pt idx="20">
                  <c:v>-5.2020646631717682E-2</c:v>
                </c:pt>
                <c:pt idx="21">
                  <c:v>-3.9866719394922256E-2</c:v>
                </c:pt>
                <c:pt idx="22">
                  <c:v>4.3024804443120956E-2</c:v>
                </c:pt>
                <c:pt idx="23">
                  <c:v>-2.8208918869495392E-2</c:v>
                </c:pt>
                <c:pt idx="24">
                  <c:v>2.4910600855946541E-2</c:v>
                </c:pt>
                <c:pt idx="25">
                  <c:v>-9.6412740647792816E-2</c:v>
                </c:pt>
                <c:pt idx="26">
                  <c:v>-7.4123650789260864E-2</c:v>
                </c:pt>
                <c:pt idx="27">
                  <c:v>-1.3647042214870453E-2</c:v>
                </c:pt>
                <c:pt idx="28">
                  <c:v>-3.4156996756792068E-2</c:v>
                </c:pt>
                <c:pt idx="29">
                  <c:v>-2.5669720023870468E-2</c:v>
                </c:pt>
                <c:pt idx="30">
                  <c:v>-1.7330886796116829E-2</c:v>
                </c:pt>
                <c:pt idx="31">
                  <c:v>-4.1852425783872604E-2</c:v>
                </c:pt>
                <c:pt idx="32">
                  <c:v>-1.0422574356198311E-2</c:v>
                </c:pt>
                <c:pt idx="33">
                  <c:v>-4.7153506428003311E-2</c:v>
                </c:pt>
              </c:numCache>
            </c:numRef>
          </c:val>
          <c:smooth val="0"/>
          <c:extLst>
            <c:ext xmlns:c16="http://schemas.microsoft.com/office/drawing/2014/chart" uri="{C3380CC4-5D6E-409C-BE32-E72D297353CC}">
              <c16:uniqueId val="{00000022-32D3-40C9-8930-FAD3FF40A389}"/>
            </c:ext>
          </c:extLst>
        </c:ser>
        <c:ser>
          <c:idx val="36"/>
          <c:order val="34"/>
          <c:tx>
            <c:strRef>
              <c:f>'Figure 47'!$AZ$6</c:f>
              <c:strCache>
                <c:ptCount val="1"/>
                <c:pt idx="0">
                  <c:v>OH</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47'!$AZ$7:$AZ$40</c:f>
              <c:numCache>
                <c:formatCode>_(* #,##0.00_);_(* \(#,##0.00\);_(* "-"??_);_(@_)</c:formatCode>
                <c:ptCount val="34"/>
                <c:pt idx="0">
                  <c:v>6.9686989299952984E-3</c:v>
                </c:pt>
                <c:pt idx="1">
                  <c:v>-2.0478228107094765E-2</c:v>
                </c:pt>
                <c:pt idx="2">
                  <c:v>-2.6228941977024078E-2</c:v>
                </c:pt>
                <c:pt idx="3">
                  <c:v>-1.048008818179369E-2</c:v>
                </c:pt>
                <c:pt idx="4">
                  <c:v>-2.4813458323478699E-2</c:v>
                </c:pt>
                <c:pt idx="5">
                  <c:v>-3.7884525954723358E-2</c:v>
                </c:pt>
                <c:pt idx="6">
                  <c:v>8.0389399081468582E-3</c:v>
                </c:pt>
                <c:pt idx="7">
                  <c:v>7.2878962382674217E-3</c:v>
                </c:pt>
                <c:pt idx="8">
                  <c:v>2.822318859398365E-2</c:v>
                </c:pt>
                <c:pt idx="9">
                  <c:v>-7.4033080600202084E-3</c:v>
                </c:pt>
                <c:pt idx="10">
                  <c:v>3.9339751005172729E-2</c:v>
                </c:pt>
                <c:pt idx="11">
                  <c:v>-5.0785019993782043E-3</c:v>
                </c:pt>
                <c:pt idx="12">
                  <c:v>2.748044952750206E-2</c:v>
                </c:pt>
                <c:pt idx="13">
                  <c:v>7.4972440488636494E-3</c:v>
                </c:pt>
                <c:pt idx="14">
                  <c:v>4.784400574862957E-3</c:v>
                </c:pt>
                <c:pt idx="15">
                  <c:v>-3.0107048805803061E-3</c:v>
                </c:pt>
                <c:pt idx="16">
                  <c:v>-1.714634895324707E-2</c:v>
                </c:pt>
                <c:pt idx="17">
                  <c:v>-9.7064757719635963E-3</c:v>
                </c:pt>
                <c:pt idx="18">
                  <c:v>-3.0194126069545746E-2</c:v>
                </c:pt>
                <c:pt idx="19">
                  <c:v>-2.2857895120978355E-2</c:v>
                </c:pt>
                <c:pt idx="20">
                  <c:v>4.6043833717703819E-3</c:v>
                </c:pt>
                <c:pt idx="21">
                  <c:v>1.634560152888298E-2</c:v>
                </c:pt>
                <c:pt idx="22">
                  <c:v>1.411049347370863E-2</c:v>
                </c:pt>
                <c:pt idx="23">
                  <c:v>1.1798177845776081E-2</c:v>
                </c:pt>
                <c:pt idx="24">
                  <c:v>8.9644221588969231E-3</c:v>
                </c:pt>
                <c:pt idx="25">
                  <c:v>1.298145018517971E-2</c:v>
                </c:pt>
                <c:pt idx="26">
                  <c:v>5.1892739720642567E-3</c:v>
                </c:pt>
                <c:pt idx="27">
                  <c:v>-1.2834962690249085E-3</c:v>
                </c:pt>
                <c:pt idx="28">
                  <c:v>5.4097170941531658E-3</c:v>
                </c:pt>
                <c:pt idx="29">
                  <c:v>2.4649288970977068E-3</c:v>
                </c:pt>
                <c:pt idx="30">
                  <c:v>-3.8679059594869614E-2</c:v>
                </c:pt>
                <c:pt idx="31">
                  <c:v>5.1288928836584091E-2</c:v>
                </c:pt>
                <c:pt idx="32">
                  <c:v>-8.1456452608108521E-3</c:v>
                </c:pt>
                <c:pt idx="33">
                  <c:v>6.3201282173395157E-3</c:v>
                </c:pt>
              </c:numCache>
            </c:numRef>
          </c:val>
          <c:smooth val="0"/>
          <c:extLst>
            <c:ext xmlns:c16="http://schemas.microsoft.com/office/drawing/2014/chart" uri="{C3380CC4-5D6E-409C-BE32-E72D297353CC}">
              <c16:uniqueId val="{00000023-32D3-40C9-8930-FAD3FF40A389}"/>
            </c:ext>
          </c:extLst>
        </c:ser>
        <c:ser>
          <c:idx val="37"/>
          <c:order val="35"/>
          <c:tx>
            <c:strRef>
              <c:f>'Figure 47'!$BA$6</c:f>
              <c:strCache>
                <c:ptCount val="1"/>
                <c:pt idx="0">
                  <c:v>OK</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32D3-40C9-8930-FAD3FF40A389}"/>
            </c:ext>
          </c:extLst>
        </c:ser>
        <c:ser>
          <c:idx val="38"/>
          <c:order val="36"/>
          <c:tx>
            <c:strRef>
              <c:f>'Figure 47'!$BB$6</c:f>
              <c:strCache>
                <c:ptCount val="1"/>
                <c:pt idx="0">
                  <c:v>OR</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47'!$BB$7:$BB$40</c:f>
              <c:numCache>
                <c:formatCode>_(* #,##0.00_);_(* \(#,##0.00\);_(* "-"??_);_(@_)</c:formatCode>
                <c:ptCount val="34"/>
                <c:pt idx="0">
                  <c:v>-3.08789755217731E-3</c:v>
                </c:pt>
                <c:pt idx="1">
                  <c:v>-3.7582446821033955E-3</c:v>
                </c:pt>
                <c:pt idx="2">
                  <c:v>-1.7526900395750999E-2</c:v>
                </c:pt>
                <c:pt idx="3">
                  <c:v>-2.2658124566078186E-2</c:v>
                </c:pt>
                <c:pt idx="4">
                  <c:v>2.10711769759655E-2</c:v>
                </c:pt>
                <c:pt idx="5">
                  <c:v>1.2182094156742096E-2</c:v>
                </c:pt>
                <c:pt idx="6">
                  <c:v>7.5555039802566171E-4</c:v>
                </c:pt>
                <c:pt idx="7">
                  <c:v>7.1206260472536087E-3</c:v>
                </c:pt>
                <c:pt idx="8">
                  <c:v>1.4071007259190083E-2</c:v>
                </c:pt>
                <c:pt idx="9">
                  <c:v>-1.3954066671431065E-2</c:v>
                </c:pt>
                <c:pt idx="10">
                  <c:v>6.1281905509531498E-3</c:v>
                </c:pt>
                <c:pt idx="11">
                  <c:v>2.1434195339679718E-2</c:v>
                </c:pt>
                <c:pt idx="12">
                  <c:v>6.9721825420856476E-3</c:v>
                </c:pt>
                <c:pt idx="13">
                  <c:v>1.6153361648321152E-2</c:v>
                </c:pt>
                <c:pt idx="14">
                  <c:v>6.9288243539631367E-3</c:v>
                </c:pt>
                <c:pt idx="15">
                  <c:v>-2.9744135215878487E-2</c:v>
                </c:pt>
                <c:pt idx="16">
                  <c:v>-2.3569988086819649E-2</c:v>
                </c:pt>
                <c:pt idx="17">
                  <c:v>-2.4791214615106583E-2</c:v>
                </c:pt>
                <c:pt idx="18">
                  <c:v>9.7070112824440002E-3</c:v>
                </c:pt>
                <c:pt idx="19">
                  <c:v>2.1381095051765442E-2</c:v>
                </c:pt>
                <c:pt idx="20">
                  <c:v>-4.0815458633005619E-3</c:v>
                </c:pt>
                <c:pt idx="21">
                  <c:v>-1.079278439283371E-2</c:v>
                </c:pt>
                <c:pt idx="22">
                  <c:v>4.4517805799841881E-3</c:v>
                </c:pt>
                <c:pt idx="23">
                  <c:v>3.5310003906488419E-2</c:v>
                </c:pt>
                <c:pt idx="24">
                  <c:v>9.3917333288118243E-4</c:v>
                </c:pt>
                <c:pt idx="25">
                  <c:v>-1.1196390725672245E-2</c:v>
                </c:pt>
                <c:pt idx="26">
                  <c:v>-1.5050868503749371E-2</c:v>
                </c:pt>
                <c:pt idx="27">
                  <c:v>-1.2565560638904572E-2</c:v>
                </c:pt>
                <c:pt idx="28">
                  <c:v>8.4440357983112335E-2</c:v>
                </c:pt>
                <c:pt idx="29">
                  <c:v>-3.9324339013546705E-4</c:v>
                </c:pt>
                <c:pt idx="30">
                  <c:v>4.3963510543107986E-2</c:v>
                </c:pt>
                <c:pt idx="31">
                  <c:v>-4.4170718640089035E-2</c:v>
                </c:pt>
                <c:pt idx="32">
                  <c:v>2.0211946219205856E-2</c:v>
                </c:pt>
                <c:pt idx="33">
                  <c:v>-7.7886059880256653E-2</c:v>
                </c:pt>
              </c:numCache>
            </c:numRef>
          </c:val>
          <c:smooth val="0"/>
          <c:extLst>
            <c:ext xmlns:c16="http://schemas.microsoft.com/office/drawing/2014/chart" uri="{C3380CC4-5D6E-409C-BE32-E72D297353CC}">
              <c16:uniqueId val="{00000025-32D3-40C9-8930-FAD3FF40A389}"/>
            </c:ext>
          </c:extLst>
        </c:ser>
        <c:ser>
          <c:idx val="39"/>
          <c:order val="37"/>
          <c:tx>
            <c:strRef>
              <c:f>'Figure 47'!$BC$6</c:f>
              <c:strCache>
                <c:ptCount val="1"/>
                <c:pt idx="0">
                  <c:v>PA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47'!$BC$7:$BC$40</c:f>
              <c:numCache>
                <c:formatCode>_(* #,##0.00_);_(* \(#,##0.00\);_(* "-"??_);_(@_)</c:formatCode>
                <c:ptCount val="34"/>
                <c:pt idx="0">
                  <c:v>2.5665903463959694E-2</c:v>
                </c:pt>
                <c:pt idx="1">
                  <c:v>5.1008402369916439E-3</c:v>
                </c:pt>
                <c:pt idx="2">
                  <c:v>1.8052767962217331E-2</c:v>
                </c:pt>
                <c:pt idx="3">
                  <c:v>-5.0185946747660637E-3</c:v>
                </c:pt>
                <c:pt idx="4">
                  <c:v>-1.6935296356678009E-2</c:v>
                </c:pt>
                <c:pt idx="5">
                  <c:v>-7.7551859430968761E-3</c:v>
                </c:pt>
                <c:pt idx="6">
                  <c:v>3.7137647159397602E-3</c:v>
                </c:pt>
                <c:pt idx="7">
                  <c:v>-2.6299593970179558E-2</c:v>
                </c:pt>
                <c:pt idx="8">
                  <c:v>1.2073406018316746E-2</c:v>
                </c:pt>
                <c:pt idx="9">
                  <c:v>3.8447992410510778E-3</c:v>
                </c:pt>
                <c:pt idx="10">
                  <c:v>6.811976432800293E-3</c:v>
                </c:pt>
                <c:pt idx="11">
                  <c:v>-5.0022155046463013E-3</c:v>
                </c:pt>
                <c:pt idx="12">
                  <c:v>1.4304658398032188E-2</c:v>
                </c:pt>
                <c:pt idx="13">
                  <c:v>-6.6319420002400875E-3</c:v>
                </c:pt>
                <c:pt idx="14">
                  <c:v>3.3133723773062229E-3</c:v>
                </c:pt>
                <c:pt idx="15">
                  <c:v>-3.5822440404444933E-3</c:v>
                </c:pt>
                <c:pt idx="16">
                  <c:v>-3.1827710568904877E-2</c:v>
                </c:pt>
                <c:pt idx="17">
                  <c:v>-4.0234052576124668E-3</c:v>
                </c:pt>
                <c:pt idx="18">
                  <c:v>-3.8508229772560298E-4</c:v>
                </c:pt>
                <c:pt idx="19">
                  <c:v>-2.4801616091281176E-3</c:v>
                </c:pt>
                <c:pt idx="20">
                  <c:v>5.3933885646983981E-4</c:v>
                </c:pt>
                <c:pt idx="21">
                  <c:v>9.0308226644992828E-3</c:v>
                </c:pt>
                <c:pt idx="22">
                  <c:v>-2.8492441400885582E-2</c:v>
                </c:pt>
                <c:pt idx="23">
                  <c:v>-1.8863114528357983E-3</c:v>
                </c:pt>
                <c:pt idx="24">
                  <c:v>5.1733064465224743E-3</c:v>
                </c:pt>
                <c:pt idx="25">
                  <c:v>-1.0437311138957739E-3</c:v>
                </c:pt>
                <c:pt idx="26">
                  <c:v>-1.3630802277475595E-3</c:v>
                </c:pt>
                <c:pt idx="27">
                  <c:v>1.2298748828470707E-2</c:v>
                </c:pt>
                <c:pt idx="28">
                  <c:v>-5.4621314629912376E-3</c:v>
                </c:pt>
                <c:pt idx="29">
                  <c:v>-2.312791533768177E-2</c:v>
                </c:pt>
                <c:pt idx="30">
                  <c:v>2.6449726428836584E-3</c:v>
                </c:pt>
                <c:pt idx="31">
                  <c:v>-8.2954932004213333E-3</c:v>
                </c:pt>
                <c:pt idx="32">
                  <c:v>2.3058062419295311E-2</c:v>
                </c:pt>
                <c:pt idx="33">
                  <c:v>1.659332774579525E-2</c:v>
                </c:pt>
              </c:numCache>
            </c:numRef>
          </c:val>
          <c:smooth val="0"/>
          <c:extLst>
            <c:ext xmlns:c16="http://schemas.microsoft.com/office/drawing/2014/chart" uri="{C3380CC4-5D6E-409C-BE32-E72D297353CC}">
              <c16:uniqueId val="{00000026-32D3-40C9-8930-FAD3FF40A389}"/>
            </c:ext>
          </c:extLst>
        </c:ser>
        <c:ser>
          <c:idx val="40"/>
          <c:order val="38"/>
          <c:tx>
            <c:strRef>
              <c:f>'Figure 47'!$BD$6</c:f>
              <c:strCache>
                <c:ptCount val="1"/>
                <c:pt idx="0">
                  <c:v>RI</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32D3-40C9-8930-FAD3FF40A389}"/>
            </c:ext>
          </c:extLst>
        </c:ser>
        <c:ser>
          <c:idx val="41"/>
          <c:order val="39"/>
          <c:tx>
            <c:strRef>
              <c:f>'Figure 47'!$BE$6</c:f>
              <c:strCache>
                <c:ptCount val="1"/>
                <c:pt idx="0">
                  <c:v>SC</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47'!$BE$7:$BE$40</c:f>
              <c:numCache>
                <c:formatCode>_(* #,##0.00_);_(* \(#,##0.00\);_(* "-"??_);_(@_)</c:formatCode>
                <c:ptCount val="34"/>
                <c:pt idx="0">
                  <c:v>2.9692739248275757E-2</c:v>
                </c:pt>
                <c:pt idx="1">
                  <c:v>3.6734282970428467E-2</c:v>
                </c:pt>
                <c:pt idx="2">
                  <c:v>2.8550885617733002E-2</c:v>
                </c:pt>
                <c:pt idx="3">
                  <c:v>-8.4491493180394173E-3</c:v>
                </c:pt>
                <c:pt idx="4">
                  <c:v>-1.4882759191095829E-2</c:v>
                </c:pt>
                <c:pt idx="5">
                  <c:v>1.4143336564302444E-2</c:v>
                </c:pt>
                <c:pt idx="6">
                  <c:v>1.9724208686966449E-4</c:v>
                </c:pt>
                <c:pt idx="7">
                  <c:v>-1.8468530848622322E-2</c:v>
                </c:pt>
                <c:pt idx="8">
                  <c:v>-1.0637354105710983E-2</c:v>
                </c:pt>
                <c:pt idx="9">
                  <c:v>-2.7011993806809187E-3</c:v>
                </c:pt>
                <c:pt idx="10">
                  <c:v>1.8662458285689354E-2</c:v>
                </c:pt>
                <c:pt idx="11">
                  <c:v>6.2484398484230042E-2</c:v>
                </c:pt>
                <c:pt idx="12">
                  <c:v>9.7158893942832947E-2</c:v>
                </c:pt>
                <c:pt idx="13">
                  <c:v>5.9941399842500687E-2</c:v>
                </c:pt>
                <c:pt idx="14">
                  <c:v>3.0655392911285162E-3</c:v>
                </c:pt>
                <c:pt idx="15">
                  <c:v>3.5352811217308044E-2</c:v>
                </c:pt>
                <c:pt idx="16">
                  <c:v>5.0806619226932526E-2</c:v>
                </c:pt>
                <c:pt idx="17">
                  <c:v>5.4074883460998535E-2</c:v>
                </c:pt>
                <c:pt idx="18">
                  <c:v>-2.1897368133068085E-3</c:v>
                </c:pt>
                <c:pt idx="19">
                  <c:v>-8.4639087319374084E-2</c:v>
                </c:pt>
                <c:pt idx="20">
                  <c:v>-6.9430939853191376E-2</c:v>
                </c:pt>
                <c:pt idx="21">
                  <c:v>-4.4523689895868301E-2</c:v>
                </c:pt>
                <c:pt idx="22">
                  <c:v>-4.3380990624427795E-2</c:v>
                </c:pt>
                <c:pt idx="23">
                  <c:v>-5.4675322026014328E-2</c:v>
                </c:pt>
                <c:pt idx="24">
                  <c:v>-3.7390172481536865E-2</c:v>
                </c:pt>
                <c:pt idx="25">
                  <c:v>-5.1952924579381943E-2</c:v>
                </c:pt>
                <c:pt idx="26">
                  <c:v>-8.9771218597888947E-2</c:v>
                </c:pt>
                <c:pt idx="27">
                  <c:v>-6.0289826244115829E-2</c:v>
                </c:pt>
                <c:pt idx="28">
                  <c:v>-6.4384691417217255E-2</c:v>
                </c:pt>
                <c:pt idx="29">
                  <c:v>-1.9670534878969193E-2</c:v>
                </c:pt>
                <c:pt idx="30">
                  <c:v>-2.9586641117930412E-2</c:v>
                </c:pt>
                <c:pt idx="31">
                  <c:v>-8.89434814453125E-2</c:v>
                </c:pt>
                <c:pt idx="32">
                  <c:v>-5.8834005147218704E-2</c:v>
                </c:pt>
                <c:pt idx="33">
                  <c:v>9.763120673596859E-3</c:v>
                </c:pt>
              </c:numCache>
            </c:numRef>
          </c:val>
          <c:smooth val="0"/>
          <c:extLst>
            <c:ext xmlns:c16="http://schemas.microsoft.com/office/drawing/2014/chart" uri="{C3380CC4-5D6E-409C-BE32-E72D297353CC}">
              <c16:uniqueId val="{00000028-32D3-40C9-8930-FAD3FF40A389}"/>
            </c:ext>
          </c:extLst>
        </c:ser>
        <c:ser>
          <c:idx val="42"/>
          <c:order val="40"/>
          <c:tx>
            <c:strRef>
              <c:f>'Figure 47'!$BF$6</c:f>
              <c:strCache>
                <c:ptCount val="1"/>
                <c:pt idx="0">
                  <c:v>SD</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47'!$BF$7:$BF$40</c:f>
              <c:numCache>
                <c:formatCode>_(* #,##0.00_);_(* \(#,##0.00\);_(* "-"??_);_(@_)</c:formatCode>
                <c:ptCount val="34"/>
                <c:pt idx="0">
                  <c:v>-6.1446307227015495E-3</c:v>
                </c:pt>
                <c:pt idx="1">
                  <c:v>5.6775432080030441E-2</c:v>
                </c:pt>
                <c:pt idx="2">
                  <c:v>3.9100912399590015E-3</c:v>
                </c:pt>
                <c:pt idx="3">
                  <c:v>-5.5291075259447098E-2</c:v>
                </c:pt>
                <c:pt idx="4">
                  <c:v>3.31687331199646E-2</c:v>
                </c:pt>
                <c:pt idx="5">
                  <c:v>1.9455121830105782E-2</c:v>
                </c:pt>
                <c:pt idx="6">
                  <c:v>1.8523868173360825E-2</c:v>
                </c:pt>
                <c:pt idx="7">
                  <c:v>-7.6272539794445038E-2</c:v>
                </c:pt>
                <c:pt idx="8">
                  <c:v>1.2659875676035881E-2</c:v>
                </c:pt>
                <c:pt idx="9">
                  <c:v>-2.3376408964395523E-2</c:v>
                </c:pt>
                <c:pt idx="10">
                  <c:v>8.4580825641751289E-3</c:v>
                </c:pt>
                <c:pt idx="11">
                  <c:v>6.1468698084354401E-2</c:v>
                </c:pt>
                <c:pt idx="12">
                  <c:v>-2.5689559057354927E-2</c:v>
                </c:pt>
                <c:pt idx="13">
                  <c:v>-3.934171050786972E-2</c:v>
                </c:pt>
                <c:pt idx="14">
                  <c:v>6.1653187731280923E-4</c:v>
                </c:pt>
                <c:pt idx="15">
                  <c:v>3.4749365877360106E-3</c:v>
                </c:pt>
                <c:pt idx="16">
                  <c:v>-2.2374739870429039E-2</c:v>
                </c:pt>
                <c:pt idx="17">
                  <c:v>-7.999880239367485E-3</c:v>
                </c:pt>
                <c:pt idx="18">
                  <c:v>-1.2287357822060585E-3</c:v>
                </c:pt>
                <c:pt idx="19">
                  <c:v>-1.4025406911969185E-2</c:v>
                </c:pt>
                <c:pt idx="20">
                  <c:v>-5.4244082421064377E-2</c:v>
                </c:pt>
                <c:pt idx="21">
                  <c:v>-3.601379320025444E-2</c:v>
                </c:pt>
                <c:pt idx="22">
                  <c:v>1.7275543883442879E-2</c:v>
                </c:pt>
                <c:pt idx="23">
                  <c:v>-2.3496013134717941E-2</c:v>
                </c:pt>
                <c:pt idx="24">
                  <c:v>-3.6399893462657928E-2</c:v>
                </c:pt>
                <c:pt idx="25">
                  <c:v>2.5834744796156883E-2</c:v>
                </c:pt>
                <c:pt idx="26">
                  <c:v>2.7446746826171875E-2</c:v>
                </c:pt>
                <c:pt idx="27">
                  <c:v>-5.7828787714242935E-2</c:v>
                </c:pt>
                <c:pt idx="28">
                  <c:v>8.1459298729896545E-2</c:v>
                </c:pt>
                <c:pt idx="29">
                  <c:v>6.2121838331222534E-2</c:v>
                </c:pt>
                <c:pt idx="30">
                  <c:v>4.6852808445692062E-3</c:v>
                </c:pt>
                <c:pt idx="31">
                  <c:v>4.6655349433422089E-2</c:v>
                </c:pt>
                <c:pt idx="32">
                  <c:v>-3.3123244065791368E-3</c:v>
                </c:pt>
                <c:pt idx="33">
                  <c:v>-4.7029785811901093E-2</c:v>
                </c:pt>
              </c:numCache>
            </c:numRef>
          </c:val>
          <c:smooth val="0"/>
          <c:extLst>
            <c:ext xmlns:c16="http://schemas.microsoft.com/office/drawing/2014/chart" uri="{C3380CC4-5D6E-409C-BE32-E72D297353CC}">
              <c16:uniqueId val="{00000029-32D3-40C9-8930-FAD3FF40A389}"/>
            </c:ext>
          </c:extLst>
        </c:ser>
        <c:ser>
          <c:idx val="43"/>
          <c:order val="41"/>
          <c:tx>
            <c:strRef>
              <c:f>'Figure 47'!$BG$6</c:f>
              <c:strCache>
                <c:ptCount val="1"/>
                <c:pt idx="0">
                  <c:v>TN</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47'!$BG$7:$BG$40</c:f>
              <c:numCache>
                <c:formatCode>_(* #,##0.00_);_(* \(#,##0.00\);_(* "-"??_);_(@_)</c:formatCode>
                <c:ptCount val="34"/>
                <c:pt idx="0">
                  <c:v>-6.1231590807437897E-3</c:v>
                </c:pt>
                <c:pt idx="1">
                  <c:v>-2.2085416130721569E-3</c:v>
                </c:pt>
                <c:pt idx="2">
                  <c:v>-5.6085959076881409E-3</c:v>
                </c:pt>
                <c:pt idx="3">
                  <c:v>1.1132125742733479E-2</c:v>
                </c:pt>
                <c:pt idx="4">
                  <c:v>-3.8547897711396217E-3</c:v>
                </c:pt>
                <c:pt idx="5">
                  <c:v>1.0259710252285004E-2</c:v>
                </c:pt>
                <c:pt idx="6">
                  <c:v>2.236661035567522E-3</c:v>
                </c:pt>
                <c:pt idx="7">
                  <c:v>-2.294166199862957E-2</c:v>
                </c:pt>
                <c:pt idx="8">
                  <c:v>1.3675391674041748E-2</c:v>
                </c:pt>
                <c:pt idx="9">
                  <c:v>-1.1527928523719311E-2</c:v>
                </c:pt>
                <c:pt idx="10">
                  <c:v>-2.4763435125350952E-2</c:v>
                </c:pt>
                <c:pt idx="11">
                  <c:v>-9.9348565563559532E-3</c:v>
                </c:pt>
                <c:pt idx="12">
                  <c:v>2.5362132117152214E-2</c:v>
                </c:pt>
                <c:pt idx="13">
                  <c:v>-2.3382750805467367E-3</c:v>
                </c:pt>
                <c:pt idx="14">
                  <c:v>7.1554468013346195E-3</c:v>
                </c:pt>
                <c:pt idx="15">
                  <c:v>-3.5614233929663897E-3</c:v>
                </c:pt>
                <c:pt idx="16">
                  <c:v>2.0433461759239435E-3</c:v>
                </c:pt>
                <c:pt idx="17">
                  <c:v>-1.073821447789669E-2</c:v>
                </c:pt>
                <c:pt idx="18">
                  <c:v>1.0472564026713371E-2</c:v>
                </c:pt>
                <c:pt idx="19">
                  <c:v>-4.8623275011777878E-2</c:v>
                </c:pt>
                <c:pt idx="20">
                  <c:v>9.6785407513380051E-3</c:v>
                </c:pt>
                <c:pt idx="21">
                  <c:v>1.9035224104300141E-3</c:v>
                </c:pt>
                <c:pt idx="22">
                  <c:v>-1.2592596933245659E-2</c:v>
                </c:pt>
                <c:pt idx="23">
                  <c:v>2.4307107552886009E-2</c:v>
                </c:pt>
                <c:pt idx="24">
                  <c:v>-5.3235818631947041E-3</c:v>
                </c:pt>
                <c:pt idx="25">
                  <c:v>4.0611410513520241E-3</c:v>
                </c:pt>
                <c:pt idx="26">
                  <c:v>2.0864129066467285E-2</c:v>
                </c:pt>
                <c:pt idx="27">
                  <c:v>2.0218729972839355E-2</c:v>
                </c:pt>
                <c:pt idx="28">
                  <c:v>3.5728447139263153E-2</c:v>
                </c:pt>
                <c:pt idx="29">
                  <c:v>5.8181047439575195E-2</c:v>
                </c:pt>
                <c:pt idx="30">
                  <c:v>2.0685333758592606E-2</c:v>
                </c:pt>
                <c:pt idx="31">
                  <c:v>3.6259900778532028E-2</c:v>
                </c:pt>
                <c:pt idx="32">
                  <c:v>3.7565156817436218E-2</c:v>
                </c:pt>
                <c:pt idx="33">
                  <c:v>1.3171941973268986E-2</c:v>
                </c:pt>
              </c:numCache>
            </c:numRef>
          </c:val>
          <c:smooth val="0"/>
          <c:extLst>
            <c:ext xmlns:c16="http://schemas.microsoft.com/office/drawing/2014/chart" uri="{C3380CC4-5D6E-409C-BE32-E72D297353CC}">
              <c16:uniqueId val="{0000002A-32D3-40C9-8930-FAD3FF40A389}"/>
            </c:ext>
          </c:extLst>
        </c:ser>
        <c:ser>
          <c:idx val="44"/>
          <c:order val="42"/>
          <c:tx>
            <c:strRef>
              <c:f>'Figure 47'!$BH$6</c:f>
              <c:strCache>
                <c:ptCount val="1"/>
                <c:pt idx="0">
                  <c:v>TX</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47'!$BH$7:$BH$40</c:f>
              <c:numCache>
                <c:formatCode>_(* #,##0.00_);_(* \(#,##0.00\);_(* "-"??_);_(@_)</c:formatCode>
                <c:ptCount val="34"/>
                <c:pt idx="0">
                  <c:v>-1.0820497758686543E-2</c:v>
                </c:pt>
                <c:pt idx="1">
                  <c:v>-5.9198129922151566E-2</c:v>
                </c:pt>
                <c:pt idx="2">
                  <c:v>-5.6621823459863663E-2</c:v>
                </c:pt>
                <c:pt idx="3">
                  <c:v>-8.7266908958554268E-3</c:v>
                </c:pt>
                <c:pt idx="4">
                  <c:v>-2.3495536297559738E-2</c:v>
                </c:pt>
                <c:pt idx="5">
                  <c:v>1.0130382142961025E-2</c:v>
                </c:pt>
                <c:pt idx="6">
                  <c:v>-8.4947468712925911E-4</c:v>
                </c:pt>
                <c:pt idx="7">
                  <c:v>-2.9473459348082542E-2</c:v>
                </c:pt>
                <c:pt idx="8">
                  <c:v>-1.6083342954516411E-2</c:v>
                </c:pt>
                <c:pt idx="9">
                  <c:v>9.0662967413663864E-3</c:v>
                </c:pt>
                <c:pt idx="10">
                  <c:v>-1.8306635320186615E-2</c:v>
                </c:pt>
                <c:pt idx="11">
                  <c:v>-6.996434647589922E-3</c:v>
                </c:pt>
                <c:pt idx="12">
                  <c:v>-2.7321292087435722E-2</c:v>
                </c:pt>
                <c:pt idx="13">
                  <c:v>-3.514755517244339E-2</c:v>
                </c:pt>
                <c:pt idx="14">
                  <c:v>-1.3895148411393166E-2</c:v>
                </c:pt>
                <c:pt idx="15">
                  <c:v>3.9619314484298229E-3</c:v>
                </c:pt>
                <c:pt idx="16">
                  <c:v>-1.1698182672262192E-2</c:v>
                </c:pt>
                <c:pt idx="17">
                  <c:v>3.3823974430561066E-2</c:v>
                </c:pt>
                <c:pt idx="18">
                  <c:v>-1.3717759866267443E-3</c:v>
                </c:pt>
                <c:pt idx="19">
                  <c:v>5.1509714685380459E-3</c:v>
                </c:pt>
                <c:pt idx="20">
                  <c:v>2.3254092957358807E-4</c:v>
                </c:pt>
                <c:pt idx="21">
                  <c:v>1.9564764574170113E-2</c:v>
                </c:pt>
                <c:pt idx="22">
                  <c:v>2.0209593698382378E-2</c:v>
                </c:pt>
                <c:pt idx="23">
                  <c:v>1.3926920481026173E-2</c:v>
                </c:pt>
                <c:pt idx="24">
                  <c:v>-1.8587923841550946E-3</c:v>
                </c:pt>
                <c:pt idx="25">
                  <c:v>1.3106164522469044E-2</c:v>
                </c:pt>
                <c:pt idx="26">
                  <c:v>7.4483314529061317E-3</c:v>
                </c:pt>
                <c:pt idx="27">
                  <c:v>-1.235627755522728E-2</c:v>
                </c:pt>
                <c:pt idx="28">
                  <c:v>-2.8794886544346809E-2</c:v>
                </c:pt>
                <c:pt idx="29">
                  <c:v>-3.7086803466081619E-2</c:v>
                </c:pt>
                <c:pt idx="30">
                  <c:v>2.3785065859556198E-2</c:v>
                </c:pt>
                <c:pt idx="31">
                  <c:v>-1.2178036384284496E-2</c:v>
                </c:pt>
                <c:pt idx="32">
                  <c:v>-2.1412726491689682E-2</c:v>
                </c:pt>
                <c:pt idx="33">
                  <c:v>-2.2141268476843834E-2</c:v>
                </c:pt>
              </c:numCache>
            </c:numRef>
          </c:val>
          <c:smooth val="0"/>
          <c:extLst>
            <c:ext xmlns:c16="http://schemas.microsoft.com/office/drawing/2014/chart" uri="{C3380CC4-5D6E-409C-BE32-E72D297353CC}">
              <c16:uniqueId val="{0000002B-32D3-40C9-8930-FAD3FF40A389}"/>
            </c:ext>
          </c:extLst>
        </c:ser>
        <c:ser>
          <c:idx val="45"/>
          <c:order val="43"/>
          <c:tx>
            <c:strRef>
              <c:f>'Figure 47'!$BI$6</c:f>
              <c:strCache>
                <c:ptCount val="1"/>
                <c:pt idx="0">
                  <c:v>UT</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32D3-40C9-8930-FAD3FF40A389}"/>
            </c:ext>
          </c:extLst>
        </c:ser>
        <c:ser>
          <c:idx val="46"/>
          <c:order val="44"/>
          <c:tx>
            <c:strRef>
              <c:f>'Figure 47'!$BJ$6</c:f>
              <c:strCache>
                <c:ptCount val="1"/>
                <c:pt idx="0">
                  <c:v>VT</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47'!$BJ$7:$BJ$40</c:f>
              <c:numCache>
                <c:formatCode>_(* #,##0.00_);_(* \(#,##0.00\);_(* "-"??_);_(@_)</c:formatCode>
                <c:ptCount val="34"/>
                <c:pt idx="0">
                  <c:v>8.4755532443523407E-3</c:v>
                </c:pt>
                <c:pt idx="1">
                  <c:v>-7.2680441662669182E-3</c:v>
                </c:pt>
                <c:pt idx="2">
                  <c:v>-3.9167631417512894E-2</c:v>
                </c:pt>
                <c:pt idx="3">
                  <c:v>2.666935883462429E-2</c:v>
                </c:pt>
                <c:pt idx="4">
                  <c:v>-4.00279201567173E-2</c:v>
                </c:pt>
                <c:pt idx="5">
                  <c:v>-4.0628369897603989E-2</c:v>
                </c:pt>
                <c:pt idx="6">
                  <c:v>-3.5356562584638596E-2</c:v>
                </c:pt>
                <c:pt idx="7">
                  <c:v>2.1540353074669838E-2</c:v>
                </c:pt>
                <c:pt idx="8">
                  <c:v>-1.7347062006592751E-2</c:v>
                </c:pt>
                <c:pt idx="9">
                  <c:v>2.9309980571269989E-2</c:v>
                </c:pt>
                <c:pt idx="10">
                  <c:v>-1.2066602939739823E-3</c:v>
                </c:pt>
                <c:pt idx="11">
                  <c:v>1.6957568004727364E-2</c:v>
                </c:pt>
                <c:pt idx="12">
                  <c:v>-7.9033404588699341E-2</c:v>
                </c:pt>
                <c:pt idx="13">
                  <c:v>-3.3266656100749969E-2</c:v>
                </c:pt>
                <c:pt idx="14">
                  <c:v>2.030816487967968E-2</c:v>
                </c:pt>
                <c:pt idx="15">
                  <c:v>3.705480694770813E-2</c:v>
                </c:pt>
                <c:pt idx="16">
                  <c:v>-5.9648993192240596E-4</c:v>
                </c:pt>
                <c:pt idx="17">
                  <c:v>8.5969781503081322E-3</c:v>
                </c:pt>
                <c:pt idx="18">
                  <c:v>-2.9053475707769394E-2</c:v>
                </c:pt>
                <c:pt idx="19">
                  <c:v>1.7623038962483406E-2</c:v>
                </c:pt>
                <c:pt idx="20">
                  <c:v>2.2056998685002327E-2</c:v>
                </c:pt>
                <c:pt idx="21">
                  <c:v>2.6844525709748268E-2</c:v>
                </c:pt>
                <c:pt idx="22">
                  <c:v>5.9181049466133118E-2</c:v>
                </c:pt>
                <c:pt idx="23">
                  <c:v>-8.4003821015357971E-2</c:v>
                </c:pt>
                <c:pt idx="24">
                  <c:v>3.7172895390540361E-3</c:v>
                </c:pt>
                <c:pt idx="25">
                  <c:v>8.1057902425527573E-3</c:v>
                </c:pt>
                <c:pt idx="26">
                  <c:v>0.12532216310501099</c:v>
                </c:pt>
                <c:pt idx="27">
                  <c:v>-3.1860515475273132E-2</c:v>
                </c:pt>
                <c:pt idx="28">
                  <c:v>5.0029221922159195E-2</c:v>
                </c:pt>
                <c:pt idx="29">
                  <c:v>-0.13414943218231201</c:v>
                </c:pt>
                <c:pt idx="30">
                  <c:v>-1.9179586321115494E-2</c:v>
                </c:pt>
                <c:pt idx="31">
                  <c:v>-2.2528095170855522E-2</c:v>
                </c:pt>
                <c:pt idx="32">
                  <c:v>9.9658921360969543E-2</c:v>
                </c:pt>
                <c:pt idx="33">
                  <c:v>4.0072910487651825E-2</c:v>
                </c:pt>
              </c:numCache>
            </c:numRef>
          </c:val>
          <c:smooth val="0"/>
          <c:extLst>
            <c:ext xmlns:c16="http://schemas.microsoft.com/office/drawing/2014/chart" uri="{C3380CC4-5D6E-409C-BE32-E72D297353CC}">
              <c16:uniqueId val="{0000002D-32D3-40C9-8930-FAD3FF40A389}"/>
            </c:ext>
          </c:extLst>
        </c:ser>
        <c:ser>
          <c:idx val="47"/>
          <c:order val="45"/>
          <c:tx>
            <c:strRef>
              <c:f>'Figure 47'!$BK$6</c:f>
              <c:strCache>
                <c:ptCount val="1"/>
                <c:pt idx="0">
                  <c:v>VA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47'!$BK$7:$BK$40</c:f>
              <c:numCache>
                <c:formatCode>_(* #,##0.00_);_(* \(#,##0.00\);_(* "-"??_);_(@_)</c:formatCode>
                <c:ptCount val="34"/>
                <c:pt idx="0">
                  <c:v>1.6287993639707565E-2</c:v>
                </c:pt>
                <c:pt idx="1">
                  <c:v>2.2300474811345339E-3</c:v>
                </c:pt>
                <c:pt idx="2">
                  <c:v>-1.2530703097581863E-2</c:v>
                </c:pt>
                <c:pt idx="3">
                  <c:v>3.3013898064382374E-4</c:v>
                </c:pt>
                <c:pt idx="4">
                  <c:v>4.0581598877906799E-3</c:v>
                </c:pt>
                <c:pt idx="5">
                  <c:v>-3.0946487560868263E-2</c:v>
                </c:pt>
                <c:pt idx="6">
                  <c:v>7.1946917159948498E-5</c:v>
                </c:pt>
                <c:pt idx="7">
                  <c:v>1.1018145829439163E-2</c:v>
                </c:pt>
                <c:pt idx="8">
                  <c:v>1.1763767106458545E-3</c:v>
                </c:pt>
                <c:pt idx="9">
                  <c:v>1.2086311355233192E-2</c:v>
                </c:pt>
                <c:pt idx="10">
                  <c:v>3.1027828808873892E-3</c:v>
                </c:pt>
                <c:pt idx="11">
                  <c:v>-1.1840647086501122E-2</c:v>
                </c:pt>
                <c:pt idx="12">
                  <c:v>-1.2584244832396507E-3</c:v>
                </c:pt>
                <c:pt idx="13">
                  <c:v>2.9838057234883308E-3</c:v>
                </c:pt>
                <c:pt idx="14">
                  <c:v>-1.2480680830776691E-2</c:v>
                </c:pt>
                <c:pt idx="15">
                  <c:v>-4.4958083890378475E-3</c:v>
                </c:pt>
                <c:pt idx="16">
                  <c:v>9.6967536956071854E-3</c:v>
                </c:pt>
                <c:pt idx="17">
                  <c:v>1.5588936395943165E-2</c:v>
                </c:pt>
                <c:pt idx="18">
                  <c:v>1.1961386539041996E-2</c:v>
                </c:pt>
                <c:pt idx="19">
                  <c:v>1.5369449742138386E-2</c:v>
                </c:pt>
                <c:pt idx="20">
                  <c:v>-1.4540193602442741E-2</c:v>
                </c:pt>
                <c:pt idx="21">
                  <c:v>-9.6308346837759018E-3</c:v>
                </c:pt>
                <c:pt idx="22">
                  <c:v>-1.6869653016328812E-2</c:v>
                </c:pt>
                <c:pt idx="23">
                  <c:v>-1.1075810762122273E-3</c:v>
                </c:pt>
                <c:pt idx="24">
                  <c:v>-6.2858038581907749E-3</c:v>
                </c:pt>
                <c:pt idx="25">
                  <c:v>2.3551726713776588E-2</c:v>
                </c:pt>
                <c:pt idx="26">
                  <c:v>-3.0345299746841192E-3</c:v>
                </c:pt>
                <c:pt idx="27">
                  <c:v>-2.3554731160402298E-2</c:v>
                </c:pt>
                <c:pt idx="28">
                  <c:v>1.2783507816493511E-2</c:v>
                </c:pt>
                <c:pt idx="29">
                  <c:v>-4.8053506761789322E-3</c:v>
                </c:pt>
                <c:pt idx="30">
                  <c:v>2.7144988998770714E-2</c:v>
                </c:pt>
                <c:pt idx="31">
                  <c:v>-5.2517127245664597E-2</c:v>
                </c:pt>
                <c:pt idx="32">
                  <c:v>-5.4557458497583866E-3</c:v>
                </c:pt>
                <c:pt idx="33">
                  <c:v>-7.7051314292475581E-4</c:v>
                </c:pt>
              </c:numCache>
            </c:numRef>
          </c:val>
          <c:smooth val="0"/>
          <c:extLst>
            <c:ext xmlns:c16="http://schemas.microsoft.com/office/drawing/2014/chart" uri="{C3380CC4-5D6E-409C-BE32-E72D297353CC}">
              <c16:uniqueId val="{0000002E-32D3-40C9-8930-FAD3FF40A389}"/>
            </c:ext>
          </c:extLst>
        </c:ser>
        <c:ser>
          <c:idx val="48"/>
          <c:order val="46"/>
          <c:tx>
            <c:strRef>
              <c:f>'Figure 47'!$BL$6</c:f>
              <c:strCache>
                <c:ptCount val="1"/>
                <c:pt idx="0">
                  <c:v>WA</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47'!$BL$7:$BL$40</c:f>
              <c:numCache>
                <c:formatCode>_(* #,##0.00_);_(* \(#,##0.00\);_(* "-"??_);_(@_)</c:formatCode>
                <c:ptCount val="34"/>
                <c:pt idx="0">
                  <c:v>-3.8624368607997894E-2</c:v>
                </c:pt>
                <c:pt idx="1">
                  <c:v>2.8069864958524704E-2</c:v>
                </c:pt>
                <c:pt idx="2">
                  <c:v>1.2728651985526085E-2</c:v>
                </c:pt>
                <c:pt idx="3">
                  <c:v>1.5569088980555534E-2</c:v>
                </c:pt>
                <c:pt idx="4">
                  <c:v>-7.2738379240036011E-3</c:v>
                </c:pt>
                <c:pt idx="5">
                  <c:v>6.5168137662112713E-3</c:v>
                </c:pt>
                <c:pt idx="6">
                  <c:v>-2.3884234949946404E-2</c:v>
                </c:pt>
                <c:pt idx="7">
                  <c:v>-6.9318343885242939E-3</c:v>
                </c:pt>
                <c:pt idx="8">
                  <c:v>-3.6769495345652103E-3</c:v>
                </c:pt>
                <c:pt idx="9">
                  <c:v>-6.5918234176933765E-3</c:v>
                </c:pt>
                <c:pt idx="10">
                  <c:v>7.0352631155401468E-4</c:v>
                </c:pt>
                <c:pt idx="11">
                  <c:v>-3.1800106167793274E-2</c:v>
                </c:pt>
                <c:pt idx="12">
                  <c:v>2.3629885166883469E-2</c:v>
                </c:pt>
                <c:pt idx="13">
                  <c:v>-1.454569399356842E-3</c:v>
                </c:pt>
                <c:pt idx="14">
                  <c:v>-1.345074363052845E-2</c:v>
                </c:pt>
                <c:pt idx="15">
                  <c:v>-7.8901415690779686E-3</c:v>
                </c:pt>
                <c:pt idx="16">
                  <c:v>-2.7956115081906319E-2</c:v>
                </c:pt>
                <c:pt idx="17">
                  <c:v>1.0220460826531053E-3</c:v>
                </c:pt>
                <c:pt idx="18">
                  <c:v>-2.9142803978174925E-3</c:v>
                </c:pt>
                <c:pt idx="19">
                  <c:v>2.3219237104058266E-2</c:v>
                </c:pt>
                <c:pt idx="20">
                  <c:v>-1.8799703568220139E-2</c:v>
                </c:pt>
                <c:pt idx="21">
                  <c:v>2.0585848018527031E-2</c:v>
                </c:pt>
                <c:pt idx="22">
                  <c:v>9.9556222558021545E-3</c:v>
                </c:pt>
                <c:pt idx="23">
                  <c:v>-2.499108575284481E-2</c:v>
                </c:pt>
                <c:pt idx="24">
                  <c:v>1.5348554588854313E-3</c:v>
                </c:pt>
                <c:pt idx="25">
                  <c:v>1.3752001337707043E-2</c:v>
                </c:pt>
                <c:pt idx="26">
                  <c:v>-2.6045253034681082E-3</c:v>
                </c:pt>
                <c:pt idx="27">
                  <c:v>-5.7442136108875275E-2</c:v>
                </c:pt>
                <c:pt idx="28">
                  <c:v>-1.6144320368766785E-2</c:v>
                </c:pt>
                <c:pt idx="29">
                  <c:v>2.3033530451357365E-3</c:v>
                </c:pt>
                <c:pt idx="30">
                  <c:v>1.6619244590401649E-2</c:v>
                </c:pt>
                <c:pt idx="31">
                  <c:v>-1.5420818235725164E-3</c:v>
                </c:pt>
                <c:pt idx="32">
                  <c:v>5.3038690239191055E-2</c:v>
                </c:pt>
                <c:pt idx="33">
                  <c:v>4.3042242527008057E-2</c:v>
                </c:pt>
              </c:numCache>
            </c:numRef>
          </c:val>
          <c:smooth val="0"/>
          <c:extLst>
            <c:ext xmlns:c16="http://schemas.microsoft.com/office/drawing/2014/chart" uri="{C3380CC4-5D6E-409C-BE32-E72D297353CC}">
              <c16:uniqueId val="{0000002F-32D3-40C9-8930-FAD3FF40A389}"/>
            </c:ext>
          </c:extLst>
        </c:ser>
        <c:ser>
          <c:idx val="49"/>
          <c:order val="47"/>
          <c:tx>
            <c:strRef>
              <c:f>'Figure 47'!$BM$6</c:f>
              <c:strCache>
                <c:ptCount val="1"/>
                <c:pt idx="0">
                  <c:v>WV</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47'!$BM$7:$BM$40</c:f>
              <c:numCache>
                <c:formatCode>_(* #,##0.00_);_(* \(#,##0.00\);_(* "-"??_);_(@_)</c:formatCode>
                <c:ptCount val="34"/>
                <c:pt idx="0">
                  <c:v>8.7093906477093697E-3</c:v>
                </c:pt>
                <c:pt idx="1">
                  <c:v>-2.2860690951347351E-3</c:v>
                </c:pt>
                <c:pt idx="2">
                  <c:v>1.8392918631434441E-2</c:v>
                </c:pt>
                <c:pt idx="3">
                  <c:v>-2.072584442794323E-2</c:v>
                </c:pt>
                <c:pt idx="4">
                  <c:v>-2.1343952044844627E-2</c:v>
                </c:pt>
                <c:pt idx="5">
                  <c:v>2.0932905375957489E-2</c:v>
                </c:pt>
                <c:pt idx="6">
                  <c:v>-7.9136453568935394E-3</c:v>
                </c:pt>
                <c:pt idx="7">
                  <c:v>-2.4843050632625818E-3</c:v>
                </c:pt>
                <c:pt idx="8">
                  <c:v>4.2273029685020447E-3</c:v>
                </c:pt>
                <c:pt idx="9">
                  <c:v>1.5634631738066673E-2</c:v>
                </c:pt>
                <c:pt idx="10">
                  <c:v>-6.0527073219418526E-3</c:v>
                </c:pt>
                <c:pt idx="11">
                  <c:v>-2.0615760236978531E-2</c:v>
                </c:pt>
                <c:pt idx="12">
                  <c:v>-2.5213710963726044E-2</c:v>
                </c:pt>
                <c:pt idx="13">
                  <c:v>-5.2427458576858044E-3</c:v>
                </c:pt>
                <c:pt idx="14">
                  <c:v>1.5533146448433399E-2</c:v>
                </c:pt>
                <c:pt idx="15">
                  <c:v>-1.306363008916378E-2</c:v>
                </c:pt>
                <c:pt idx="16">
                  <c:v>-1.1497640982270241E-2</c:v>
                </c:pt>
                <c:pt idx="17">
                  <c:v>8.4926383569836617E-3</c:v>
                </c:pt>
                <c:pt idx="18">
                  <c:v>-5.2823752164840698E-2</c:v>
                </c:pt>
                <c:pt idx="19">
                  <c:v>1.8077680841088295E-2</c:v>
                </c:pt>
                <c:pt idx="20">
                  <c:v>-2.7562949806451797E-2</c:v>
                </c:pt>
                <c:pt idx="21">
                  <c:v>-1.412105280905962E-3</c:v>
                </c:pt>
                <c:pt idx="22">
                  <c:v>2.3889942094683647E-2</c:v>
                </c:pt>
                <c:pt idx="23">
                  <c:v>1.5735849738121033E-2</c:v>
                </c:pt>
                <c:pt idx="24">
                  <c:v>5.6873064488172531E-2</c:v>
                </c:pt>
                <c:pt idx="25">
                  <c:v>1.4670070260763168E-2</c:v>
                </c:pt>
                <c:pt idx="26">
                  <c:v>-1.4451098628342152E-2</c:v>
                </c:pt>
                <c:pt idx="27">
                  <c:v>-1.318084541708231E-2</c:v>
                </c:pt>
                <c:pt idx="28">
                  <c:v>1.379034947603941E-2</c:v>
                </c:pt>
                <c:pt idx="29">
                  <c:v>4.033949226140976E-2</c:v>
                </c:pt>
                <c:pt idx="30">
                  <c:v>2.413485012948513E-2</c:v>
                </c:pt>
                <c:pt idx="31">
                  <c:v>3.8136310875415802E-2</c:v>
                </c:pt>
                <c:pt idx="32">
                  <c:v>-1.2412835843861103E-2</c:v>
                </c:pt>
                <c:pt idx="33">
                  <c:v>2.2811168804764748E-2</c:v>
                </c:pt>
              </c:numCache>
            </c:numRef>
          </c:val>
          <c:smooth val="0"/>
          <c:extLst>
            <c:ext xmlns:c16="http://schemas.microsoft.com/office/drawing/2014/chart" uri="{C3380CC4-5D6E-409C-BE32-E72D297353CC}">
              <c16:uniqueId val="{00000030-32D3-40C9-8930-FAD3FF40A389}"/>
            </c:ext>
          </c:extLst>
        </c:ser>
        <c:ser>
          <c:idx val="50"/>
          <c:order val="48"/>
          <c:tx>
            <c:strRef>
              <c:f>'Figure 47'!$BN$6</c:f>
              <c:strCache>
                <c:ptCount val="1"/>
                <c:pt idx="0">
                  <c:v>WI</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47'!$BN$7:$BN$40</c:f>
              <c:numCache>
                <c:formatCode>_(* #,##0.00_);_(* \(#,##0.00\);_(* "-"??_);_(@_)</c:formatCode>
                <c:ptCount val="34"/>
                <c:pt idx="0">
                  <c:v>-2.2250950336456299E-2</c:v>
                </c:pt>
                <c:pt idx="1">
                  <c:v>-2.6328198611736298E-2</c:v>
                </c:pt>
                <c:pt idx="2">
                  <c:v>-2.3822164162993431E-2</c:v>
                </c:pt>
                <c:pt idx="3">
                  <c:v>1.3912145048379898E-2</c:v>
                </c:pt>
                <c:pt idx="4">
                  <c:v>-2.7630988508462906E-2</c:v>
                </c:pt>
                <c:pt idx="5">
                  <c:v>-8.4800096228718758E-3</c:v>
                </c:pt>
                <c:pt idx="6">
                  <c:v>-2.991379052400589E-2</c:v>
                </c:pt>
                <c:pt idx="7">
                  <c:v>9.7864661365747452E-3</c:v>
                </c:pt>
                <c:pt idx="8">
                  <c:v>4.4305671006441116E-2</c:v>
                </c:pt>
                <c:pt idx="9">
                  <c:v>3.7734486162662506E-2</c:v>
                </c:pt>
                <c:pt idx="10">
                  <c:v>6.5691908821463585E-3</c:v>
                </c:pt>
                <c:pt idx="11">
                  <c:v>-2.5788638740777969E-3</c:v>
                </c:pt>
                <c:pt idx="12">
                  <c:v>2.3492267355322838E-3</c:v>
                </c:pt>
                <c:pt idx="13">
                  <c:v>-4.0859286673367023E-3</c:v>
                </c:pt>
                <c:pt idx="14">
                  <c:v>1.0620508342981339E-2</c:v>
                </c:pt>
                <c:pt idx="15">
                  <c:v>-7.7164815738797188E-3</c:v>
                </c:pt>
                <c:pt idx="16">
                  <c:v>2.122421283274889E-3</c:v>
                </c:pt>
                <c:pt idx="17">
                  <c:v>6.6023052204400301E-4</c:v>
                </c:pt>
                <c:pt idx="18">
                  <c:v>2.3446248844265938E-2</c:v>
                </c:pt>
                <c:pt idx="19">
                  <c:v>-5.8702370151877403E-3</c:v>
                </c:pt>
                <c:pt idx="20">
                  <c:v>-1.4106548624113202E-3</c:v>
                </c:pt>
                <c:pt idx="21">
                  <c:v>-1.4822009950876236E-2</c:v>
                </c:pt>
                <c:pt idx="22">
                  <c:v>-2.3866579867899418E-3</c:v>
                </c:pt>
                <c:pt idx="23">
                  <c:v>-8.5099339485168457E-3</c:v>
                </c:pt>
                <c:pt idx="24">
                  <c:v>-5.2193418145179749E-2</c:v>
                </c:pt>
                <c:pt idx="25">
                  <c:v>-2.1848343312740326E-2</c:v>
                </c:pt>
                <c:pt idx="26">
                  <c:v>3.0317289754748344E-2</c:v>
                </c:pt>
                <c:pt idx="27">
                  <c:v>-1.9563939422369003E-3</c:v>
                </c:pt>
                <c:pt idx="28">
                  <c:v>2.0180158317089081E-2</c:v>
                </c:pt>
                <c:pt idx="29">
                  <c:v>3.8865279406309128E-2</c:v>
                </c:pt>
                <c:pt idx="30">
                  <c:v>4.368305578827858E-2</c:v>
                </c:pt>
                <c:pt idx="31">
                  <c:v>4.6656336635351181E-2</c:v>
                </c:pt>
                <c:pt idx="32">
                  <c:v>3.6426521837711334E-2</c:v>
                </c:pt>
                <c:pt idx="33">
                  <c:v>1.0485399514436722E-2</c:v>
                </c:pt>
              </c:numCache>
            </c:numRef>
          </c:val>
          <c:smooth val="0"/>
          <c:extLst>
            <c:ext xmlns:c16="http://schemas.microsoft.com/office/drawing/2014/chart" uri="{C3380CC4-5D6E-409C-BE32-E72D297353CC}">
              <c16:uniqueId val="{00000031-32D3-40C9-8930-FAD3FF40A389}"/>
            </c:ext>
          </c:extLst>
        </c:ser>
        <c:ser>
          <c:idx val="14"/>
          <c:order val="49"/>
          <c:tx>
            <c:strRef>
              <c:f>'Figure 47'!$BO$6</c:f>
              <c:strCache>
                <c:ptCount val="1"/>
                <c:pt idx="0">
                  <c:v>WY</c:v>
                </c:pt>
              </c:strCache>
            </c:strRef>
          </c:tx>
          <c:spPr>
            <a:ln w="25400">
              <a:solidFill>
                <a:schemeClr val="accent5">
                  <a:lumMod val="75000"/>
                  <a:alpha val="50000"/>
                </a:schemeClr>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47'!$BO$7:$BO$40</c:f>
              <c:numCache>
                <c:formatCode>_(* #,##0.00_);_(* \(#,##0.00\);_(* "-"??_);_(@_)</c:formatCode>
                <c:ptCount val="34"/>
                <c:pt idx="0">
                  <c:v>8.0567393451929092E-3</c:v>
                </c:pt>
                <c:pt idx="1">
                  <c:v>4.1689313948154449E-2</c:v>
                </c:pt>
                <c:pt idx="2">
                  <c:v>-4.3770581483840942E-2</c:v>
                </c:pt>
                <c:pt idx="3">
                  <c:v>1.1870488524436951E-2</c:v>
                </c:pt>
                <c:pt idx="4">
                  <c:v>2.3457396309822798E-4</c:v>
                </c:pt>
                <c:pt idx="5">
                  <c:v>-2.2701701149344444E-2</c:v>
                </c:pt>
                <c:pt idx="6">
                  <c:v>-7.4476846493780613E-3</c:v>
                </c:pt>
                <c:pt idx="7">
                  <c:v>-8.1012174487113953E-3</c:v>
                </c:pt>
                <c:pt idx="8">
                  <c:v>-3.7170901894569397E-2</c:v>
                </c:pt>
                <c:pt idx="9">
                  <c:v>8.2460260018706322E-3</c:v>
                </c:pt>
                <c:pt idx="10">
                  <c:v>-7.6540268957614899E-2</c:v>
                </c:pt>
                <c:pt idx="11">
                  <c:v>-1.2370659969747066E-2</c:v>
                </c:pt>
                <c:pt idx="12">
                  <c:v>-7.4765913188457489E-2</c:v>
                </c:pt>
                <c:pt idx="13">
                  <c:v>-2.636774443089962E-3</c:v>
                </c:pt>
                <c:pt idx="14">
                  <c:v>5.0340272486209869E-2</c:v>
                </c:pt>
                <c:pt idx="15">
                  <c:v>8.2058645784854889E-2</c:v>
                </c:pt>
                <c:pt idx="16">
                  <c:v>-6.1039086431264877E-2</c:v>
                </c:pt>
                <c:pt idx="17">
                  <c:v>2.3097926750779152E-2</c:v>
                </c:pt>
                <c:pt idx="18">
                  <c:v>6.7993387579917908E-2</c:v>
                </c:pt>
                <c:pt idx="19">
                  <c:v>-1.0983445681631565E-2</c:v>
                </c:pt>
                <c:pt idx="20">
                  <c:v>-8.3582503721117973E-3</c:v>
                </c:pt>
                <c:pt idx="21">
                  <c:v>5.3705178201198578E-2</c:v>
                </c:pt>
                <c:pt idx="22">
                  <c:v>-3.0491113662719727E-2</c:v>
                </c:pt>
                <c:pt idx="23">
                  <c:v>-1.9404726102948189E-2</c:v>
                </c:pt>
                <c:pt idx="24">
                  <c:v>3.1456485390663147E-2</c:v>
                </c:pt>
                <c:pt idx="25">
                  <c:v>-2.7413836214691401E-3</c:v>
                </c:pt>
                <c:pt idx="26">
                  <c:v>-4.6905472874641418E-2</c:v>
                </c:pt>
                <c:pt idx="27">
                  <c:v>-1.9870955497026443E-2</c:v>
                </c:pt>
                <c:pt idx="28">
                  <c:v>-3.5873636603355408E-2</c:v>
                </c:pt>
                <c:pt idx="29">
                  <c:v>4.7954700887203217E-2</c:v>
                </c:pt>
                <c:pt idx="30">
                  <c:v>-5.9209860861301422E-2</c:v>
                </c:pt>
                <c:pt idx="31">
                  <c:v>5.721239373087883E-2</c:v>
                </c:pt>
                <c:pt idx="32">
                  <c:v>-3.9371270686388016E-2</c:v>
                </c:pt>
                <c:pt idx="33">
                  <c:v>-8.2475662231445313E-2</c:v>
                </c:pt>
              </c:numCache>
            </c:numRef>
          </c:val>
          <c:smooth val="0"/>
          <c:extLst>
            <c:ext xmlns:c16="http://schemas.microsoft.com/office/drawing/2014/chart" uri="{C3380CC4-5D6E-409C-BE32-E72D297353CC}">
              <c16:uniqueId val="{00000032-32D3-40C9-8930-FAD3FF40A389}"/>
            </c:ext>
          </c:extLst>
        </c:ser>
        <c:ser>
          <c:idx val="15"/>
          <c:order val="50"/>
          <c:tx>
            <c:strRef>
              <c:f>'Figure 47'!$Q$6</c:f>
              <c:strCache>
                <c:ptCount val="1"/>
                <c:pt idx="0">
                  <c:v>IL</c:v>
                </c:pt>
              </c:strCache>
            </c:strRef>
          </c:tx>
          <c:spPr>
            <a:ln w="31750">
              <a:solidFill>
                <a:srgbClr val="FF0000"/>
              </a:solidFill>
            </a:ln>
          </c:spPr>
          <c:marker>
            <c:symbol val="none"/>
          </c:marker>
          <c:cat>
            <c:numRef>
              <c:f>'Figure 47'!$P$7:$P$40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47'!$Q$7:$Q$40</c:f>
              <c:numCache>
                <c:formatCode>_(* #,##0.00_);_(* \(#,##0.00\);_(* "-"??_);_(@_)</c:formatCode>
                <c:ptCount val="34"/>
                <c:pt idx="0">
                  <c:v>1.6660619294270873E-3</c:v>
                </c:pt>
                <c:pt idx="1">
                  <c:v>-4.4135521166026592E-3</c:v>
                </c:pt>
                <c:pt idx="2">
                  <c:v>8.3713866770267487E-3</c:v>
                </c:pt>
                <c:pt idx="3">
                  <c:v>9.2640629736706614E-4</c:v>
                </c:pt>
                <c:pt idx="4">
                  <c:v>-1.0578258894383907E-2</c:v>
                </c:pt>
                <c:pt idx="5">
                  <c:v>6.6483975388109684E-3</c:v>
                </c:pt>
                <c:pt idx="6">
                  <c:v>-6.289016455411911E-3</c:v>
                </c:pt>
                <c:pt idx="7">
                  <c:v>8.8788177818059921E-3</c:v>
                </c:pt>
                <c:pt idx="8">
                  <c:v>5.9214322827756405E-3</c:v>
                </c:pt>
                <c:pt idx="9">
                  <c:v>-1.6129475086927414E-2</c:v>
                </c:pt>
                <c:pt idx="10">
                  <c:v>8.1520825624465942E-3</c:v>
                </c:pt>
                <c:pt idx="11">
                  <c:v>7.9953381791710854E-3</c:v>
                </c:pt>
                <c:pt idx="12">
                  <c:v>2.7238600887358189E-4</c:v>
                </c:pt>
                <c:pt idx="13">
                  <c:v>-1.6148030757904053E-2</c:v>
                </c:pt>
                <c:pt idx="14">
                  <c:v>2.4462516885250807E-3</c:v>
                </c:pt>
                <c:pt idx="15">
                  <c:v>8.6080916225910187E-3</c:v>
                </c:pt>
                <c:pt idx="16">
                  <c:v>-2.6830192655324936E-2</c:v>
                </c:pt>
                <c:pt idx="17">
                  <c:v>2.4138728156685829E-2</c:v>
                </c:pt>
                <c:pt idx="18">
                  <c:v>-4.3791807256639004E-3</c:v>
                </c:pt>
                <c:pt idx="19">
                  <c:v>1.6687227413058281E-2</c:v>
                </c:pt>
                <c:pt idx="20">
                  <c:v>-1.7953429371118546E-2</c:v>
                </c:pt>
                <c:pt idx="21">
                  <c:v>1.1087233200669289E-2</c:v>
                </c:pt>
                <c:pt idx="22">
                  <c:v>-1.0212620720267296E-2</c:v>
                </c:pt>
                <c:pt idx="23">
                  <c:v>1.0464324615895748E-2</c:v>
                </c:pt>
                <c:pt idx="24">
                  <c:v>-1.6306575387716293E-2</c:v>
                </c:pt>
                <c:pt idx="25">
                  <c:v>-1.5016420744359493E-2</c:v>
                </c:pt>
                <c:pt idx="26">
                  <c:v>7.3472056537866592E-3</c:v>
                </c:pt>
                <c:pt idx="27">
                  <c:v>-3.3275503665208817E-3</c:v>
                </c:pt>
                <c:pt idx="28">
                  <c:v>7.0690035820007324E-2</c:v>
                </c:pt>
                <c:pt idx="29">
                  <c:v>3.7556964904069901E-2</c:v>
                </c:pt>
                <c:pt idx="30">
                  <c:v>-4.7313883900642395E-2</c:v>
                </c:pt>
                <c:pt idx="31">
                  <c:v>-1.7176516354084015E-2</c:v>
                </c:pt>
                <c:pt idx="32">
                  <c:v>3.9888806641101837E-3</c:v>
                </c:pt>
                <c:pt idx="33">
                  <c:v>-1.6684304922819138E-2</c:v>
                </c:pt>
              </c:numCache>
            </c:numRef>
          </c:val>
          <c:smooth val="0"/>
          <c:extLst>
            <c:ext xmlns:c16="http://schemas.microsoft.com/office/drawing/2014/chart" uri="{C3380CC4-5D6E-409C-BE32-E72D297353CC}">
              <c16:uniqueId val="{00000000-32D3-40C9-8930-FAD3FF40A389}"/>
            </c:ext>
          </c:extLst>
        </c:ser>
        <c:dLbls>
          <c:showLegendKey val="0"/>
          <c:showVal val="0"/>
          <c:showCatName val="0"/>
          <c:showSerName val="0"/>
          <c:showPercent val="0"/>
          <c:showBubbleSize val="0"/>
        </c:dLbls>
        <c:smooth val="0"/>
        <c:axId val="955874208"/>
        <c:axId val="955878320"/>
      </c:lineChart>
      <c:catAx>
        <c:axId val="955874208"/>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955878320"/>
        <c:crossesAt val="-60"/>
        <c:auto val="1"/>
        <c:lblAlgn val="ctr"/>
        <c:lblOffset val="100"/>
        <c:noMultiLvlLbl val="0"/>
      </c:catAx>
      <c:valAx>
        <c:axId val="955878320"/>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955874208"/>
        <c:crossesAt val="1"/>
        <c:crossBetween val="midCat"/>
      </c:valAx>
    </c:plotArea>
    <c:plotVisOnly val="1"/>
    <c:dispBlanksAs val="gap"/>
    <c:showDLblsOverMax val="0"/>
  </c:chart>
  <c:spPr>
    <a:solidFill>
      <a:schemeClr val="bg1"/>
    </a:solidFill>
    <a:ln w="9525">
      <a:noFill/>
    </a:ln>
  </c:spPr>
  <c:txPr>
    <a:bodyPr/>
    <a:lstStyle/>
    <a:p>
      <a:pPr>
        <a:defRPr>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48'!$B$1</c:f>
              <c:strCache>
                <c:ptCount val="1"/>
                <c:pt idx="0">
                  <c:v>All states</c:v>
                </c:pt>
              </c:strCache>
            </c:strRef>
          </c:tx>
          <c:spPr>
            <a:ln w="38100" cap="rnd">
              <a:solidFill>
                <a:schemeClr val="tx1"/>
              </a:solidFill>
              <a:round/>
            </a:ln>
            <a:effectLst/>
          </c:spPr>
          <c:marker>
            <c:symbol val="none"/>
          </c:marker>
          <c:cat>
            <c:numRef>
              <c:f>'Figure 48'!$A$2:$A$35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48'!$B$2:$B$35</c:f>
              <c:numCache>
                <c:formatCode>0.0%</c:formatCode>
                <c:ptCount val="34"/>
                <c:pt idx="0">
                  <c:v>2.5804953694454458E-2</c:v>
                </c:pt>
                <c:pt idx="1">
                  <c:v>3.0865089317442029E-2</c:v>
                </c:pt>
                <c:pt idx="2">
                  <c:v>4.3417131806616105E-2</c:v>
                </c:pt>
                <c:pt idx="3">
                  <c:v>5.1825743523550294E-3</c:v>
                </c:pt>
                <c:pt idx="4">
                  <c:v>-2.400745393503545E-3</c:v>
                </c:pt>
                <c:pt idx="5">
                  <c:v>-2.4388531595136431E-3</c:v>
                </c:pt>
                <c:pt idx="6">
                  <c:v>-1.2677334329987522E-2</c:v>
                </c:pt>
                <c:pt idx="7">
                  <c:v>2.6887358925459903E-2</c:v>
                </c:pt>
                <c:pt idx="8">
                  <c:v>5.2135053789468255E-3</c:v>
                </c:pt>
                <c:pt idx="9">
                  <c:v>-2.2403933237626239E-2</c:v>
                </c:pt>
                <c:pt idx="10">
                  <c:v>2.7684047759122254E-3</c:v>
                </c:pt>
                <c:pt idx="11">
                  <c:v>1.2058880753830881E-2</c:v>
                </c:pt>
                <c:pt idx="12">
                  <c:v>-1.0564697120403421E-2</c:v>
                </c:pt>
                <c:pt idx="13">
                  <c:v>-3.6556736102004717E-2</c:v>
                </c:pt>
                <c:pt idx="14">
                  <c:v>6.7857629654987761E-2</c:v>
                </c:pt>
                <c:pt idx="15">
                  <c:v>4.2746961119756621E-2</c:v>
                </c:pt>
                <c:pt idx="16">
                  <c:v>-0.13202375233747354</c:v>
                </c:pt>
                <c:pt idx="17">
                  <c:v>5.7891810270054744E-2</c:v>
                </c:pt>
                <c:pt idx="18">
                  <c:v>-2.8360475802298168E-3</c:v>
                </c:pt>
                <c:pt idx="19">
                  <c:v>0.10813870350726185</c:v>
                </c:pt>
                <c:pt idx="20">
                  <c:v>-4.7079288711849965E-2</c:v>
                </c:pt>
                <c:pt idx="21">
                  <c:v>6.0930585842660978E-2</c:v>
                </c:pt>
                <c:pt idx="22">
                  <c:v>-5.0204664101543339E-2</c:v>
                </c:pt>
                <c:pt idx="23">
                  <c:v>6.5051847340984681E-2</c:v>
                </c:pt>
                <c:pt idx="24">
                  <c:v>-1.1645992732130184E-2</c:v>
                </c:pt>
                <c:pt idx="25">
                  <c:v>-2.9722102157836106E-2</c:v>
                </c:pt>
                <c:pt idx="26">
                  <c:v>7.4766965810688646E-3</c:v>
                </c:pt>
                <c:pt idx="27">
                  <c:v>2.0859470392514678E-2</c:v>
                </c:pt>
                <c:pt idx="28">
                  <c:v>0.34023693118994203</c:v>
                </c:pt>
                <c:pt idx="29">
                  <c:v>0.22943396779806458</c:v>
                </c:pt>
                <c:pt idx="30">
                  <c:v>-0.1224440020715688</c:v>
                </c:pt>
                <c:pt idx="31">
                  <c:v>-2.1869798289818609E-2</c:v>
                </c:pt>
                <c:pt idx="32">
                  <c:v>2.6368755866028382E-2</c:v>
                </c:pt>
                <c:pt idx="33">
                  <c:v>-0.12248794822498965</c:v>
                </c:pt>
              </c:numCache>
            </c:numRef>
          </c:val>
          <c:smooth val="0"/>
          <c:extLst>
            <c:ext xmlns:c16="http://schemas.microsoft.com/office/drawing/2014/chart" uri="{C3380CC4-5D6E-409C-BE32-E72D297353CC}">
              <c16:uniqueId val="{00000000-2B90-477D-8DE6-5FE441F56DB6}"/>
            </c:ext>
          </c:extLst>
        </c:ser>
        <c:ser>
          <c:idx val="2"/>
          <c:order val="1"/>
          <c:tx>
            <c:strRef>
              <c:f>'Figure 48'!$C$1</c:f>
              <c:strCache>
                <c:ptCount val="1"/>
                <c:pt idx="0">
                  <c:v>MN</c:v>
                </c:pt>
              </c:strCache>
            </c:strRef>
          </c:tx>
          <c:spPr>
            <a:ln w="28575" cap="rnd">
              <a:solidFill>
                <a:schemeClr val="accent1">
                  <a:lumMod val="20000"/>
                  <a:lumOff val="80000"/>
                </a:schemeClr>
              </a:solidFill>
              <a:round/>
            </a:ln>
            <a:effectLst/>
          </c:spPr>
          <c:marker>
            <c:symbol val="none"/>
          </c:marker>
          <c:cat>
            <c:numRef>
              <c:f>'Figure 48'!$A$2:$A$35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48'!$C$2:$C$35</c:f>
              <c:numCache>
                <c:formatCode>0.0%</c:formatCode>
                <c:ptCount val="34"/>
                <c:pt idx="0">
                  <c:v>-6.9046440885500715E-4</c:v>
                </c:pt>
                <c:pt idx="1">
                  <c:v>5.5055256223393023E-3</c:v>
                </c:pt>
                <c:pt idx="2">
                  <c:v>6.6300851089435842E-3</c:v>
                </c:pt>
                <c:pt idx="3">
                  <c:v>1.7230517556046987E-2</c:v>
                </c:pt>
                <c:pt idx="4">
                  <c:v>-1.4058274669194848E-2</c:v>
                </c:pt>
                <c:pt idx="5">
                  <c:v>-5.7986177855687826E-3</c:v>
                </c:pt>
                <c:pt idx="6">
                  <c:v>-1.0992782757571651E-2</c:v>
                </c:pt>
                <c:pt idx="7">
                  <c:v>-4.4792960948306648E-3</c:v>
                </c:pt>
                <c:pt idx="8">
                  <c:v>2.7073788359849305E-2</c:v>
                </c:pt>
                <c:pt idx="9">
                  <c:v>-1.3608039541600836E-2</c:v>
                </c:pt>
                <c:pt idx="10">
                  <c:v>-2.1524535662852395E-3</c:v>
                </c:pt>
                <c:pt idx="11">
                  <c:v>2.111688873028239E-2</c:v>
                </c:pt>
                <c:pt idx="12">
                  <c:v>1.2280908067787699E-2</c:v>
                </c:pt>
                <c:pt idx="13">
                  <c:v>-4.8819465288379105E-2</c:v>
                </c:pt>
                <c:pt idx="14">
                  <c:v>2.5954459060705481E-2</c:v>
                </c:pt>
                <c:pt idx="15">
                  <c:v>8.0144610987508358E-2</c:v>
                </c:pt>
                <c:pt idx="16">
                  <c:v>-0.13629940138956154</c:v>
                </c:pt>
                <c:pt idx="17">
                  <c:v>9.6513944355276049E-2</c:v>
                </c:pt>
                <c:pt idx="18">
                  <c:v>-4.6868420153724499E-2</c:v>
                </c:pt>
                <c:pt idx="19">
                  <c:v>4.3836715693452488E-2</c:v>
                </c:pt>
                <c:pt idx="20">
                  <c:v>-0.10505210843621737</c:v>
                </c:pt>
                <c:pt idx="21">
                  <c:v>-2.3208512600253473E-3</c:v>
                </c:pt>
                <c:pt idx="22">
                  <c:v>-5.8557451383163706E-2</c:v>
                </c:pt>
                <c:pt idx="23">
                  <c:v>1.3842366387258442E-2</c:v>
                </c:pt>
                <c:pt idx="24">
                  <c:v>-1.8600105362275521E-2</c:v>
                </c:pt>
                <c:pt idx="25">
                  <c:v>-9.8047614436725827E-2</c:v>
                </c:pt>
                <c:pt idx="26">
                  <c:v>-2.2888571534362301E-2</c:v>
                </c:pt>
                <c:pt idx="27">
                  <c:v>3.5994408504691933E-2</c:v>
                </c:pt>
                <c:pt idx="28">
                  <c:v>0.28103623986316162</c:v>
                </c:pt>
                <c:pt idx="29">
                  <c:v>0.19951522884972284</c:v>
                </c:pt>
                <c:pt idx="30">
                  <c:v>-0.15630800064886241</c:v>
                </c:pt>
                <c:pt idx="31">
                  <c:v>-2.7306499313161092E-2</c:v>
                </c:pt>
                <c:pt idx="32">
                  <c:v>-9.3390394099839291E-3</c:v>
                </c:pt>
                <c:pt idx="33">
                  <c:v>-9.0489871669668598E-2</c:v>
                </c:pt>
              </c:numCache>
            </c:numRef>
          </c:val>
          <c:smooth val="0"/>
          <c:extLst>
            <c:ext xmlns:c16="http://schemas.microsoft.com/office/drawing/2014/chart" uri="{C3380CC4-5D6E-409C-BE32-E72D297353CC}">
              <c16:uniqueId val="{00000001-2B90-477D-8DE6-5FE441F56DB6}"/>
            </c:ext>
          </c:extLst>
        </c:ser>
        <c:ser>
          <c:idx val="3"/>
          <c:order val="2"/>
          <c:tx>
            <c:strRef>
              <c:f>'Figure 48'!$D$1</c:f>
              <c:strCache>
                <c:ptCount val="1"/>
                <c:pt idx="0">
                  <c:v>MO</c:v>
                </c:pt>
              </c:strCache>
            </c:strRef>
          </c:tx>
          <c:spPr>
            <a:ln w="28575" cap="rnd">
              <a:solidFill>
                <a:schemeClr val="accent1">
                  <a:lumMod val="60000"/>
                  <a:lumOff val="40000"/>
                </a:schemeClr>
              </a:solidFill>
              <a:round/>
            </a:ln>
            <a:effectLst/>
          </c:spPr>
          <c:marker>
            <c:symbol val="none"/>
          </c:marker>
          <c:cat>
            <c:numRef>
              <c:f>'Figure 48'!$A$2:$A$35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48'!$D$2:$D$35</c:f>
              <c:numCache>
                <c:formatCode>0.0%</c:formatCode>
                <c:ptCount val="34"/>
                <c:pt idx="0">
                  <c:v>1.9684573131827587E-2</c:v>
                </c:pt>
                <c:pt idx="1">
                  <c:v>2.3169198447475781E-2</c:v>
                </c:pt>
                <c:pt idx="2">
                  <c:v>4.9141945932693165E-2</c:v>
                </c:pt>
                <c:pt idx="3">
                  <c:v>2.6131909895978689E-2</c:v>
                </c:pt>
                <c:pt idx="4">
                  <c:v>-1.4534742377104837E-2</c:v>
                </c:pt>
                <c:pt idx="5">
                  <c:v>-2.5046976968786661E-3</c:v>
                </c:pt>
                <c:pt idx="6">
                  <c:v>-1.9230107198300206E-2</c:v>
                </c:pt>
                <c:pt idx="7">
                  <c:v>-9.3535835782777577E-3</c:v>
                </c:pt>
                <c:pt idx="8">
                  <c:v>7.0955456363592795E-3</c:v>
                </c:pt>
                <c:pt idx="9">
                  <c:v>-3.1575479591224531E-2</c:v>
                </c:pt>
                <c:pt idx="10">
                  <c:v>-2.5354437322671064E-3</c:v>
                </c:pt>
                <c:pt idx="11">
                  <c:v>-1.0395284833310758E-2</c:v>
                </c:pt>
                <c:pt idx="12">
                  <c:v>-2.6119594637866173E-2</c:v>
                </c:pt>
                <c:pt idx="13">
                  <c:v>-3.9176588950884272E-2</c:v>
                </c:pt>
                <c:pt idx="14">
                  <c:v>3.6531523465323623E-2</c:v>
                </c:pt>
                <c:pt idx="15">
                  <c:v>5.62588560578825E-2</c:v>
                </c:pt>
                <c:pt idx="16">
                  <c:v>-0.12766145006982565</c:v>
                </c:pt>
                <c:pt idx="17">
                  <c:v>0.10773113646892907</c:v>
                </c:pt>
                <c:pt idx="18">
                  <c:v>6.8274332790658754E-3</c:v>
                </c:pt>
                <c:pt idx="19">
                  <c:v>0.10738749087854638</c:v>
                </c:pt>
                <c:pt idx="20">
                  <c:v>-1.0004455181485961E-2</c:v>
                </c:pt>
                <c:pt idx="21">
                  <c:v>0.1041643713952205</c:v>
                </c:pt>
                <c:pt idx="22">
                  <c:v>-5.0877583293633011E-2</c:v>
                </c:pt>
                <c:pt idx="23">
                  <c:v>6.6356954506763932E-2</c:v>
                </c:pt>
                <c:pt idx="24">
                  <c:v>-2.3593959872729497E-2</c:v>
                </c:pt>
                <c:pt idx="25">
                  <c:v>-2.851001864689906E-2</c:v>
                </c:pt>
                <c:pt idx="26">
                  <c:v>2.4887369612098809E-2</c:v>
                </c:pt>
                <c:pt idx="27">
                  <c:v>1.3668735863784587E-2</c:v>
                </c:pt>
                <c:pt idx="28">
                  <c:v>0.33400602181407968</c:v>
                </c:pt>
                <c:pt idx="29">
                  <c:v>0.18175632739105696</c:v>
                </c:pt>
                <c:pt idx="30">
                  <c:v>-0.14646379415438848</c:v>
                </c:pt>
                <c:pt idx="31">
                  <c:v>-1.8415631022288492E-2</c:v>
                </c:pt>
                <c:pt idx="32">
                  <c:v>7.1316010704159494E-2</c:v>
                </c:pt>
                <c:pt idx="33">
                  <c:v>-6.027463481193962E-2</c:v>
                </c:pt>
              </c:numCache>
            </c:numRef>
          </c:val>
          <c:smooth val="0"/>
          <c:extLst>
            <c:ext xmlns:c16="http://schemas.microsoft.com/office/drawing/2014/chart" uri="{C3380CC4-5D6E-409C-BE32-E72D297353CC}">
              <c16:uniqueId val="{00000002-2B90-477D-8DE6-5FE441F56DB6}"/>
            </c:ext>
          </c:extLst>
        </c:ser>
        <c:ser>
          <c:idx val="0"/>
          <c:order val="3"/>
          <c:tx>
            <c:strRef>
              <c:f>'Figure 48'!$E$1</c:f>
              <c:strCache>
                <c:ptCount val="1"/>
                <c:pt idx="0">
                  <c:v>CO</c:v>
                </c:pt>
              </c:strCache>
            </c:strRef>
          </c:tx>
          <c:spPr>
            <a:ln w="28575" cap="rnd">
              <a:solidFill>
                <a:schemeClr val="accent1"/>
              </a:solidFill>
              <a:round/>
            </a:ln>
            <a:effectLst/>
          </c:spPr>
          <c:marker>
            <c:symbol val="none"/>
          </c:marker>
          <c:cat>
            <c:numRef>
              <c:f>'Figure 48'!$A$2:$A$35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'Figure 48'!$E$2:$E$35</c:f>
              <c:numCache>
                <c:formatCode>0.0%</c:formatCode>
                <c:ptCount val="34"/>
                <c:pt idx="0">
                  <c:v>2.298627067959913E-2</c:v>
                </c:pt>
                <c:pt idx="1">
                  <c:v>2.8488366922743147E-2</c:v>
                </c:pt>
                <c:pt idx="2">
                  <c:v>5.6464431391678893E-2</c:v>
                </c:pt>
                <c:pt idx="3">
                  <c:v>-7.1723026941564738E-3</c:v>
                </c:pt>
                <c:pt idx="4">
                  <c:v>-2.3178447484811793E-2</c:v>
                </c:pt>
                <c:pt idx="5">
                  <c:v>9.0422442584998652E-3</c:v>
                </c:pt>
                <c:pt idx="6">
                  <c:v>4.1130588221562903E-3</c:v>
                </c:pt>
                <c:pt idx="7">
                  <c:v>2.717266818894859E-2</c:v>
                </c:pt>
                <c:pt idx="8">
                  <c:v>3.1148284080872779E-2</c:v>
                </c:pt>
                <c:pt idx="9">
                  <c:v>-3.8089142473883175E-2</c:v>
                </c:pt>
                <c:pt idx="10">
                  <c:v>-1.5702457754166788E-2</c:v>
                </c:pt>
                <c:pt idx="11">
                  <c:v>6.144678258453995E-3</c:v>
                </c:pt>
                <c:pt idx="12">
                  <c:v>-3.2228133737169706E-2</c:v>
                </c:pt>
                <c:pt idx="13">
                  <c:v>-4.5291496946589516E-2</c:v>
                </c:pt>
                <c:pt idx="14">
                  <c:v>5.5446567631047605E-2</c:v>
                </c:pt>
                <c:pt idx="15">
                  <c:v>6.7213193916534797E-2</c:v>
                </c:pt>
                <c:pt idx="16">
                  <c:v>-0.10779244393864029</c:v>
                </c:pt>
                <c:pt idx="17">
                  <c:v>8.3204494096251747E-2</c:v>
                </c:pt>
                <c:pt idx="18">
                  <c:v>3.9495260368541008E-2</c:v>
                </c:pt>
                <c:pt idx="19">
                  <c:v>0.10673409965906244</c:v>
                </c:pt>
                <c:pt idx="20">
                  <c:v>-4.3313168382487111E-2</c:v>
                </c:pt>
                <c:pt idx="21">
                  <c:v>6.5401750062620723E-2</c:v>
                </c:pt>
                <c:pt idx="22">
                  <c:v>-4.0157889187418805E-2</c:v>
                </c:pt>
                <c:pt idx="23">
                  <c:v>4.3815883932577959E-2</c:v>
                </c:pt>
                <c:pt idx="24">
                  <c:v>-2.5897481819030621E-2</c:v>
                </c:pt>
                <c:pt idx="25">
                  <c:v>-2.4060328641587247E-2</c:v>
                </c:pt>
                <c:pt idx="26">
                  <c:v>-4.8176701086162232E-3</c:v>
                </c:pt>
                <c:pt idx="27">
                  <c:v>8.7406981154849461E-3</c:v>
                </c:pt>
                <c:pt idx="28">
                  <c:v>0.39721373531991033</c:v>
                </c:pt>
                <c:pt idx="29">
                  <c:v>0.20760166913319189</c:v>
                </c:pt>
                <c:pt idx="30">
                  <c:v>-0.10199946761342493</c:v>
                </c:pt>
                <c:pt idx="31">
                  <c:v>-1.7069916653531414E-2</c:v>
                </c:pt>
                <c:pt idx="32">
                  <c:v>2.75306892236864E-2</c:v>
                </c:pt>
                <c:pt idx="33">
                  <c:v>-0.10796100686418053</c:v>
                </c:pt>
              </c:numCache>
            </c:numRef>
          </c:val>
          <c:smooth val="0"/>
          <c:extLst>
            <c:ext xmlns:c16="http://schemas.microsoft.com/office/drawing/2014/chart" uri="{C3380CC4-5D6E-409C-BE32-E72D297353CC}">
              <c16:uniqueId val="{00000003-2B90-477D-8DE6-5FE441F56DB6}"/>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and synthetic Illinois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49'!$B$1</c:f>
              <c:strCache>
                <c:ptCount val="1"/>
                <c:pt idx="0">
                  <c:v>Actual Illinois</c:v>
                </c:pt>
              </c:strCache>
            </c:strRef>
          </c:tx>
          <c:spPr>
            <a:ln w="38100" cap="rnd">
              <a:solidFill>
                <a:schemeClr val="tx1"/>
              </a:solidFill>
              <a:round/>
            </a:ln>
            <a:effectLst/>
          </c:spPr>
          <c:marker>
            <c:symbol val="none"/>
          </c:marker>
          <c:cat>
            <c:numRef>
              <c:f>'Figure 49'!$A$2:$A$25</c:f>
              <c:numCache>
                <c:formatCode>General</c:formatCode>
                <c:ptCount val="2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numCache>
            </c:numRef>
          </c:cat>
          <c:val>
            <c:numRef>
              <c:f>'Figure 49'!$B$2:$B$25</c:f>
              <c:numCache>
                <c:formatCode>0%</c:formatCode>
                <c:ptCount val="24"/>
                <c:pt idx="0">
                  <c:v>0.46242773999999998</c:v>
                </c:pt>
                <c:pt idx="1">
                  <c:v>0.45858586000000001</c:v>
                </c:pt>
                <c:pt idx="2">
                  <c:v>0.41060903999999998</c:v>
                </c:pt>
                <c:pt idx="3">
                  <c:v>0.39177488999999999</c:v>
                </c:pt>
                <c:pt idx="4">
                  <c:v>0.42994242999999999</c:v>
                </c:pt>
                <c:pt idx="5">
                  <c:v>0.38387716</c:v>
                </c:pt>
                <c:pt idx="6">
                  <c:v>0.38562091999999998</c:v>
                </c:pt>
                <c:pt idx="7">
                  <c:v>0.37676057000000002</c:v>
                </c:pt>
                <c:pt idx="8">
                  <c:v>0.37627812999999999</c:v>
                </c:pt>
                <c:pt idx="9">
                  <c:v>0.39199999000000002</c:v>
                </c:pt>
                <c:pt idx="10">
                  <c:v>0.35546038000000002</c:v>
                </c:pt>
                <c:pt idx="11">
                  <c:v>0.32978721999999999</c:v>
                </c:pt>
                <c:pt idx="12">
                  <c:v>0.33273056000000001</c:v>
                </c:pt>
                <c:pt idx="13">
                  <c:v>0.35067436000000002</c:v>
                </c:pt>
                <c:pt idx="14">
                  <c:v>0.30434781</c:v>
                </c:pt>
                <c:pt idx="15">
                  <c:v>0.26956521999999999</c:v>
                </c:pt>
                <c:pt idx="16">
                  <c:v>0.34304931999999999</c:v>
                </c:pt>
                <c:pt idx="17">
                  <c:v>0.25872688999999999</c:v>
                </c:pt>
                <c:pt idx="18">
                  <c:v>0.3088553</c:v>
                </c:pt>
                <c:pt idx="19">
                  <c:v>0.29327902</c:v>
                </c:pt>
                <c:pt idx="20">
                  <c:v>0.33266531999999999</c:v>
                </c:pt>
                <c:pt idx="21">
                  <c:v>0.29126215</c:v>
                </c:pt>
                <c:pt idx="22">
                  <c:v>0.30158731</c:v>
                </c:pt>
                <c:pt idx="23">
                  <c:v>0.29263157000000001</c:v>
                </c:pt>
              </c:numCache>
            </c:numRef>
          </c:val>
          <c:smooth val="0"/>
          <c:extLst>
            <c:ext xmlns:c16="http://schemas.microsoft.com/office/drawing/2014/chart" uri="{C3380CC4-5D6E-409C-BE32-E72D297353CC}">
              <c16:uniqueId val="{00000000-71C9-44B1-AFEC-528719657B16}"/>
            </c:ext>
          </c:extLst>
        </c:ser>
        <c:ser>
          <c:idx val="2"/>
          <c:order val="1"/>
          <c:tx>
            <c:strRef>
              <c:f>'Figure 49'!$C$1</c:f>
              <c:strCache>
                <c:ptCount val="1"/>
                <c:pt idx="0">
                  <c:v>Synthetic Illinois</c:v>
                </c:pt>
              </c:strCache>
            </c:strRef>
          </c:tx>
          <c:spPr>
            <a:ln w="28575" cap="rnd">
              <a:solidFill>
                <a:schemeClr val="accent5"/>
              </a:solidFill>
              <a:round/>
            </a:ln>
            <a:effectLst/>
          </c:spPr>
          <c:marker>
            <c:symbol val="none"/>
          </c:marker>
          <c:cat>
            <c:numRef>
              <c:f>'Figure 49'!$A$2:$A$25</c:f>
              <c:numCache>
                <c:formatCode>General</c:formatCode>
                <c:ptCount val="2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numCache>
            </c:numRef>
          </c:cat>
          <c:val>
            <c:numRef>
              <c:f>'Figure 49'!$C$2:$C$25</c:f>
              <c:numCache>
                <c:formatCode>0%</c:formatCode>
                <c:ptCount val="24"/>
                <c:pt idx="0">
                  <c:v>0.46252541000000003</c:v>
                </c:pt>
                <c:pt idx="1">
                  <c:v>0.46050173</c:v>
                </c:pt>
                <c:pt idx="2">
                  <c:v>0.41080864</c:v>
                </c:pt>
                <c:pt idx="3">
                  <c:v>0.39263737999999998</c:v>
                </c:pt>
                <c:pt idx="4">
                  <c:v>0.42935275000000001</c:v>
                </c:pt>
                <c:pt idx="5">
                  <c:v>0.3844282</c:v>
                </c:pt>
                <c:pt idx="6">
                  <c:v>0.38536260999999999</c:v>
                </c:pt>
                <c:pt idx="7">
                  <c:v>0.37728487999999999</c:v>
                </c:pt>
                <c:pt idx="8">
                  <c:v>0.37690804999999999</c:v>
                </c:pt>
                <c:pt idx="9">
                  <c:v>0.39305753999999998</c:v>
                </c:pt>
                <c:pt idx="10">
                  <c:v>0.35461433999999997</c:v>
                </c:pt>
                <c:pt idx="11">
                  <c:v>0.3304222</c:v>
                </c:pt>
                <c:pt idx="12">
                  <c:v>0.3330747</c:v>
                </c:pt>
                <c:pt idx="13">
                  <c:v>0.33573820999999998</c:v>
                </c:pt>
                <c:pt idx="14">
                  <c:v>0.31780797</c:v>
                </c:pt>
                <c:pt idx="15">
                  <c:v>0.28003426999999997</c:v>
                </c:pt>
                <c:pt idx="16">
                  <c:v>0.28828366</c:v>
                </c:pt>
                <c:pt idx="17">
                  <c:v>0.27834061999999998</c:v>
                </c:pt>
                <c:pt idx="18">
                  <c:v>0.28798923999999998</c:v>
                </c:pt>
                <c:pt idx="19">
                  <c:v>0.31006119999999998</c:v>
                </c:pt>
                <c:pt idx="20">
                  <c:v>0.30897302999999998</c:v>
                </c:pt>
                <c:pt idx="21">
                  <c:v>0.30025596999999998</c:v>
                </c:pt>
                <c:pt idx="22">
                  <c:v>0.27103386000000002</c:v>
                </c:pt>
                <c:pt idx="23">
                  <c:v>0.29699711000000001</c:v>
                </c:pt>
              </c:numCache>
            </c:numRef>
          </c:val>
          <c:smooth val="0"/>
          <c:extLst>
            <c:ext xmlns:c16="http://schemas.microsoft.com/office/drawing/2014/chart" uri="{C3380CC4-5D6E-409C-BE32-E72D297353CC}">
              <c16:uniqueId val="{00000001-71C9-44B1-AFEC-528719657B16}"/>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5'!$B$1</c:f>
              <c:strCache>
                <c:ptCount val="1"/>
                <c:pt idx="0">
                  <c:v>Synthetic 1982–98</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5'!$A$2:$A$35</c15:sqref>
                  </c15:fullRef>
                </c:ext>
              </c:extLst>
              <c:f>'Figure 5'!$A$2:$A$28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5'!$B$2:$B$35</c15:sqref>
                  </c15:fullRef>
                </c:ext>
              </c:extLst>
              <c:f>'Figure 5'!$B$2:$B$28</c:f>
              <c:numCache>
                <c:formatCode>0%</c:formatCode>
                <c:ptCount val="27"/>
                <c:pt idx="0">
                  <c:v>2.7589329502881878E-2</c:v>
                </c:pt>
                <c:pt idx="1">
                  <c:v>3.1377747945381196E-3</c:v>
                </c:pt>
                <c:pt idx="2">
                  <c:v>6.8420520123610067E-3</c:v>
                </c:pt>
                <c:pt idx="3">
                  <c:v>2.6275073898946945E-3</c:v>
                </c:pt>
                <c:pt idx="4">
                  <c:v>5.0652168351195556E-2</c:v>
                </c:pt>
                <c:pt idx="5">
                  <c:v>8.9810074953218539E-3</c:v>
                </c:pt>
                <c:pt idx="6">
                  <c:v>-3.2879803393914372E-2</c:v>
                </c:pt>
                <c:pt idx="7">
                  <c:v>-3.3341979303737135E-3</c:v>
                </c:pt>
                <c:pt idx="8">
                  <c:v>-2.2789103460962658E-2</c:v>
                </c:pt>
                <c:pt idx="9">
                  <c:v>-6.0746598076296078E-3</c:v>
                </c:pt>
                <c:pt idx="10">
                  <c:v>-2.0486976095704584E-2</c:v>
                </c:pt>
                <c:pt idx="11">
                  <c:v>1.0239701740519034E-3</c:v>
                </c:pt>
                <c:pt idx="12">
                  <c:v>-3.715256991587557E-3</c:v>
                </c:pt>
                <c:pt idx="13">
                  <c:v>1.6963727019981577E-2</c:v>
                </c:pt>
                <c:pt idx="14">
                  <c:v>-5.3178728491418331E-2</c:v>
                </c:pt>
                <c:pt idx="15">
                  <c:v>-4.433630769550756E-2</c:v>
                </c:pt>
                <c:pt idx="16">
                  <c:v>-1.2406032054123913E-2</c:v>
                </c:pt>
                <c:pt idx="17">
                  <c:v>-6.2478796173688046E-2</c:v>
                </c:pt>
                <c:pt idx="18">
                  <c:v>-1.002511546132724E-2</c:v>
                </c:pt>
                <c:pt idx="19">
                  <c:v>-1.1847665350840676E-3</c:v>
                </c:pt>
                <c:pt idx="20">
                  <c:v>-3.066068212967632E-2</c:v>
                </c:pt>
                <c:pt idx="21">
                  <c:v>-4.110689658997314E-3</c:v>
                </c:pt>
                <c:pt idx="22">
                  <c:v>-0.1554075730924277</c:v>
                </c:pt>
                <c:pt idx="23">
                  <c:v>-2.5207854341483316E-2</c:v>
                </c:pt>
                <c:pt idx="24">
                  <c:v>-0.11489909364182195</c:v>
                </c:pt>
                <c:pt idx="25">
                  <c:v>-5.4651208718709862E-2</c:v>
                </c:pt>
                <c:pt idx="26">
                  <c:v>-7.7595774396461689E-2</c:v>
                </c:pt>
              </c:numCache>
            </c:numRef>
          </c:val>
          <c:smooth val="0"/>
          <c:extLst>
            <c:ext xmlns:c16="http://schemas.microsoft.com/office/drawing/2014/chart" uri="{C3380CC4-5D6E-409C-BE32-E72D297353CC}">
              <c16:uniqueId val="{00000001-E396-4238-90E4-12AF11D5155F}"/>
            </c:ext>
          </c:extLst>
        </c:ser>
        <c:ser>
          <c:idx val="2"/>
          <c:order val="1"/>
          <c:tx>
            <c:strRef>
              <c:f>'Figure 5'!$C$1</c:f>
              <c:strCache>
                <c:ptCount val="1"/>
                <c:pt idx="0">
                  <c:v>1985–98</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5'!$A$2:$A$35</c15:sqref>
                  </c15:fullRef>
                </c:ext>
              </c:extLst>
              <c:f>'Figure 5'!$A$2:$A$28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5'!$C$2:$C$35</c15:sqref>
                  </c15:fullRef>
                </c:ext>
              </c:extLst>
              <c:f>'Figure 5'!$C$2:$C$28</c:f>
              <c:numCache>
                <c:formatCode>0%</c:formatCode>
                <c:ptCount val="27"/>
                <c:pt idx="0">
                  <c:v>3.7334788990237323E-2</c:v>
                </c:pt>
                <c:pt idx="1">
                  <c:v>1.4757169923509563E-2</c:v>
                </c:pt>
                <c:pt idx="2">
                  <c:v>1.1759465198463102E-2</c:v>
                </c:pt>
                <c:pt idx="3">
                  <c:v>1.6625799244909391E-3</c:v>
                </c:pt>
                <c:pt idx="4">
                  <c:v>5.7543793345678017E-2</c:v>
                </c:pt>
                <c:pt idx="5">
                  <c:v>2.6547346090713647E-3</c:v>
                </c:pt>
                <c:pt idx="6">
                  <c:v>-3.861117101694251E-2</c:v>
                </c:pt>
                <c:pt idx="7">
                  <c:v>-1.897584323039354E-2</c:v>
                </c:pt>
                <c:pt idx="8">
                  <c:v>-2.1218399727840401E-2</c:v>
                </c:pt>
                <c:pt idx="9">
                  <c:v>-6.6516679080291293E-3</c:v>
                </c:pt>
                <c:pt idx="10">
                  <c:v>-2.2464944582772737E-2</c:v>
                </c:pt>
                <c:pt idx="11">
                  <c:v>3.2096781514351688E-3</c:v>
                </c:pt>
                <c:pt idx="12">
                  <c:v>3.8220387354802481E-3</c:v>
                </c:pt>
                <c:pt idx="13">
                  <c:v>1.8967134457337578E-2</c:v>
                </c:pt>
                <c:pt idx="14">
                  <c:v>-3.3130722932757949E-2</c:v>
                </c:pt>
                <c:pt idx="15">
                  <c:v>-4.8270669340598683E-2</c:v>
                </c:pt>
                <c:pt idx="16">
                  <c:v>-7.264769152563539E-3</c:v>
                </c:pt>
                <c:pt idx="17">
                  <c:v>-4.8157421217225105E-2</c:v>
                </c:pt>
                <c:pt idx="18">
                  <c:v>-1.5026669783787704E-2</c:v>
                </c:pt>
                <c:pt idx="19">
                  <c:v>3.6724753967280065E-3</c:v>
                </c:pt>
                <c:pt idx="20">
                  <c:v>-2.7916503813394153E-2</c:v>
                </c:pt>
                <c:pt idx="21">
                  <c:v>-6.7445183478245297E-4</c:v>
                </c:pt>
                <c:pt idx="22">
                  <c:v>-0.15024376893083413</c:v>
                </c:pt>
                <c:pt idx="23">
                  <c:v>-1.5281823893487112E-2</c:v>
                </c:pt>
                <c:pt idx="24">
                  <c:v>-0.10439919132661996</c:v>
                </c:pt>
                <c:pt idx="25">
                  <c:v>-3.7893144319368653E-2</c:v>
                </c:pt>
                <c:pt idx="26">
                  <c:v>-4.9950338617878058E-2</c:v>
                </c:pt>
              </c:numCache>
            </c:numRef>
          </c:val>
          <c:smooth val="0"/>
          <c:extLst>
            <c:ext xmlns:c16="http://schemas.microsoft.com/office/drawing/2014/chart" uri="{C3380CC4-5D6E-409C-BE32-E72D297353CC}">
              <c16:uniqueId val="{00000002-E396-4238-90E4-12AF11D5155F}"/>
            </c:ext>
          </c:extLst>
        </c:ser>
        <c:ser>
          <c:idx val="3"/>
          <c:order val="2"/>
          <c:tx>
            <c:strRef>
              <c:f>'Figure 5'!$D$1</c:f>
              <c:strCache>
                <c:ptCount val="1"/>
                <c:pt idx="0">
                  <c:v>1990–98</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5'!$A$2:$A$35</c15:sqref>
                  </c15:fullRef>
                </c:ext>
              </c:extLst>
              <c:f>'Figure 5'!$A$2:$A$28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5'!$D$2:$D$35</c15:sqref>
                  </c15:fullRef>
                </c:ext>
              </c:extLst>
              <c:f>'Figure 5'!$D$2:$D$28</c:f>
              <c:numCache>
                <c:formatCode>0%</c:formatCode>
                <c:ptCount val="27"/>
                <c:pt idx="0">
                  <c:v>6.2162457177740556E-2</c:v>
                </c:pt>
                <c:pt idx="1">
                  <c:v>1.8617850711838507E-2</c:v>
                </c:pt>
                <c:pt idx="2">
                  <c:v>4.6328244350761362E-2</c:v>
                </c:pt>
                <c:pt idx="3">
                  <c:v>6.7675038223867542E-2</c:v>
                </c:pt>
                <c:pt idx="4">
                  <c:v>4.6088512098963468E-2</c:v>
                </c:pt>
                <c:pt idx="5">
                  <c:v>3.0205646329219571E-2</c:v>
                </c:pt>
                <c:pt idx="6">
                  <c:v>-1.8418172942201588E-2</c:v>
                </c:pt>
                <c:pt idx="7">
                  <c:v>8.7290540374451817E-2</c:v>
                </c:pt>
                <c:pt idx="8">
                  <c:v>-1.1362287926760344E-2</c:v>
                </c:pt>
                <c:pt idx="9">
                  <c:v>-1.5339945611762254E-4</c:v>
                </c:pt>
                <c:pt idx="10">
                  <c:v>3.4344602882898992E-2</c:v>
                </c:pt>
                <c:pt idx="11">
                  <c:v>5.1256592516802715E-3</c:v>
                </c:pt>
                <c:pt idx="12">
                  <c:v>3.8345965453159145E-2</c:v>
                </c:pt>
                <c:pt idx="13">
                  <c:v>7.1609335567022772E-2</c:v>
                </c:pt>
                <c:pt idx="14">
                  <c:v>-7.2242691427435848E-2</c:v>
                </c:pt>
                <c:pt idx="15">
                  <c:v>-5.3512453502686838E-2</c:v>
                </c:pt>
                <c:pt idx="16">
                  <c:v>-8.0844157493260363E-3</c:v>
                </c:pt>
                <c:pt idx="17">
                  <c:v>-5.6239748653074961E-2</c:v>
                </c:pt>
                <c:pt idx="18">
                  <c:v>3.8318138315679665E-2</c:v>
                </c:pt>
                <c:pt idx="19">
                  <c:v>2.7439350687984528E-2</c:v>
                </c:pt>
                <c:pt idx="20">
                  <c:v>3.1208216075482027E-2</c:v>
                </c:pt>
                <c:pt idx="21">
                  <c:v>5.8366647578189018E-2</c:v>
                </c:pt>
                <c:pt idx="22">
                  <c:v>-0.10496388580421849</c:v>
                </c:pt>
                <c:pt idx="23">
                  <c:v>-2.337262593657667E-3</c:v>
                </c:pt>
                <c:pt idx="24">
                  <c:v>-5.8580239250085139E-2</c:v>
                </c:pt>
                <c:pt idx="25">
                  <c:v>-5.6578326531279803E-2</c:v>
                </c:pt>
                <c:pt idx="26">
                  <c:v>-7.3568912242893858E-2</c:v>
                </c:pt>
              </c:numCache>
            </c:numRef>
          </c:val>
          <c:smooth val="0"/>
          <c:extLst>
            <c:ext xmlns:c16="http://schemas.microsoft.com/office/drawing/2014/chart" uri="{C3380CC4-5D6E-409C-BE32-E72D297353CC}">
              <c16:uniqueId val="{00000003-E396-4238-90E4-12AF11D5155F}"/>
            </c:ext>
          </c:extLst>
        </c:ser>
        <c:ser>
          <c:idx val="4"/>
          <c:order val="3"/>
          <c:tx>
            <c:strRef>
              <c:f>'Figure 5'!$E$1</c:f>
              <c:strCache>
                <c:ptCount val="1"/>
                <c:pt idx="0">
                  <c:v>1995–98</c:v>
                </c:pt>
              </c:strCache>
            </c:strRef>
          </c:tx>
          <c:spPr>
            <a:ln w="28575" cap="rnd">
              <a:solidFill>
                <a:schemeClr val="accent4">
                  <a:lumMod val="60000"/>
                  <a:lumOff val="40000"/>
                </a:schemeClr>
              </a:solidFill>
              <a:round/>
            </a:ln>
            <a:effectLst/>
          </c:spPr>
          <c:marker>
            <c:symbol val="none"/>
          </c:marker>
          <c:cat>
            <c:numRef>
              <c:extLst>
                <c:ext xmlns:c15="http://schemas.microsoft.com/office/drawing/2012/chart" uri="{02D57815-91ED-43cb-92C2-25804820EDAC}">
                  <c15:fullRef>
                    <c15:sqref>'Figure 5'!$A$2:$A$35</c15:sqref>
                  </c15:fullRef>
                </c:ext>
              </c:extLst>
              <c:f>'Figure 5'!$A$2:$A$28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5'!$E$2:$E$35</c15:sqref>
                  </c15:fullRef>
                </c:ext>
              </c:extLst>
              <c:f>'Figure 5'!$E$2:$E$28</c:f>
              <c:numCache>
                <c:formatCode>0%</c:formatCode>
                <c:ptCount val="27"/>
                <c:pt idx="0">
                  <c:v>5.8159711753222695E-2</c:v>
                </c:pt>
                <c:pt idx="1">
                  <c:v>4.8775149077133435E-2</c:v>
                </c:pt>
                <c:pt idx="2">
                  <c:v>5.5337422444226812E-2</c:v>
                </c:pt>
                <c:pt idx="3">
                  <c:v>-3.2794682111797639E-2</c:v>
                </c:pt>
                <c:pt idx="4">
                  <c:v>3.9869564767816827E-2</c:v>
                </c:pt>
                <c:pt idx="5">
                  <c:v>1.8686333978557439E-2</c:v>
                </c:pt>
                <c:pt idx="6">
                  <c:v>-4.2191601584653383E-2</c:v>
                </c:pt>
                <c:pt idx="7">
                  <c:v>4.2976558335391997E-2</c:v>
                </c:pt>
                <c:pt idx="8">
                  <c:v>-3.1385779711477949E-2</c:v>
                </c:pt>
                <c:pt idx="9">
                  <c:v>-5.7293902160510286E-2</c:v>
                </c:pt>
                <c:pt idx="10">
                  <c:v>4.0123919245749221E-2</c:v>
                </c:pt>
                <c:pt idx="11">
                  <c:v>5.0916403075793343E-2</c:v>
                </c:pt>
                <c:pt idx="12">
                  <c:v>-1.0122217482445096E-4</c:v>
                </c:pt>
                <c:pt idx="13">
                  <c:v>6.2122538432646882E-2</c:v>
                </c:pt>
                <c:pt idx="14">
                  <c:v>-4.7871989427667017E-2</c:v>
                </c:pt>
                <c:pt idx="15">
                  <c:v>-6.5269487347916183E-2</c:v>
                </c:pt>
                <c:pt idx="16">
                  <c:v>-5.3199418109311884E-3</c:v>
                </c:pt>
                <c:pt idx="17">
                  <c:v>-9.15885610466112E-2</c:v>
                </c:pt>
                <c:pt idx="18">
                  <c:v>5.343430249394493E-2</c:v>
                </c:pt>
                <c:pt idx="19">
                  <c:v>1.612191832786921E-2</c:v>
                </c:pt>
                <c:pt idx="20">
                  <c:v>-3.4930221605169016E-2</c:v>
                </c:pt>
                <c:pt idx="21">
                  <c:v>3.0792529990774174E-2</c:v>
                </c:pt>
                <c:pt idx="22">
                  <c:v>-0.11948812180545076</c:v>
                </c:pt>
                <c:pt idx="23">
                  <c:v>-5.695676969441104E-2</c:v>
                </c:pt>
                <c:pt idx="24">
                  <c:v>-0.11646305988550358</c:v>
                </c:pt>
                <c:pt idx="25">
                  <c:v>-9.4617807602654213E-3</c:v>
                </c:pt>
                <c:pt idx="26">
                  <c:v>-8.3977223481502258E-2</c:v>
                </c:pt>
              </c:numCache>
            </c:numRef>
          </c:val>
          <c:smooth val="0"/>
          <c:extLst>
            <c:ext xmlns:c16="http://schemas.microsoft.com/office/drawing/2014/chart" uri="{C3380CC4-5D6E-409C-BE32-E72D297353CC}">
              <c16:uniqueId val="{00000004-E396-4238-90E4-12AF11D5155F}"/>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Illinois and Synthetic Illinois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6'!$B$1</c:f>
              <c:strCache>
                <c:ptCount val="1"/>
                <c:pt idx="0">
                  <c:v>Actual Illinois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6'!$A$2:$A$35</c15:sqref>
                  </c15:fullRef>
                </c:ext>
              </c:extLst>
              <c:f>'Figure 6'!$A$2:$A$28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6'!$B$2:$B$35</c15:sqref>
                  </c15:fullRef>
                </c:ext>
              </c:extLst>
              <c:f>'Figure 6'!$B$2:$B$28</c:f>
              <c:numCache>
                <c:formatCode>0%</c:formatCode>
                <c:ptCount val="27"/>
                <c:pt idx="0">
                  <c:v>0.45485404133796692</c:v>
                </c:pt>
                <c:pt idx="1">
                  <c:v>0.45566859841346741</c:v>
                </c:pt>
                <c:pt idx="2">
                  <c:v>0.4263959527015686</c:v>
                </c:pt>
                <c:pt idx="3">
                  <c:v>0.38088235259056091</c:v>
                </c:pt>
                <c:pt idx="4">
                  <c:v>0.38520056009292603</c:v>
                </c:pt>
                <c:pt idx="5">
                  <c:v>0.37112009525299072</c:v>
                </c:pt>
                <c:pt idx="6">
                  <c:v>0.37837839126586914</c:v>
                </c:pt>
                <c:pt idx="7">
                  <c:v>0.37176164984703064</c:v>
                </c:pt>
                <c:pt idx="8">
                  <c:v>0.37998601794242859</c:v>
                </c:pt>
                <c:pt idx="9">
                  <c:v>0.37684538960456848</c:v>
                </c:pt>
                <c:pt idx="10">
                  <c:v>0.35256409645080566</c:v>
                </c:pt>
                <c:pt idx="11">
                  <c:v>0.32559999823570251</c:v>
                </c:pt>
                <c:pt idx="12">
                  <c:v>0.32926830649375916</c:v>
                </c:pt>
                <c:pt idx="13">
                  <c:v>0.32881596684455872</c:v>
                </c:pt>
                <c:pt idx="14">
                  <c:v>0.3287566602230072</c:v>
                </c:pt>
                <c:pt idx="15">
                  <c:v>0.29864972829818726</c:v>
                </c:pt>
                <c:pt idx="16">
                  <c:v>0.32145747542381287</c:v>
                </c:pt>
                <c:pt idx="17">
                  <c:v>0.30680060386657715</c:v>
                </c:pt>
                <c:pt idx="18">
                  <c:v>0.31500393152236938</c:v>
                </c:pt>
                <c:pt idx="19">
                  <c:v>0.30393701791763306</c:v>
                </c:pt>
                <c:pt idx="20">
                  <c:v>0.31653544306755066</c:v>
                </c:pt>
                <c:pt idx="21">
                  <c:v>0.30581039190292358</c:v>
                </c:pt>
                <c:pt idx="22">
                  <c:v>0.31045752763748169</c:v>
                </c:pt>
                <c:pt idx="23">
                  <c:v>0.30706742405891418</c:v>
                </c:pt>
                <c:pt idx="24">
                  <c:v>0.32746478915214539</c:v>
                </c:pt>
                <c:pt idx="25">
                  <c:v>0.32060390710830688</c:v>
                </c:pt>
                <c:pt idx="26">
                  <c:v>0.31190726161003113</c:v>
                </c:pt>
              </c:numCache>
            </c:numRef>
          </c:val>
          <c:smooth val="0"/>
          <c:extLst>
            <c:ext xmlns:c16="http://schemas.microsoft.com/office/drawing/2014/chart" uri="{C3380CC4-5D6E-409C-BE32-E72D297353CC}">
              <c16:uniqueId val="{00000000-481F-43BA-A9F9-3C58E710CDAF}"/>
            </c:ext>
          </c:extLst>
        </c:ser>
        <c:ser>
          <c:idx val="2"/>
          <c:order val="1"/>
          <c:tx>
            <c:strRef>
              <c:f>'Figure 6'!$C$1</c:f>
              <c:strCache>
                <c:ptCount val="1"/>
                <c:pt idx="0">
                  <c:v>Synthetic Illinois</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'Figure 6'!$A$2:$A$35</c15:sqref>
                  </c15:fullRef>
                </c:ext>
              </c:extLst>
              <c:f>'Figure 6'!$A$2:$A$28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6'!$C$2:$C$35</c15:sqref>
                  </c15:fullRef>
                </c:ext>
              </c:extLst>
              <c:f>'Figure 6'!$C$2:$C$28</c:f>
              <c:numCache>
                <c:formatCode>0%</c:formatCode>
                <c:ptCount val="27"/>
                <c:pt idx="0">
                  <c:v>0.46604047477245336</c:v>
                </c:pt>
                <c:pt idx="1">
                  <c:v>0.45558512240648269</c:v>
                </c:pt>
                <c:pt idx="2">
                  <c:v>0.43037118008732794</c:v>
                </c:pt>
                <c:pt idx="3">
                  <c:v>0.38086708763241767</c:v>
                </c:pt>
                <c:pt idx="4">
                  <c:v>0.41153344112634666</c:v>
                </c:pt>
                <c:pt idx="5">
                  <c:v>0.39243741881847383</c:v>
                </c:pt>
                <c:pt idx="6">
                  <c:v>0.37428676682710649</c:v>
                </c:pt>
                <c:pt idx="7">
                  <c:v>0.36238018545508383</c:v>
                </c:pt>
                <c:pt idx="8">
                  <c:v>0.39980294176936154</c:v>
                </c:pt>
                <c:pt idx="9">
                  <c:v>0.37680013597011569</c:v>
                </c:pt>
                <c:pt idx="10">
                  <c:v>0.37149569413065908</c:v>
                </c:pt>
                <c:pt idx="11">
                  <c:v>0.325762880474329</c:v>
                </c:pt>
                <c:pt idx="12">
                  <c:v>0.34616900977492332</c:v>
                </c:pt>
                <c:pt idx="13">
                  <c:v>0.34780828422307974</c:v>
                </c:pt>
                <c:pt idx="14">
                  <c:v>0.31074315851926804</c:v>
                </c:pt>
                <c:pt idx="15">
                  <c:v>0.26287703183293343</c:v>
                </c:pt>
                <c:pt idx="16">
                  <c:v>0.32110209211707114</c:v>
                </c:pt>
                <c:pt idx="17">
                  <c:v>0.28777462059259418</c:v>
                </c:pt>
                <c:pt idx="18">
                  <c:v>0.29701864856481558</c:v>
                </c:pt>
                <c:pt idx="19">
                  <c:v>0.3124965516924858</c:v>
                </c:pt>
                <c:pt idx="20">
                  <c:v>0.3285067844092846</c:v>
                </c:pt>
                <c:pt idx="21">
                  <c:v>0.30563975107669833</c:v>
                </c:pt>
                <c:pt idx="22">
                  <c:v>0.27426762437820434</c:v>
                </c:pt>
                <c:pt idx="23">
                  <c:v>0.29488003619015218</c:v>
                </c:pt>
                <c:pt idx="24">
                  <c:v>0.28599732120335103</c:v>
                </c:pt>
                <c:pt idx="25">
                  <c:v>0.30521908393502239</c:v>
                </c:pt>
                <c:pt idx="26">
                  <c:v>0.33047765482962133</c:v>
                </c:pt>
              </c:numCache>
            </c:numRef>
          </c:val>
          <c:smooth val="0"/>
          <c:extLst>
            <c:ext xmlns:c16="http://schemas.microsoft.com/office/drawing/2014/chart" uri="{C3380CC4-5D6E-409C-BE32-E72D297353CC}">
              <c16:uniqueId val="{00000001-481F-43BA-A9F9-3C58E710CDAF}"/>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994395231846014E-2"/>
          <c:y val="6.379265091863516E-2"/>
          <c:w val="0.87766704943132112"/>
          <c:h val="0.83948118985126852"/>
        </c:manualLayout>
      </c:layout>
      <c:lineChart>
        <c:grouping val="standard"/>
        <c:varyColors val="0"/>
        <c:ser>
          <c:idx val="15"/>
          <c:order val="0"/>
          <c:tx>
            <c:strRef>
              <c:f>'Figure 7'!$R$6</c:f>
              <c:strCache>
                <c:ptCount val="1"/>
                <c:pt idx="0">
                  <c:v>AL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7'!$R$7:$R$40</c15:sqref>
                  </c15:fullRef>
                </c:ext>
              </c:extLst>
              <c:f>'Figure 7'!$R$7:$R$33</c:f>
              <c:numCache>
                <c:formatCode>_(* #,##0.00_);_(* \(#,##0.00\);_(* "-"??_);_(@_)</c:formatCode>
                <c:ptCount val="27"/>
                <c:pt idx="0">
                  <c:v>0.02</c:v>
                </c:pt>
                <c:pt idx="1">
                  <c:v>-0.01</c:v>
                </c:pt>
                <c:pt idx="2">
                  <c:v>-0.01</c:v>
                </c:pt>
                <c:pt idx="3">
                  <c:v>0.03</c:v>
                </c:pt>
                <c:pt idx="4">
                  <c:v>-0.02</c:v>
                </c:pt>
                <c:pt idx="5">
                  <c:v>-0.05</c:v>
                </c:pt>
                <c:pt idx="6">
                  <c:v>0.01</c:v>
                </c:pt>
                <c:pt idx="7">
                  <c:v>-0.04</c:v>
                </c:pt>
                <c:pt idx="8">
                  <c:v>-0.01</c:v>
                </c:pt>
                <c:pt idx="9">
                  <c:v>-0.01</c:v>
                </c:pt>
                <c:pt idx="10">
                  <c:v>-0.02</c:v>
                </c:pt>
                <c:pt idx="11">
                  <c:v>0</c:v>
                </c:pt>
                <c:pt idx="12">
                  <c:v>0.04</c:v>
                </c:pt>
                <c:pt idx="13">
                  <c:v>0.02</c:v>
                </c:pt>
                <c:pt idx="14">
                  <c:v>0.03</c:v>
                </c:pt>
                <c:pt idx="15">
                  <c:v>0</c:v>
                </c:pt>
                <c:pt idx="16">
                  <c:v>0</c:v>
                </c:pt>
                <c:pt idx="17">
                  <c:v>0</c:v>
                </c:pt>
                <c:pt idx="18">
                  <c:v>-0.01</c:v>
                </c:pt>
                <c:pt idx="19">
                  <c:v>0.03</c:v>
                </c:pt>
                <c:pt idx="20">
                  <c:v>0.01</c:v>
                </c:pt>
                <c:pt idx="21">
                  <c:v>0.01</c:v>
                </c:pt>
                <c:pt idx="22">
                  <c:v>0</c:v>
                </c:pt>
                <c:pt idx="23">
                  <c:v>0.02</c:v>
                </c:pt>
                <c:pt idx="24">
                  <c:v>0.04</c:v>
                </c:pt>
                <c:pt idx="25">
                  <c:v>0.03</c:v>
                </c:pt>
                <c:pt idx="26">
                  <c:v>0.02</c:v>
                </c:pt>
              </c:numCache>
            </c:numRef>
          </c:val>
          <c:smooth val="0"/>
          <c:extLst>
            <c:ext xmlns:c16="http://schemas.microsoft.com/office/drawing/2014/chart" uri="{C3380CC4-5D6E-409C-BE32-E72D297353CC}">
              <c16:uniqueId val="{00000000-2C3A-4396-860C-C2247B3311F7}"/>
            </c:ext>
          </c:extLst>
        </c:ser>
        <c:ser>
          <c:idx val="16"/>
          <c:order val="1"/>
          <c:tx>
            <c:strRef>
              <c:f>'Figure 7'!$S$6</c:f>
              <c:strCache>
                <c:ptCount val="1"/>
                <c:pt idx="0">
                  <c:v>AK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7'!$S$7:$S$40</c15:sqref>
                  </c15:fullRef>
                </c:ext>
              </c:extLst>
              <c:f>'Figure 7'!$S$7:$S$33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1-2C3A-4396-860C-C2247B3311F7}"/>
            </c:ext>
          </c:extLst>
        </c:ser>
        <c:ser>
          <c:idx val="17"/>
          <c:order val="2"/>
          <c:tx>
            <c:strRef>
              <c:f>'Figure 7'!$T$6</c:f>
              <c:strCache>
                <c:ptCount val="1"/>
                <c:pt idx="0">
                  <c:v>AZ</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7'!$T$7:$T$40</c15:sqref>
                  </c15:fullRef>
                </c:ext>
              </c:extLst>
              <c:f>'Figure 7'!$T$7:$T$33</c:f>
              <c:numCache>
                <c:formatCode>_(* #,##0.00_);_(* \(#,##0.00\);_(* "-"??_);_(@_)</c:formatCode>
                <c:ptCount val="27"/>
                <c:pt idx="0">
                  <c:v>0.06</c:v>
                </c:pt>
                <c:pt idx="1">
                  <c:v>0.01</c:v>
                </c:pt>
                <c:pt idx="2">
                  <c:v>0.02</c:v>
                </c:pt>
                <c:pt idx="3">
                  <c:v>0</c:v>
                </c:pt>
                <c:pt idx="4">
                  <c:v>-0.01</c:v>
                </c:pt>
                <c:pt idx="5">
                  <c:v>-0.04</c:v>
                </c:pt>
                <c:pt idx="6">
                  <c:v>0.01</c:v>
                </c:pt>
                <c:pt idx="7">
                  <c:v>0.03</c:v>
                </c:pt>
                <c:pt idx="8">
                  <c:v>0</c:v>
                </c:pt>
                <c:pt idx="9">
                  <c:v>-0.01</c:v>
                </c:pt>
                <c:pt idx="10">
                  <c:v>0</c:v>
                </c:pt>
                <c:pt idx="11">
                  <c:v>0</c:v>
                </c:pt>
                <c:pt idx="12">
                  <c:v>0.03</c:v>
                </c:pt>
                <c:pt idx="13">
                  <c:v>0.02</c:v>
                </c:pt>
                <c:pt idx="14">
                  <c:v>0.01</c:v>
                </c:pt>
                <c:pt idx="15">
                  <c:v>-0.04</c:v>
                </c:pt>
                <c:pt idx="16">
                  <c:v>0</c:v>
                </c:pt>
                <c:pt idx="17">
                  <c:v>0.04</c:v>
                </c:pt>
                <c:pt idx="18">
                  <c:v>-0.01</c:v>
                </c:pt>
                <c:pt idx="19">
                  <c:v>-0.02</c:v>
                </c:pt>
                <c:pt idx="20">
                  <c:v>0.02</c:v>
                </c:pt>
                <c:pt idx="21">
                  <c:v>0</c:v>
                </c:pt>
                <c:pt idx="22">
                  <c:v>0.03</c:v>
                </c:pt>
                <c:pt idx="23">
                  <c:v>0</c:v>
                </c:pt>
                <c:pt idx="24">
                  <c:v>0.04</c:v>
                </c:pt>
                <c:pt idx="25">
                  <c:v>-0.01</c:v>
                </c:pt>
                <c:pt idx="26">
                  <c:v>0.05</c:v>
                </c:pt>
              </c:numCache>
            </c:numRef>
          </c:val>
          <c:smooth val="0"/>
          <c:extLst>
            <c:ext xmlns:c16="http://schemas.microsoft.com/office/drawing/2014/chart" uri="{C3380CC4-5D6E-409C-BE32-E72D297353CC}">
              <c16:uniqueId val="{00000002-2C3A-4396-860C-C2247B3311F7}"/>
            </c:ext>
          </c:extLst>
        </c:ser>
        <c:ser>
          <c:idx val="18"/>
          <c:order val="3"/>
          <c:tx>
            <c:strRef>
              <c:f>'Figure 7'!$U$6</c:f>
              <c:strCache>
                <c:ptCount val="1"/>
                <c:pt idx="0">
                  <c:v>AR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7'!$U$7:$U$40</c15:sqref>
                  </c15:fullRef>
                </c:ext>
              </c:extLst>
              <c:f>'Figure 7'!$U$7:$U$33</c:f>
              <c:numCache>
                <c:formatCode>_(* #,##0.00_);_(* \(#,##0.00\);_(* "-"??_);_(@_)</c:formatCode>
                <c:ptCount val="27"/>
                <c:pt idx="0">
                  <c:v>-0.02</c:v>
                </c:pt>
                <c:pt idx="1">
                  <c:v>-0.02</c:v>
                </c:pt>
                <c:pt idx="2">
                  <c:v>-0.06</c:v>
                </c:pt>
                <c:pt idx="3">
                  <c:v>-0.03</c:v>
                </c:pt>
                <c:pt idx="4">
                  <c:v>-7.0000000000000007E-2</c:v>
                </c:pt>
                <c:pt idx="5">
                  <c:v>-0.04</c:v>
                </c:pt>
                <c:pt idx="6">
                  <c:v>-0.1</c:v>
                </c:pt>
                <c:pt idx="7">
                  <c:v>-0.12</c:v>
                </c:pt>
                <c:pt idx="8">
                  <c:v>-0.04</c:v>
                </c:pt>
                <c:pt idx="9">
                  <c:v>-0.04</c:v>
                </c:pt>
                <c:pt idx="10">
                  <c:v>0.03</c:v>
                </c:pt>
                <c:pt idx="11">
                  <c:v>0.02</c:v>
                </c:pt>
                <c:pt idx="12">
                  <c:v>0.09</c:v>
                </c:pt>
                <c:pt idx="13">
                  <c:v>0.12</c:v>
                </c:pt>
                <c:pt idx="14">
                  <c:v>0.05</c:v>
                </c:pt>
                <c:pt idx="15">
                  <c:v>7.0000000000000007E-2</c:v>
                </c:pt>
                <c:pt idx="16">
                  <c:v>0.06</c:v>
                </c:pt>
                <c:pt idx="17">
                  <c:v>7.0000000000000007E-2</c:v>
                </c:pt>
                <c:pt idx="18">
                  <c:v>0.09</c:v>
                </c:pt>
                <c:pt idx="19">
                  <c:v>0.15</c:v>
                </c:pt>
                <c:pt idx="20">
                  <c:v>0.09</c:v>
                </c:pt>
                <c:pt idx="21">
                  <c:v>7.0000000000000007E-2</c:v>
                </c:pt>
                <c:pt idx="22">
                  <c:v>0.02</c:v>
                </c:pt>
                <c:pt idx="23">
                  <c:v>0.06</c:v>
                </c:pt>
                <c:pt idx="24">
                  <c:v>0.05</c:v>
                </c:pt>
                <c:pt idx="25">
                  <c:v>0.02</c:v>
                </c:pt>
                <c:pt idx="26">
                  <c:v>0.08</c:v>
                </c:pt>
              </c:numCache>
            </c:numRef>
          </c:val>
          <c:smooth val="0"/>
          <c:extLst>
            <c:ext xmlns:c16="http://schemas.microsoft.com/office/drawing/2014/chart" uri="{C3380CC4-5D6E-409C-BE32-E72D297353CC}">
              <c16:uniqueId val="{00000003-2C3A-4396-860C-C2247B3311F7}"/>
            </c:ext>
          </c:extLst>
        </c:ser>
        <c:ser>
          <c:idx val="19"/>
          <c:order val="4"/>
          <c:tx>
            <c:strRef>
              <c:f>'Figure 7'!$V$6</c:f>
              <c:strCache>
                <c:ptCount val="1"/>
                <c:pt idx="0">
                  <c:v>CA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7'!$V$7:$V$40</c15:sqref>
                  </c15:fullRef>
                </c:ext>
              </c:extLst>
              <c:f>'Figure 7'!$V$7:$V$33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4-2C3A-4396-860C-C2247B3311F7}"/>
            </c:ext>
          </c:extLst>
        </c:ser>
        <c:ser>
          <c:idx val="20"/>
          <c:order val="5"/>
          <c:tx>
            <c:strRef>
              <c:f>'Figure 7'!$W$6</c:f>
              <c:strCache>
                <c:ptCount val="1"/>
                <c:pt idx="0">
                  <c:v>CO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7'!$W$7:$W$40</c15:sqref>
                  </c15:fullRef>
                </c:ext>
              </c:extLst>
              <c:f>'Figure 7'!$W$7:$W$33</c:f>
              <c:numCache>
                <c:formatCode>_(* #,##0.00_);_(* \(#,##0.00\);_(* "-"??_);_(@_)</c:formatCode>
                <c:ptCount val="27"/>
                <c:pt idx="0">
                  <c:v>0.01</c:v>
                </c:pt>
                <c:pt idx="1">
                  <c:v>-0.01</c:v>
                </c:pt>
                <c:pt idx="2">
                  <c:v>0.01</c:v>
                </c:pt>
                <c:pt idx="3">
                  <c:v>0</c:v>
                </c:pt>
                <c:pt idx="4">
                  <c:v>-0.05</c:v>
                </c:pt>
                <c:pt idx="5">
                  <c:v>0.04</c:v>
                </c:pt>
                <c:pt idx="6">
                  <c:v>0.05</c:v>
                </c:pt>
                <c:pt idx="7">
                  <c:v>0.01</c:v>
                </c:pt>
                <c:pt idx="8">
                  <c:v>0.06</c:v>
                </c:pt>
                <c:pt idx="9">
                  <c:v>-0.01</c:v>
                </c:pt>
                <c:pt idx="10">
                  <c:v>-0.03</c:v>
                </c:pt>
                <c:pt idx="11">
                  <c:v>0</c:v>
                </c:pt>
                <c:pt idx="12">
                  <c:v>-0.02</c:v>
                </c:pt>
                <c:pt idx="13">
                  <c:v>-0.02</c:v>
                </c:pt>
                <c:pt idx="14">
                  <c:v>0</c:v>
                </c:pt>
                <c:pt idx="15">
                  <c:v>0.05</c:v>
                </c:pt>
                <c:pt idx="16">
                  <c:v>0.02</c:v>
                </c:pt>
                <c:pt idx="17">
                  <c:v>0.05</c:v>
                </c:pt>
                <c:pt idx="18">
                  <c:v>0.06</c:v>
                </c:pt>
                <c:pt idx="19">
                  <c:v>-0.02</c:v>
                </c:pt>
                <c:pt idx="20">
                  <c:v>0</c:v>
                </c:pt>
                <c:pt idx="21">
                  <c:v>0</c:v>
                </c:pt>
                <c:pt idx="22">
                  <c:v>0.03</c:v>
                </c:pt>
                <c:pt idx="23">
                  <c:v>-0.05</c:v>
                </c:pt>
                <c:pt idx="24">
                  <c:v>-0.02</c:v>
                </c:pt>
                <c:pt idx="25">
                  <c:v>0.01</c:v>
                </c:pt>
                <c:pt idx="26">
                  <c:v>-0.01</c:v>
                </c:pt>
              </c:numCache>
            </c:numRef>
          </c:val>
          <c:smooth val="0"/>
          <c:extLst>
            <c:ext xmlns:c16="http://schemas.microsoft.com/office/drawing/2014/chart" uri="{C3380CC4-5D6E-409C-BE32-E72D297353CC}">
              <c16:uniqueId val="{00000005-2C3A-4396-860C-C2247B3311F7}"/>
            </c:ext>
          </c:extLst>
        </c:ser>
        <c:ser>
          <c:idx val="21"/>
          <c:order val="6"/>
          <c:tx>
            <c:strRef>
              <c:f>'Figure 7'!$X$6</c:f>
              <c:strCache>
                <c:ptCount val="1"/>
                <c:pt idx="0">
                  <c:v>CT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7'!$X$7:$X$40</c15:sqref>
                  </c15:fullRef>
                </c:ext>
              </c:extLst>
              <c:f>'Figure 7'!$X$7:$X$33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6-2C3A-4396-860C-C2247B3311F7}"/>
            </c:ext>
          </c:extLst>
        </c:ser>
        <c:ser>
          <c:idx val="22"/>
          <c:order val="7"/>
          <c:tx>
            <c:strRef>
              <c:f>'Figure 7'!$Y$6</c:f>
              <c:strCache>
                <c:ptCount val="1"/>
                <c:pt idx="0">
                  <c:v>DE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7'!$Y$7:$Y$40</c15:sqref>
                  </c15:fullRef>
                </c:ext>
              </c:extLst>
              <c:f>'Figure 7'!$Y$7:$Y$33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7-2C3A-4396-860C-C2247B3311F7}"/>
            </c:ext>
          </c:extLst>
        </c:ser>
        <c:ser>
          <c:idx val="23"/>
          <c:order val="8"/>
          <c:tx>
            <c:strRef>
              <c:f>'Figure 7'!$Z$6</c:f>
              <c:strCache>
                <c:ptCount val="1"/>
                <c:pt idx="0">
                  <c:v>DC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7'!$Z$7:$Z$40</c15:sqref>
                  </c15:fullRef>
                </c:ext>
              </c:extLst>
              <c:f>'Figure 7'!$Z$7:$Z$33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8-2C3A-4396-860C-C2247B3311F7}"/>
            </c:ext>
          </c:extLst>
        </c:ser>
        <c:ser>
          <c:idx val="24"/>
          <c:order val="9"/>
          <c:tx>
            <c:strRef>
              <c:f>'Figure 7'!$AA$6</c:f>
              <c:strCache>
                <c:ptCount val="1"/>
                <c:pt idx="0">
                  <c:v>FL</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7'!$AA$7:$AA$40</c15:sqref>
                  </c15:fullRef>
                </c:ext>
              </c:extLst>
              <c:f>'Figure 7'!$AA$7:$AA$33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9-2C3A-4396-860C-C2247B3311F7}"/>
            </c:ext>
          </c:extLst>
        </c:ser>
        <c:ser>
          <c:idx val="25"/>
          <c:order val="10"/>
          <c:tx>
            <c:strRef>
              <c:f>'Figure 7'!$AB$6</c:f>
              <c:strCache>
                <c:ptCount val="1"/>
                <c:pt idx="0">
                  <c:v>GA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7'!$AB$7:$AB$40</c15:sqref>
                  </c15:fullRef>
                </c:ext>
              </c:extLst>
              <c:f>'Figure 7'!$AB$7:$AB$33</c:f>
              <c:numCache>
                <c:formatCode>_(* #,##0.00_);_(* \(#,##0.00\);_(* "-"??_);_(@_)</c:formatCode>
                <c:ptCount val="27"/>
                <c:pt idx="0">
                  <c:v>-0.05</c:v>
                </c:pt>
                <c:pt idx="1">
                  <c:v>0</c:v>
                </c:pt>
                <c:pt idx="2">
                  <c:v>0</c:v>
                </c:pt>
                <c:pt idx="3">
                  <c:v>0</c:v>
                </c:pt>
                <c:pt idx="4">
                  <c:v>-0.01</c:v>
                </c:pt>
                <c:pt idx="5">
                  <c:v>-0.03</c:v>
                </c:pt>
                <c:pt idx="6">
                  <c:v>0.01</c:v>
                </c:pt>
                <c:pt idx="7">
                  <c:v>-0.02</c:v>
                </c:pt>
                <c:pt idx="8">
                  <c:v>-0.03</c:v>
                </c:pt>
                <c:pt idx="9">
                  <c:v>0</c:v>
                </c:pt>
                <c:pt idx="10">
                  <c:v>0.02</c:v>
                </c:pt>
                <c:pt idx="11">
                  <c:v>0</c:v>
                </c:pt>
                <c:pt idx="12">
                  <c:v>0.02</c:v>
                </c:pt>
                <c:pt idx="13">
                  <c:v>0.05</c:v>
                </c:pt>
                <c:pt idx="14">
                  <c:v>0</c:v>
                </c:pt>
                <c:pt idx="15">
                  <c:v>-0.02</c:v>
                </c:pt>
                <c:pt idx="16">
                  <c:v>0</c:v>
                </c:pt>
                <c:pt idx="17">
                  <c:v>0</c:v>
                </c:pt>
                <c:pt idx="18">
                  <c:v>-0.01</c:v>
                </c:pt>
                <c:pt idx="19">
                  <c:v>0.02</c:v>
                </c:pt>
                <c:pt idx="20">
                  <c:v>0.03</c:v>
                </c:pt>
                <c:pt idx="21">
                  <c:v>0.01</c:v>
                </c:pt>
                <c:pt idx="22">
                  <c:v>0.02</c:v>
                </c:pt>
                <c:pt idx="23">
                  <c:v>0</c:v>
                </c:pt>
                <c:pt idx="24">
                  <c:v>0.01</c:v>
                </c:pt>
                <c:pt idx="25">
                  <c:v>0</c:v>
                </c:pt>
                <c:pt idx="26">
                  <c:v>0</c:v>
                </c:pt>
              </c:numCache>
            </c:numRef>
          </c:val>
          <c:smooth val="0"/>
          <c:extLst>
            <c:ext xmlns:c16="http://schemas.microsoft.com/office/drawing/2014/chart" uri="{C3380CC4-5D6E-409C-BE32-E72D297353CC}">
              <c16:uniqueId val="{0000000A-2C3A-4396-860C-C2247B3311F7}"/>
            </c:ext>
          </c:extLst>
        </c:ser>
        <c:ser>
          <c:idx val="26"/>
          <c:order val="11"/>
          <c:tx>
            <c:strRef>
              <c:f>'Figure 7'!$AC$6</c:f>
              <c:strCache>
                <c:ptCount val="1"/>
                <c:pt idx="0">
                  <c:v>HI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7'!$AC$7:$AC$40</c15:sqref>
                  </c15:fullRef>
                </c:ext>
              </c:extLst>
              <c:f>'Figure 7'!$AC$7:$AC$33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B-2C3A-4396-860C-C2247B3311F7}"/>
            </c:ext>
          </c:extLst>
        </c:ser>
        <c:ser>
          <c:idx val="27"/>
          <c:order val="12"/>
          <c:tx>
            <c:strRef>
              <c:f>'Figure 7'!$AD$6</c:f>
              <c:strCache>
                <c:ptCount val="1"/>
                <c:pt idx="0">
                  <c:v>ID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7'!$AD$7:$AD$40</c15:sqref>
                  </c15:fullRef>
                </c:ext>
              </c:extLst>
              <c:f>'Figure 7'!$AD$7:$AD$33</c:f>
              <c:numCache>
                <c:formatCode>_(* #,##0.00_);_(* \(#,##0.00\);_(* "-"??_);_(@_)</c:formatCode>
                <c:ptCount val="27"/>
                <c:pt idx="0">
                  <c:v>7.0000000000000007E-2</c:v>
                </c:pt>
                <c:pt idx="1">
                  <c:v>0</c:v>
                </c:pt>
                <c:pt idx="2">
                  <c:v>0.05</c:v>
                </c:pt>
                <c:pt idx="3">
                  <c:v>0</c:v>
                </c:pt>
                <c:pt idx="4">
                  <c:v>-0.05</c:v>
                </c:pt>
                <c:pt idx="5">
                  <c:v>-0.04</c:v>
                </c:pt>
                <c:pt idx="6">
                  <c:v>0</c:v>
                </c:pt>
                <c:pt idx="7">
                  <c:v>-0.04</c:v>
                </c:pt>
                <c:pt idx="8">
                  <c:v>-7.0000000000000007E-2</c:v>
                </c:pt>
                <c:pt idx="9">
                  <c:v>0</c:v>
                </c:pt>
                <c:pt idx="10">
                  <c:v>-0.01</c:v>
                </c:pt>
                <c:pt idx="11">
                  <c:v>0</c:v>
                </c:pt>
                <c:pt idx="12">
                  <c:v>0.05</c:v>
                </c:pt>
                <c:pt idx="13">
                  <c:v>0.04</c:v>
                </c:pt>
                <c:pt idx="14">
                  <c:v>0.03</c:v>
                </c:pt>
                <c:pt idx="15">
                  <c:v>0.03</c:v>
                </c:pt>
                <c:pt idx="16">
                  <c:v>0</c:v>
                </c:pt>
                <c:pt idx="17">
                  <c:v>7.0000000000000007E-2</c:v>
                </c:pt>
                <c:pt idx="18">
                  <c:v>0.01</c:v>
                </c:pt>
                <c:pt idx="19">
                  <c:v>0.04</c:v>
                </c:pt>
                <c:pt idx="20">
                  <c:v>7.0000000000000007E-2</c:v>
                </c:pt>
                <c:pt idx="21">
                  <c:v>0.03</c:v>
                </c:pt>
                <c:pt idx="22">
                  <c:v>7.0000000000000007E-2</c:v>
                </c:pt>
                <c:pt idx="23">
                  <c:v>0.04</c:v>
                </c:pt>
                <c:pt idx="24">
                  <c:v>-0.01</c:v>
                </c:pt>
                <c:pt idx="25">
                  <c:v>0.01</c:v>
                </c:pt>
                <c:pt idx="26">
                  <c:v>-0.05</c:v>
                </c:pt>
              </c:numCache>
            </c:numRef>
          </c:val>
          <c:smooth val="0"/>
          <c:extLst>
            <c:ext xmlns:c16="http://schemas.microsoft.com/office/drawing/2014/chart" uri="{C3380CC4-5D6E-409C-BE32-E72D297353CC}">
              <c16:uniqueId val="{0000000C-2C3A-4396-860C-C2247B3311F7}"/>
            </c:ext>
          </c:extLst>
        </c:ser>
        <c:ser>
          <c:idx val="8"/>
          <c:order val="13"/>
          <c:tx>
            <c:strRef>
              <c:f>'Figure 7'!$AE$6</c:f>
              <c:strCache>
                <c:ptCount val="1"/>
                <c:pt idx="0">
                  <c:v>IN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7'!$AE$7:$AE$40</c15:sqref>
                  </c15:fullRef>
                </c:ext>
              </c:extLst>
              <c:f>'Figure 7'!$AE$7:$AE$33</c:f>
              <c:numCache>
                <c:formatCode>_(* #,##0.00_);_(* \(#,##0.00\);_(* "-"??_);_(@_)</c:formatCode>
                <c:ptCount val="27"/>
                <c:pt idx="0">
                  <c:v>0.05</c:v>
                </c:pt>
                <c:pt idx="1">
                  <c:v>0.01</c:v>
                </c:pt>
                <c:pt idx="2">
                  <c:v>-0.04</c:v>
                </c:pt>
                <c:pt idx="3">
                  <c:v>0.01</c:v>
                </c:pt>
                <c:pt idx="4">
                  <c:v>-0.03</c:v>
                </c:pt>
                <c:pt idx="5">
                  <c:v>0.02</c:v>
                </c:pt>
                <c:pt idx="6">
                  <c:v>-0.05</c:v>
                </c:pt>
                <c:pt idx="7">
                  <c:v>-0.02</c:v>
                </c:pt>
                <c:pt idx="8">
                  <c:v>0</c:v>
                </c:pt>
                <c:pt idx="9">
                  <c:v>-0.02</c:v>
                </c:pt>
                <c:pt idx="10">
                  <c:v>7.0000000000000007E-2</c:v>
                </c:pt>
                <c:pt idx="11">
                  <c:v>0.01</c:v>
                </c:pt>
                <c:pt idx="12">
                  <c:v>0.05</c:v>
                </c:pt>
                <c:pt idx="13">
                  <c:v>0.08</c:v>
                </c:pt>
                <c:pt idx="14">
                  <c:v>0.05</c:v>
                </c:pt>
                <c:pt idx="15">
                  <c:v>0</c:v>
                </c:pt>
                <c:pt idx="16">
                  <c:v>-0.02</c:v>
                </c:pt>
                <c:pt idx="17">
                  <c:v>0.01</c:v>
                </c:pt>
                <c:pt idx="18">
                  <c:v>0.03</c:v>
                </c:pt>
                <c:pt idx="19">
                  <c:v>0.05</c:v>
                </c:pt>
                <c:pt idx="20">
                  <c:v>0.09</c:v>
                </c:pt>
                <c:pt idx="21">
                  <c:v>0.08</c:v>
                </c:pt>
                <c:pt idx="22">
                  <c:v>0.02</c:v>
                </c:pt>
                <c:pt idx="23">
                  <c:v>0.02</c:v>
                </c:pt>
                <c:pt idx="24">
                  <c:v>0.02</c:v>
                </c:pt>
                <c:pt idx="25">
                  <c:v>0.04</c:v>
                </c:pt>
                <c:pt idx="26">
                  <c:v>0.08</c:v>
                </c:pt>
              </c:numCache>
            </c:numRef>
          </c:val>
          <c:smooth val="0"/>
          <c:extLst>
            <c:ext xmlns:c16="http://schemas.microsoft.com/office/drawing/2014/chart" uri="{C3380CC4-5D6E-409C-BE32-E72D297353CC}">
              <c16:uniqueId val="{0000000D-2C3A-4396-860C-C2247B3311F7}"/>
            </c:ext>
          </c:extLst>
        </c:ser>
        <c:ser>
          <c:idx val="9"/>
          <c:order val="14"/>
          <c:tx>
            <c:strRef>
              <c:f>'Figure 7'!$AF$6</c:f>
              <c:strCache>
                <c:ptCount val="1"/>
                <c:pt idx="0">
                  <c:v>IA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7'!$AF$7:$AF$40</c15:sqref>
                  </c15:fullRef>
                </c:ext>
              </c:extLst>
              <c:f>'Figure 7'!$AF$7:$AF$33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E-2C3A-4396-860C-C2247B3311F7}"/>
            </c:ext>
          </c:extLst>
        </c:ser>
        <c:ser>
          <c:idx val="10"/>
          <c:order val="15"/>
          <c:tx>
            <c:strRef>
              <c:f>'Figure 7'!$AG$6</c:f>
              <c:strCache>
                <c:ptCount val="1"/>
                <c:pt idx="0">
                  <c:v>KS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7'!$AG$7:$AG$40</c15:sqref>
                  </c15:fullRef>
                </c:ext>
              </c:extLst>
              <c:f>'Figure 7'!$AG$7:$AG$33</c:f>
              <c:numCache>
                <c:formatCode>_(* #,##0.00_);_(* \(#,##0.00\);_(* "-"??_);_(@_)</c:formatCode>
                <c:ptCount val="27"/>
                <c:pt idx="0">
                  <c:v>0.02</c:v>
                </c:pt>
                <c:pt idx="1">
                  <c:v>-0.01</c:v>
                </c:pt>
                <c:pt idx="2">
                  <c:v>0.04</c:v>
                </c:pt>
                <c:pt idx="3">
                  <c:v>0.03</c:v>
                </c:pt>
                <c:pt idx="4">
                  <c:v>0.01</c:v>
                </c:pt>
                <c:pt idx="5">
                  <c:v>-0.02</c:v>
                </c:pt>
                <c:pt idx="6">
                  <c:v>0.03</c:v>
                </c:pt>
                <c:pt idx="7">
                  <c:v>0.05</c:v>
                </c:pt>
                <c:pt idx="8">
                  <c:v>-0.02</c:v>
                </c:pt>
                <c:pt idx="9">
                  <c:v>-0.01</c:v>
                </c:pt>
                <c:pt idx="10">
                  <c:v>-0.04</c:v>
                </c:pt>
                <c:pt idx="11">
                  <c:v>0.02</c:v>
                </c:pt>
                <c:pt idx="12">
                  <c:v>-0.03</c:v>
                </c:pt>
                <c:pt idx="13">
                  <c:v>-0.09</c:v>
                </c:pt>
                <c:pt idx="14">
                  <c:v>-0.06</c:v>
                </c:pt>
                <c:pt idx="15">
                  <c:v>0.02</c:v>
                </c:pt>
                <c:pt idx="16">
                  <c:v>0.01</c:v>
                </c:pt>
                <c:pt idx="17">
                  <c:v>-0.01</c:v>
                </c:pt>
                <c:pt idx="18">
                  <c:v>-0.02</c:v>
                </c:pt>
                <c:pt idx="19">
                  <c:v>-7.0000000000000007E-2</c:v>
                </c:pt>
                <c:pt idx="20">
                  <c:v>-0.09</c:v>
                </c:pt>
                <c:pt idx="21">
                  <c:v>-7.0000000000000007E-2</c:v>
                </c:pt>
                <c:pt idx="22">
                  <c:v>0.04</c:v>
                </c:pt>
                <c:pt idx="23">
                  <c:v>0.02</c:v>
                </c:pt>
                <c:pt idx="24">
                  <c:v>0.01</c:v>
                </c:pt>
                <c:pt idx="25">
                  <c:v>0</c:v>
                </c:pt>
                <c:pt idx="26">
                  <c:v>-0.09</c:v>
                </c:pt>
              </c:numCache>
            </c:numRef>
          </c:val>
          <c:smooth val="0"/>
          <c:extLst>
            <c:ext xmlns:c16="http://schemas.microsoft.com/office/drawing/2014/chart" uri="{C3380CC4-5D6E-409C-BE32-E72D297353CC}">
              <c16:uniqueId val="{0000000F-2C3A-4396-860C-C2247B3311F7}"/>
            </c:ext>
          </c:extLst>
        </c:ser>
        <c:ser>
          <c:idx val="11"/>
          <c:order val="16"/>
          <c:tx>
            <c:strRef>
              <c:f>'Figure 7'!$AH$6</c:f>
              <c:strCache>
                <c:ptCount val="1"/>
                <c:pt idx="0">
                  <c:v>KY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7'!$AH$7:$AH$40</c15:sqref>
                  </c15:fullRef>
                </c:ext>
              </c:extLst>
              <c:f>'Figure 7'!$AH$7:$AH$33</c:f>
              <c:numCache>
                <c:formatCode>_(* #,##0.00_);_(* \(#,##0.00\);_(* "-"??_);_(@_)</c:formatCode>
                <c:ptCount val="27"/>
                <c:pt idx="0">
                  <c:v>0.03</c:v>
                </c:pt>
                <c:pt idx="1">
                  <c:v>0</c:v>
                </c:pt>
                <c:pt idx="2">
                  <c:v>0.04</c:v>
                </c:pt>
                <c:pt idx="3">
                  <c:v>0</c:v>
                </c:pt>
                <c:pt idx="4">
                  <c:v>0.01</c:v>
                </c:pt>
                <c:pt idx="5">
                  <c:v>0.03</c:v>
                </c:pt>
                <c:pt idx="6">
                  <c:v>0.01</c:v>
                </c:pt>
                <c:pt idx="7">
                  <c:v>0.04</c:v>
                </c:pt>
                <c:pt idx="8">
                  <c:v>0.05</c:v>
                </c:pt>
                <c:pt idx="9">
                  <c:v>0</c:v>
                </c:pt>
                <c:pt idx="10">
                  <c:v>0.03</c:v>
                </c:pt>
                <c:pt idx="11">
                  <c:v>0</c:v>
                </c:pt>
                <c:pt idx="12">
                  <c:v>0.02</c:v>
                </c:pt>
                <c:pt idx="13">
                  <c:v>0.03</c:v>
                </c:pt>
                <c:pt idx="14">
                  <c:v>0</c:v>
                </c:pt>
                <c:pt idx="15">
                  <c:v>0.01</c:v>
                </c:pt>
                <c:pt idx="16">
                  <c:v>0</c:v>
                </c:pt>
                <c:pt idx="17">
                  <c:v>-0.01</c:v>
                </c:pt>
                <c:pt idx="18">
                  <c:v>0.04</c:v>
                </c:pt>
                <c:pt idx="19">
                  <c:v>0.08</c:v>
                </c:pt>
                <c:pt idx="20">
                  <c:v>7.0000000000000007E-2</c:v>
                </c:pt>
                <c:pt idx="21">
                  <c:v>0.06</c:v>
                </c:pt>
                <c:pt idx="22">
                  <c:v>0.05</c:v>
                </c:pt>
                <c:pt idx="23">
                  <c:v>0.03</c:v>
                </c:pt>
                <c:pt idx="24">
                  <c:v>0.06</c:v>
                </c:pt>
                <c:pt idx="25">
                  <c:v>0.05</c:v>
                </c:pt>
                <c:pt idx="26">
                  <c:v>7.0000000000000007E-2</c:v>
                </c:pt>
              </c:numCache>
            </c:numRef>
          </c:val>
          <c:smooth val="0"/>
          <c:extLst>
            <c:ext xmlns:c16="http://schemas.microsoft.com/office/drawing/2014/chart" uri="{C3380CC4-5D6E-409C-BE32-E72D297353CC}">
              <c16:uniqueId val="{00000010-2C3A-4396-860C-C2247B3311F7}"/>
            </c:ext>
          </c:extLst>
        </c:ser>
        <c:ser>
          <c:idx val="12"/>
          <c:order val="17"/>
          <c:tx>
            <c:strRef>
              <c:f>'Figure 7'!$AI$6</c:f>
              <c:strCache>
                <c:ptCount val="1"/>
                <c:pt idx="0">
                  <c:v>LA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7'!$AI$7:$AI$40</c15:sqref>
                  </c15:fullRef>
                </c:ext>
              </c:extLst>
              <c:f>'Figure 7'!$AI$7:$AI$33</c:f>
              <c:numCache>
                <c:formatCode>_(* #,##0.00_);_(* \(#,##0.00\);_(* "-"??_);_(@_)</c:formatCode>
                <c:ptCount val="27"/>
                <c:pt idx="0">
                  <c:v>0.06</c:v>
                </c:pt>
                <c:pt idx="1">
                  <c:v>0.01</c:v>
                </c:pt>
                <c:pt idx="2">
                  <c:v>-7.0000000000000007E-2</c:v>
                </c:pt>
                <c:pt idx="3">
                  <c:v>0</c:v>
                </c:pt>
                <c:pt idx="4">
                  <c:v>0</c:v>
                </c:pt>
                <c:pt idx="5">
                  <c:v>-0.03</c:v>
                </c:pt>
                <c:pt idx="6">
                  <c:v>-0.03</c:v>
                </c:pt>
                <c:pt idx="7">
                  <c:v>0.01</c:v>
                </c:pt>
                <c:pt idx="8">
                  <c:v>-0.05</c:v>
                </c:pt>
                <c:pt idx="9">
                  <c:v>-0.02</c:v>
                </c:pt>
                <c:pt idx="10">
                  <c:v>-0.01</c:v>
                </c:pt>
                <c:pt idx="11">
                  <c:v>-0.01</c:v>
                </c:pt>
                <c:pt idx="12">
                  <c:v>-0.01</c:v>
                </c:pt>
                <c:pt idx="13">
                  <c:v>-0.03</c:v>
                </c:pt>
                <c:pt idx="14">
                  <c:v>0.01</c:v>
                </c:pt>
                <c:pt idx="15">
                  <c:v>0</c:v>
                </c:pt>
                <c:pt idx="16">
                  <c:v>0</c:v>
                </c:pt>
                <c:pt idx="17">
                  <c:v>-0.05</c:v>
                </c:pt>
                <c:pt idx="18">
                  <c:v>-0.05</c:v>
                </c:pt>
                <c:pt idx="19">
                  <c:v>-0.02</c:v>
                </c:pt>
                <c:pt idx="20">
                  <c:v>-0.03</c:v>
                </c:pt>
                <c:pt idx="21">
                  <c:v>-7.0000000000000007E-2</c:v>
                </c:pt>
                <c:pt idx="22">
                  <c:v>-0.03</c:v>
                </c:pt>
                <c:pt idx="23">
                  <c:v>-0.03</c:v>
                </c:pt>
                <c:pt idx="24">
                  <c:v>-0.03</c:v>
                </c:pt>
                <c:pt idx="25">
                  <c:v>-0.04</c:v>
                </c:pt>
                <c:pt idx="26">
                  <c:v>-0.06</c:v>
                </c:pt>
              </c:numCache>
            </c:numRef>
          </c:val>
          <c:smooth val="0"/>
          <c:extLst>
            <c:ext xmlns:c16="http://schemas.microsoft.com/office/drawing/2014/chart" uri="{C3380CC4-5D6E-409C-BE32-E72D297353CC}">
              <c16:uniqueId val="{00000011-2C3A-4396-860C-C2247B3311F7}"/>
            </c:ext>
          </c:extLst>
        </c:ser>
        <c:ser>
          <c:idx val="13"/>
          <c:order val="18"/>
          <c:tx>
            <c:strRef>
              <c:f>'Figure 7'!$AJ$6</c:f>
              <c:strCache>
                <c:ptCount val="1"/>
                <c:pt idx="0">
                  <c:v>ME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7'!$AJ$7:$AJ$40</c15:sqref>
                  </c15:fullRef>
                </c:ext>
              </c:extLst>
              <c:f>'Figure 7'!$AJ$7:$AJ$33</c:f>
              <c:numCache>
                <c:formatCode>_(* #,##0.00_);_(* \(#,##0.00\);_(* "-"??_);_(@_)</c:formatCode>
                <c:ptCount val="27"/>
                <c:pt idx="0">
                  <c:v>7.0000000000000007E-2</c:v>
                </c:pt>
                <c:pt idx="1">
                  <c:v>-0.02</c:v>
                </c:pt>
                <c:pt idx="2">
                  <c:v>-7.0000000000000007E-2</c:v>
                </c:pt>
                <c:pt idx="3">
                  <c:v>0.01</c:v>
                </c:pt>
                <c:pt idx="4">
                  <c:v>0.04</c:v>
                </c:pt>
                <c:pt idx="5">
                  <c:v>0.01</c:v>
                </c:pt>
                <c:pt idx="6">
                  <c:v>7.0000000000000007E-2</c:v>
                </c:pt>
                <c:pt idx="7">
                  <c:v>0.02</c:v>
                </c:pt>
                <c:pt idx="8">
                  <c:v>0</c:v>
                </c:pt>
                <c:pt idx="9">
                  <c:v>0.05</c:v>
                </c:pt>
                <c:pt idx="10">
                  <c:v>-0.02</c:v>
                </c:pt>
                <c:pt idx="11">
                  <c:v>-0.03</c:v>
                </c:pt>
                <c:pt idx="12">
                  <c:v>0.03</c:v>
                </c:pt>
                <c:pt idx="13">
                  <c:v>0.01</c:v>
                </c:pt>
                <c:pt idx="14">
                  <c:v>-0.04</c:v>
                </c:pt>
                <c:pt idx="15">
                  <c:v>0.03</c:v>
                </c:pt>
                <c:pt idx="16">
                  <c:v>0.02</c:v>
                </c:pt>
                <c:pt idx="17">
                  <c:v>0.01</c:v>
                </c:pt>
                <c:pt idx="18">
                  <c:v>0.06</c:v>
                </c:pt>
                <c:pt idx="19">
                  <c:v>0.03</c:v>
                </c:pt>
                <c:pt idx="20">
                  <c:v>0.1</c:v>
                </c:pt>
                <c:pt idx="21">
                  <c:v>0</c:v>
                </c:pt>
                <c:pt idx="22">
                  <c:v>0.04</c:v>
                </c:pt>
                <c:pt idx="23">
                  <c:v>0.01</c:v>
                </c:pt>
                <c:pt idx="24">
                  <c:v>0.06</c:v>
                </c:pt>
                <c:pt idx="25">
                  <c:v>-0.04</c:v>
                </c:pt>
                <c:pt idx="26">
                  <c:v>0.01</c:v>
                </c:pt>
              </c:numCache>
            </c:numRef>
          </c:val>
          <c:smooth val="0"/>
          <c:extLst>
            <c:ext xmlns:c16="http://schemas.microsoft.com/office/drawing/2014/chart" uri="{C3380CC4-5D6E-409C-BE32-E72D297353CC}">
              <c16:uniqueId val="{00000012-2C3A-4396-860C-C2247B3311F7}"/>
            </c:ext>
          </c:extLst>
        </c:ser>
        <c:ser>
          <c:idx val="0"/>
          <c:order val="19"/>
          <c:tx>
            <c:strRef>
              <c:f>'Figure 7'!$AK$6</c:f>
              <c:strCache>
                <c:ptCount val="1"/>
                <c:pt idx="0">
                  <c:v>MD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7'!$AK$7:$AK$40</c15:sqref>
                  </c15:fullRef>
                </c:ext>
              </c:extLst>
              <c:f>'Figure 7'!$AK$7:$AK$33</c:f>
              <c:numCache>
                <c:formatCode>_(* #,##0.00_);_(* \(#,##0.00\);_(* "-"??_);_(@_)</c:formatCode>
                <c:ptCount val="27"/>
                <c:pt idx="0">
                  <c:v>-0.05</c:v>
                </c:pt>
                <c:pt idx="1">
                  <c:v>-0.01</c:v>
                </c:pt>
                <c:pt idx="2">
                  <c:v>7.0000000000000007E-2</c:v>
                </c:pt>
                <c:pt idx="3">
                  <c:v>-0.02</c:v>
                </c:pt>
                <c:pt idx="4">
                  <c:v>-0.04</c:v>
                </c:pt>
                <c:pt idx="5">
                  <c:v>0</c:v>
                </c:pt>
                <c:pt idx="6">
                  <c:v>-0.01</c:v>
                </c:pt>
                <c:pt idx="7">
                  <c:v>0.01</c:v>
                </c:pt>
                <c:pt idx="8">
                  <c:v>0</c:v>
                </c:pt>
                <c:pt idx="9">
                  <c:v>0.02</c:v>
                </c:pt>
                <c:pt idx="10">
                  <c:v>0.02</c:v>
                </c:pt>
                <c:pt idx="11">
                  <c:v>0.05</c:v>
                </c:pt>
                <c:pt idx="12">
                  <c:v>0.02</c:v>
                </c:pt>
                <c:pt idx="13">
                  <c:v>0.01</c:v>
                </c:pt>
                <c:pt idx="14">
                  <c:v>0.06</c:v>
                </c:pt>
                <c:pt idx="15">
                  <c:v>-0.02</c:v>
                </c:pt>
                <c:pt idx="16">
                  <c:v>-0.02</c:v>
                </c:pt>
                <c:pt idx="17">
                  <c:v>0.01</c:v>
                </c:pt>
                <c:pt idx="18">
                  <c:v>-0.02</c:v>
                </c:pt>
                <c:pt idx="19">
                  <c:v>-0.03</c:v>
                </c:pt>
                <c:pt idx="20">
                  <c:v>-0.05</c:v>
                </c:pt>
                <c:pt idx="21">
                  <c:v>-0.02</c:v>
                </c:pt>
                <c:pt idx="22">
                  <c:v>-0.05</c:v>
                </c:pt>
                <c:pt idx="23">
                  <c:v>-0.02</c:v>
                </c:pt>
                <c:pt idx="24">
                  <c:v>-0.04</c:v>
                </c:pt>
                <c:pt idx="25">
                  <c:v>0.02</c:v>
                </c:pt>
                <c:pt idx="26">
                  <c:v>0</c:v>
                </c:pt>
              </c:numCache>
            </c:numRef>
          </c:val>
          <c:smooth val="0"/>
          <c:extLst>
            <c:ext xmlns:c16="http://schemas.microsoft.com/office/drawing/2014/chart" uri="{C3380CC4-5D6E-409C-BE32-E72D297353CC}">
              <c16:uniqueId val="{00000013-2C3A-4396-860C-C2247B3311F7}"/>
            </c:ext>
          </c:extLst>
        </c:ser>
        <c:ser>
          <c:idx val="4"/>
          <c:order val="20"/>
          <c:tx>
            <c:strRef>
              <c:f>'Figure 7'!$AL$6</c:f>
              <c:strCache>
                <c:ptCount val="1"/>
                <c:pt idx="0">
                  <c:v>MA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7'!$AL$7:$AL$40</c15:sqref>
                  </c15:fullRef>
                </c:ext>
              </c:extLst>
              <c:f>'Figure 7'!$AL$7:$AL$33</c:f>
              <c:numCache>
                <c:formatCode>_(* #,##0.00_);_(* \(#,##0.00\);_(* "-"??_);_(@_)</c:formatCode>
                <c:ptCount val="27"/>
                <c:pt idx="0">
                  <c:v>-0.03</c:v>
                </c:pt>
                <c:pt idx="1">
                  <c:v>-0.01</c:v>
                </c:pt>
                <c:pt idx="2">
                  <c:v>-0.03</c:v>
                </c:pt>
                <c:pt idx="3">
                  <c:v>0.01</c:v>
                </c:pt>
                <c:pt idx="4">
                  <c:v>0.05</c:v>
                </c:pt>
                <c:pt idx="5">
                  <c:v>0.01</c:v>
                </c:pt>
                <c:pt idx="6">
                  <c:v>-0.02</c:v>
                </c:pt>
                <c:pt idx="7">
                  <c:v>-7.0000000000000007E-2</c:v>
                </c:pt>
                <c:pt idx="8">
                  <c:v>-0.06</c:v>
                </c:pt>
                <c:pt idx="9">
                  <c:v>0</c:v>
                </c:pt>
                <c:pt idx="10">
                  <c:v>-0.03</c:v>
                </c:pt>
                <c:pt idx="11">
                  <c:v>0</c:v>
                </c:pt>
                <c:pt idx="12">
                  <c:v>-0.04</c:v>
                </c:pt>
                <c:pt idx="13">
                  <c:v>0.02</c:v>
                </c:pt>
                <c:pt idx="14">
                  <c:v>0.03</c:v>
                </c:pt>
                <c:pt idx="15">
                  <c:v>-0.02</c:v>
                </c:pt>
                <c:pt idx="16">
                  <c:v>0</c:v>
                </c:pt>
                <c:pt idx="17">
                  <c:v>0</c:v>
                </c:pt>
                <c:pt idx="18">
                  <c:v>-0.04</c:v>
                </c:pt>
                <c:pt idx="19">
                  <c:v>-0.02</c:v>
                </c:pt>
                <c:pt idx="20">
                  <c:v>-0.05</c:v>
                </c:pt>
                <c:pt idx="21">
                  <c:v>0</c:v>
                </c:pt>
                <c:pt idx="22">
                  <c:v>-0.04</c:v>
                </c:pt>
                <c:pt idx="23">
                  <c:v>-0.01</c:v>
                </c:pt>
                <c:pt idx="24">
                  <c:v>0.01</c:v>
                </c:pt>
                <c:pt idx="25">
                  <c:v>0.02</c:v>
                </c:pt>
                <c:pt idx="26">
                  <c:v>0</c:v>
                </c:pt>
              </c:numCache>
            </c:numRef>
          </c:val>
          <c:smooth val="0"/>
          <c:extLst>
            <c:ext xmlns:c16="http://schemas.microsoft.com/office/drawing/2014/chart" uri="{C3380CC4-5D6E-409C-BE32-E72D297353CC}">
              <c16:uniqueId val="{00000014-2C3A-4396-860C-C2247B3311F7}"/>
            </c:ext>
          </c:extLst>
        </c:ser>
        <c:ser>
          <c:idx val="6"/>
          <c:order val="21"/>
          <c:tx>
            <c:strRef>
              <c:f>'Figure 7'!$AM$6</c:f>
              <c:strCache>
                <c:ptCount val="1"/>
                <c:pt idx="0">
                  <c:v>MI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7'!$AM$7:$AM$40</c15:sqref>
                  </c15:fullRef>
                </c:ext>
              </c:extLst>
              <c:f>'Figure 7'!$AM$7:$AM$33</c:f>
              <c:numCache>
                <c:formatCode>_(* #,##0.00_);_(* \(#,##0.00\);_(* "-"??_);_(@_)</c:formatCode>
                <c:ptCount val="27"/>
                <c:pt idx="0">
                  <c:v>-0.01</c:v>
                </c:pt>
                <c:pt idx="1">
                  <c:v>0</c:v>
                </c:pt>
                <c:pt idx="2">
                  <c:v>-0.02</c:v>
                </c:pt>
                <c:pt idx="3">
                  <c:v>0</c:v>
                </c:pt>
                <c:pt idx="4">
                  <c:v>0.02</c:v>
                </c:pt>
                <c:pt idx="5">
                  <c:v>0</c:v>
                </c:pt>
                <c:pt idx="6">
                  <c:v>-0.02</c:v>
                </c:pt>
                <c:pt idx="7">
                  <c:v>-0.01</c:v>
                </c:pt>
                <c:pt idx="8">
                  <c:v>-0.01</c:v>
                </c:pt>
                <c:pt idx="9">
                  <c:v>0</c:v>
                </c:pt>
                <c:pt idx="10">
                  <c:v>0.04</c:v>
                </c:pt>
                <c:pt idx="11">
                  <c:v>0</c:v>
                </c:pt>
                <c:pt idx="12">
                  <c:v>-0.01</c:v>
                </c:pt>
                <c:pt idx="13">
                  <c:v>0.02</c:v>
                </c:pt>
                <c:pt idx="14">
                  <c:v>0.02</c:v>
                </c:pt>
                <c:pt idx="15">
                  <c:v>0.02</c:v>
                </c:pt>
                <c:pt idx="16">
                  <c:v>0</c:v>
                </c:pt>
                <c:pt idx="17">
                  <c:v>0</c:v>
                </c:pt>
                <c:pt idx="18">
                  <c:v>0.04</c:v>
                </c:pt>
                <c:pt idx="19">
                  <c:v>0.03</c:v>
                </c:pt>
                <c:pt idx="20">
                  <c:v>0.04</c:v>
                </c:pt>
                <c:pt idx="21">
                  <c:v>0.06</c:v>
                </c:pt>
                <c:pt idx="22">
                  <c:v>0.01</c:v>
                </c:pt>
                <c:pt idx="23">
                  <c:v>0.05</c:v>
                </c:pt>
                <c:pt idx="24">
                  <c:v>0.01</c:v>
                </c:pt>
                <c:pt idx="25">
                  <c:v>0.06</c:v>
                </c:pt>
                <c:pt idx="26">
                  <c:v>0.05</c:v>
                </c:pt>
              </c:numCache>
            </c:numRef>
          </c:val>
          <c:smooth val="0"/>
          <c:extLst>
            <c:ext xmlns:c16="http://schemas.microsoft.com/office/drawing/2014/chart" uri="{C3380CC4-5D6E-409C-BE32-E72D297353CC}">
              <c16:uniqueId val="{00000015-2C3A-4396-860C-C2247B3311F7}"/>
            </c:ext>
          </c:extLst>
        </c:ser>
        <c:ser>
          <c:idx val="7"/>
          <c:order val="22"/>
          <c:tx>
            <c:strRef>
              <c:f>'Figure 7'!$AN$6</c:f>
              <c:strCache>
                <c:ptCount val="1"/>
                <c:pt idx="0">
                  <c:v>MN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7'!$AN$7:$AN$40</c15:sqref>
                  </c15:fullRef>
                </c:ext>
              </c:extLst>
              <c:f>'Figure 7'!$AN$7:$AN$33</c:f>
              <c:numCache>
                <c:formatCode>_(* #,##0.00_);_(* \(#,##0.00\);_(* "-"??_);_(@_)</c:formatCode>
                <c:ptCount val="27"/>
                <c:pt idx="0">
                  <c:v>0</c:v>
                </c:pt>
                <c:pt idx="1">
                  <c:v>-0.01</c:v>
                </c:pt>
                <c:pt idx="2">
                  <c:v>-0.05</c:v>
                </c:pt>
                <c:pt idx="3">
                  <c:v>0.01</c:v>
                </c:pt>
                <c:pt idx="4">
                  <c:v>0.01</c:v>
                </c:pt>
                <c:pt idx="5">
                  <c:v>0.01</c:v>
                </c:pt>
                <c:pt idx="6">
                  <c:v>0.01</c:v>
                </c:pt>
                <c:pt idx="7">
                  <c:v>-0.04</c:v>
                </c:pt>
                <c:pt idx="8">
                  <c:v>0.02</c:v>
                </c:pt>
                <c:pt idx="9">
                  <c:v>0.01</c:v>
                </c:pt>
                <c:pt idx="10">
                  <c:v>-0.02</c:v>
                </c:pt>
                <c:pt idx="11">
                  <c:v>0</c:v>
                </c:pt>
                <c:pt idx="12">
                  <c:v>0</c:v>
                </c:pt>
                <c:pt idx="13">
                  <c:v>-0.03</c:v>
                </c:pt>
                <c:pt idx="14">
                  <c:v>0.01</c:v>
                </c:pt>
                <c:pt idx="15">
                  <c:v>0.05</c:v>
                </c:pt>
                <c:pt idx="16">
                  <c:v>-0.01</c:v>
                </c:pt>
                <c:pt idx="17">
                  <c:v>0.05</c:v>
                </c:pt>
                <c:pt idx="18">
                  <c:v>-0.02</c:v>
                </c:pt>
                <c:pt idx="19">
                  <c:v>0.01</c:v>
                </c:pt>
                <c:pt idx="20">
                  <c:v>0.01</c:v>
                </c:pt>
                <c:pt idx="21">
                  <c:v>-0.01</c:v>
                </c:pt>
                <c:pt idx="22">
                  <c:v>0.04</c:v>
                </c:pt>
                <c:pt idx="23">
                  <c:v>0.01</c:v>
                </c:pt>
                <c:pt idx="24">
                  <c:v>0</c:v>
                </c:pt>
                <c:pt idx="25">
                  <c:v>-0.01</c:v>
                </c:pt>
                <c:pt idx="26">
                  <c:v>0.02</c:v>
                </c:pt>
              </c:numCache>
            </c:numRef>
          </c:val>
          <c:smooth val="0"/>
          <c:extLst>
            <c:ext xmlns:c16="http://schemas.microsoft.com/office/drawing/2014/chart" uri="{C3380CC4-5D6E-409C-BE32-E72D297353CC}">
              <c16:uniqueId val="{00000016-2C3A-4396-860C-C2247B3311F7}"/>
            </c:ext>
          </c:extLst>
        </c:ser>
        <c:ser>
          <c:idx val="3"/>
          <c:order val="23"/>
          <c:tx>
            <c:strRef>
              <c:f>'Figure 7'!$AO$6</c:f>
              <c:strCache>
                <c:ptCount val="1"/>
                <c:pt idx="0">
                  <c:v>MS</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7'!$AO$7:$AO$40</c15:sqref>
                  </c15:fullRef>
                </c:ext>
              </c:extLst>
              <c:f>'Figure 7'!$AO$7:$AO$33</c:f>
              <c:numCache>
                <c:formatCode>_(* #,##0.00_);_(* \(#,##0.00\);_(* "-"??_);_(@_)</c:formatCode>
                <c:ptCount val="27"/>
                <c:pt idx="0">
                  <c:v>-0.11</c:v>
                </c:pt>
                <c:pt idx="1">
                  <c:v>0.03</c:v>
                </c:pt>
                <c:pt idx="2">
                  <c:v>0.13</c:v>
                </c:pt>
                <c:pt idx="3">
                  <c:v>0.08</c:v>
                </c:pt>
                <c:pt idx="4">
                  <c:v>0.12</c:v>
                </c:pt>
                <c:pt idx="5">
                  <c:v>0.1</c:v>
                </c:pt>
                <c:pt idx="6">
                  <c:v>0.18</c:v>
                </c:pt>
                <c:pt idx="7">
                  <c:v>0.09</c:v>
                </c:pt>
                <c:pt idx="8">
                  <c:v>0.09</c:v>
                </c:pt>
                <c:pt idx="9">
                  <c:v>0.04</c:v>
                </c:pt>
                <c:pt idx="10">
                  <c:v>-0.05</c:v>
                </c:pt>
                <c:pt idx="11">
                  <c:v>-0.05</c:v>
                </c:pt>
                <c:pt idx="12">
                  <c:v>-0.04</c:v>
                </c:pt>
                <c:pt idx="13">
                  <c:v>-0.03</c:v>
                </c:pt>
                <c:pt idx="14">
                  <c:v>-7.0000000000000007E-2</c:v>
                </c:pt>
                <c:pt idx="15">
                  <c:v>-0.11</c:v>
                </c:pt>
                <c:pt idx="16">
                  <c:v>-0.05</c:v>
                </c:pt>
                <c:pt idx="17">
                  <c:v>-0.05</c:v>
                </c:pt>
                <c:pt idx="18">
                  <c:v>-0.02</c:v>
                </c:pt>
                <c:pt idx="19">
                  <c:v>-0.02</c:v>
                </c:pt>
                <c:pt idx="20">
                  <c:v>-0.01</c:v>
                </c:pt>
                <c:pt idx="21">
                  <c:v>-0.04</c:v>
                </c:pt>
                <c:pt idx="22">
                  <c:v>-0.03</c:v>
                </c:pt>
                <c:pt idx="23">
                  <c:v>-0.05</c:v>
                </c:pt>
                <c:pt idx="24">
                  <c:v>-0.06</c:v>
                </c:pt>
                <c:pt idx="25">
                  <c:v>-0.05</c:v>
                </c:pt>
                <c:pt idx="26">
                  <c:v>0</c:v>
                </c:pt>
              </c:numCache>
            </c:numRef>
          </c:val>
          <c:smooth val="0"/>
          <c:extLst>
            <c:ext xmlns:c16="http://schemas.microsoft.com/office/drawing/2014/chart" uri="{C3380CC4-5D6E-409C-BE32-E72D297353CC}">
              <c16:uniqueId val="{00000017-2C3A-4396-860C-C2247B3311F7}"/>
            </c:ext>
          </c:extLst>
        </c:ser>
        <c:ser>
          <c:idx val="5"/>
          <c:order val="24"/>
          <c:tx>
            <c:strRef>
              <c:f>'Figure 7'!$AP$6</c:f>
              <c:strCache>
                <c:ptCount val="1"/>
                <c:pt idx="0">
                  <c:v>MO</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7'!$AP$7:$AP$40</c15:sqref>
                  </c15:fullRef>
                </c:ext>
              </c:extLst>
              <c:f>'Figure 7'!$AP$7:$AP$33</c:f>
              <c:numCache>
                <c:formatCode>_(* #,##0.00_);_(* \(#,##0.00\);_(* "-"??_);_(@_)</c:formatCode>
                <c:ptCount val="27"/>
                <c:pt idx="0">
                  <c:v>0.06</c:v>
                </c:pt>
                <c:pt idx="1">
                  <c:v>0</c:v>
                </c:pt>
                <c:pt idx="2">
                  <c:v>0.03</c:v>
                </c:pt>
                <c:pt idx="3">
                  <c:v>0.03</c:v>
                </c:pt>
                <c:pt idx="4">
                  <c:v>0</c:v>
                </c:pt>
                <c:pt idx="5">
                  <c:v>0</c:v>
                </c:pt>
                <c:pt idx="6">
                  <c:v>-0.02</c:v>
                </c:pt>
                <c:pt idx="7">
                  <c:v>-0.02</c:v>
                </c:pt>
                <c:pt idx="8">
                  <c:v>-0.01</c:v>
                </c:pt>
                <c:pt idx="9">
                  <c:v>-0.01</c:v>
                </c:pt>
                <c:pt idx="10">
                  <c:v>0</c:v>
                </c:pt>
                <c:pt idx="11">
                  <c:v>-0.02</c:v>
                </c:pt>
                <c:pt idx="12">
                  <c:v>-0.06</c:v>
                </c:pt>
                <c:pt idx="13">
                  <c:v>-0.04</c:v>
                </c:pt>
                <c:pt idx="14">
                  <c:v>-0.04</c:v>
                </c:pt>
                <c:pt idx="15">
                  <c:v>-0.01</c:v>
                </c:pt>
                <c:pt idx="16">
                  <c:v>0.02</c:v>
                </c:pt>
                <c:pt idx="17">
                  <c:v>0.02</c:v>
                </c:pt>
                <c:pt idx="18">
                  <c:v>-0.01</c:v>
                </c:pt>
                <c:pt idx="19">
                  <c:v>-0.05</c:v>
                </c:pt>
                <c:pt idx="20">
                  <c:v>0.02</c:v>
                </c:pt>
                <c:pt idx="21">
                  <c:v>0</c:v>
                </c:pt>
                <c:pt idx="22">
                  <c:v>-0.01</c:v>
                </c:pt>
                <c:pt idx="23">
                  <c:v>0</c:v>
                </c:pt>
                <c:pt idx="24">
                  <c:v>-0.03</c:v>
                </c:pt>
                <c:pt idx="25">
                  <c:v>-0.01</c:v>
                </c:pt>
                <c:pt idx="26">
                  <c:v>0</c:v>
                </c:pt>
              </c:numCache>
            </c:numRef>
          </c:val>
          <c:smooth val="0"/>
          <c:extLst>
            <c:ext xmlns:c16="http://schemas.microsoft.com/office/drawing/2014/chart" uri="{C3380CC4-5D6E-409C-BE32-E72D297353CC}">
              <c16:uniqueId val="{00000018-2C3A-4396-860C-C2247B3311F7}"/>
            </c:ext>
          </c:extLst>
        </c:ser>
        <c:ser>
          <c:idx val="1"/>
          <c:order val="25"/>
          <c:tx>
            <c:strRef>
              <c:f>'Figure 7'!$AQ$6</c:f>
              <c:strCache>
                <c:ptCount val="1"/>
                <c:pt idx="0">
                  <c:v>MT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7'!$AQ$7:$AQ$40</c15:sqref>
                  </c15:fullRef>
                </c:ext>
              </c:extLst>
              <c:f>'Figure 7'!$AQ$7:$AQ$33</c:f>
              <c:numCache>
                <c:formatCode>_(* #,##0.00_);_(* \(#,##0.00\);_(* "-"??_);_(@_)</c:formatCode>
                <c:ptCount val="27"/>
                <c:pt idx="0">
                  <c:v>-0.03</c:v>
                </c:pt>
                <c:pt idx="1">
                  <c:v>0</c:v>
                </c:pt>
                <c:pt idx="2">
                  <c:v>0.01</c:v>
                </c:pt>
                <c:pt idx="3">
                  <c:v>-0.11</c:v>
                </c:pt>
                <c:pt idx="4">
                  <c:v>0.01</c:v>
                </c:pt>
                <c:pt idx="5">
                  <c:v>-0.06</c:v>
                </c:pt>
                <c:pt idx="6">
                  <c:v>-0.03</c:v>
                </c:pt>
                <c:pt idx="7">
                  <c:v>0.04</c:v>
                </c:pt>
                <c:pt idx="8">
                  <c:v>-0.01</c:v>
                </c:pt>
                <c:pt idx="9">
                  <c:v>-0.05</c:v>
                </c:pt>
                <c:pt idx="10">
                  <c:v>-0.04</c:v>
                </c:pt>
                <c:pt idx="11">
                  <c:v>-0.05</c:v>
                </c:pt>
                <c:pt idx="12">
                  <c:v>-0.05</c:v>
                </c:pt>
                <c:pt idx="13">
                  <c:v>0</c:v>
                </c:pt>
                <c:pt idx="14">
                  <c:v>0.03</c:v>
                </c:pt>
                <c:pt idx="15">
                  <c:v>-0.06</c:v>
                </c:pt>
                <c:pt idx="16">
                  <c:v>0</c:v>
                </c:pt>
                <c:pt idx="17">
                  <c:v>-0.12</c:v>
                </c:pt>
                <c:pt idx="18">
                  <c:v>-7.0000000000000007E-2</c:v>
                </c:pt>
                <c:pt idx="19">
                  <c:v>-0.06</c:v>
                </c:pt>
                <c:pt idx="20">
                  <c:v>-0.02</c:v>
                </c:pt>
                <c:pt idx="21">
                  <c:v>-0.08</c:v>
                </c:pt>
                <c:pt idx="22">
                  <c:v>-0.1</c:v>
                </c:pt>
                <c:pt idx="23">
                  <c:v>-0.06</c:v>
                </c:pt>
                <c:pt idx="24">
                  <c:v>-0.05</c:v>
                </c:pt>
                <c:pt idx="25">
                  <c:v>-0.04</c:v>
                </c:pt>
                <c:pt idx="26">
                  <c:v>-0.04</c:v>
                </c:pt>
              </c:numCache>
            </c:numRef>
          </c:val>
          <c:smooth val="0"/>
          <c:extLst>
            <c:ext xmlns:c16="http://schemas.microsoft.com/office/drawing/2014/chart" uri="{C3380CC4-5D6E-409C-BE32-E72D297353CC}">
              <c16:uniqueId val="{00000019-2C3A-4396-860C-C2247B3311F7}"/>
            </c:ext>
          </c:extLst>
        </c:ser>
        <c:ser>
          <c:idx val="2"/>
          <c:order val="26"/>
          <c:tx>
            <c:strRef>
              <c:f>'Figure 7'!$AR$6</c:f>
              <c:strCache>
                <c:ptCount val="1"/>
                <c:pt idx="0">
                  <c:v>NE</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7'!$AR$7:$AR$40</c15:sqref>
                  </c15:fullRef>
                </c:ext>
              </c:extLst>
              <c:f>'Figure 7'!$AR$7:$AR$33</c:f>
              <c:numCache>
                <c:formatCode>_(* #,##0.00_);_(* \(#,##0.00\);_(* "-"??_);_(@_)</c:formatCode>
                <c:ptCount val="27"/>
                <c:pt idx="0">
                  <c:v>7.0000000000000007E-2</c:v>
                </c:pt>
                <c:pt idx="1">
                  <c:v>0.01</c:v>
                </c:pt>
                <c:pt idx="2">
                  <c:v>0.05</c:v>
                </c:pt>
                <c:pt idx="3">
                  <c:v>0.01</c:v>
                </c:pt>
                <c:pt idx="4">
                  <c:v>-0.02</c:v>
                </c:pt>
                <c:pt idx="5">
                  <c:v>0.01</c:v>
                </c:pt>
                <c:pt idx="6">
                  <c:v>-0.08</c:v>
                </c:pt>
                <c:pt idx="7">
                  <c:v>-0.02</c:v>
                </c:pt>
                <c:pt idx="8">
                  <c:v>0</c:v>
                </c:pt>
                <c:pt idx="9">
                  <c:v>0</c:v>
                </c:pt>
                <c:pt idx="10">
                  <c:v>0.05</c:v>
                </c:pt>
                <c:pt idx="11">
                  <c:v>0.01</c:v>
                </c:pt>
                <c:pt idx="12">
                  <c:v>-0.02</c:v>
                </c:pt>
                <c:pt idx="13">
                  <c:v>0.01</c:v>
                </c:pt>
                <c:pt idx="14">
                  <c:v>0.01</c:v>
                </c:pt>
                <c:pt idx="15">
                  <c:v>0.03</c:v>
                </c:pt>
                <c:pt idx="16">
                  <c:v>-0.01</c:v>
                </c:pt>
                <c:pt idx="17">
                  <c:v>-0.04</c:v>
                </c:pt>
                <c:pt idx="18">
                  <c:v>0</c:v>
                </c:pt>
                <c:pt idx="19">
                  <c:v>-0.04</c:v>
                </c:pt>
                <c:pt idx="20">
                  <c:v>-0.01</c:v>
                </c:pt>
                <c:pt idx="21">
                  <c:v>-0.06</c:v>
                </c:pt>
                <c:pt idx="22">
                  <c:v>-0.01</c:v>
                </c:pt>
                <c:pt idx="23">
                  <c:v>-0.02</c:v>
                </c:pt>
                <c:pt idx="24">
                  <c:v>0</c:v>
                </c:pt>
                <c:pt idx="25">
                  <c:v>-0.02</c:v>
                </c:pt>
                <c:pt idx="26">
                  <c:v>0</c:v>
                </c:pt>
              </c:numCache>
            </c:numRef>
          </c:val>
          <c:smooth val="0"/>
          <c:extLst>
            <c:ext xmlns:c16="http://schemas.microsoft.com/office/drawing/2014/chart" uri="{C3380CC4-5D6E-409C-BE32-E72D297353CC}">
              <c16:uniqueId val="{0000001A-2C3A-4396-860C-C2247B3311F7}"/>
            </c:ext>
          </c:extLst>
        </c:ser>
        <c:ser>
          <c:idx val="28"/>
          <c:order val="27"/>
          <c:tx>
            <c:strRef>
              <c:f>'Figure 7'!$AS$6</c:f>
              <c:strCache>
                <c:ptCount val="1"/>
                <c:pt idx="0">
                  <c:v>NV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7'!$AS$7:$AS$40</c15:sqref>
                  </c15:fullRef>
                </c:ext>
              </c:extLst>
              <c:f>'Figure 7'!$AS$7:$AS$33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B-2C3A-4396-860C-C2247B3311F7}"/>
            </c:ext>
          </c:extLst>
        </c:ser>
        <c:ser>
          <c:idx val="29"/>
          <c:order val="28"/>
          <c:tx>
            <c:strRef>
              <c:f>'Figure 7'!$AT$6</c:f>
              <c:strCache>
                <c:ptCount val="1"/>
                <c:pt idx="0">
                  <c:v>NH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7'!$AT$7:$AT$40</c15:sqref>
                  </c15:fullRef>
                </c:ext>
              </c:extLst>
              <c:f>'Figure 7'!$AT$7:$AT$33</c:f>
              <c:numCache>
                <c:formatCode>_(* #,##0.00_);_(* \(#,##0.00\);_(* "-"??_);_(@_)</c:formatCode>
                <c:ptCount val="27"/>
                <c:pt idx="0">
                  <c:v>-7.0000000000000007E-2</c:v>
                </c:pt>
                <c:pt idx="1">
                  <c:v>0</c:v>
                </c:pt>
                <c:pt idx="2">
                  <c:v>-0.06</c:v>
                </c:pt>
                <c:pt idx="3">
                  <c:v>0.02</c:v>
                </c:pt>
                <c:pt idx="4">
                  <c:v>-0.03</c:v>
                </c:pt>
                <c:pt idx="5">
                  <c:v>0.03</c:v>
                </c:pt>
                <c:pt idx="6">
                  <c:v>0.01</c:v>
                </c:pt>
                <c:pt idx="7">
                  <c:v>-0.05</c:v>
                </c:pt>
                <c:pt idx="8">
                  <c:v>-0.03</c:v>
                </c:pt>
                <c:pt idx="9">
                  <c:v>0</c:v>
                </c:pt>
                <c:pt idx="10">
                  <c:v>0.06</c:v>
                </c:pt>
                <c:pt idx="11">
                  <c:v>-0.01</c:v>
                </c:pt>
                <c:pt idx="12">
                  <c:v>-0.06</c:v>
                </c:pt>
                <c:pt idx="13">
                  <c:v>0.05</c:v>
                </c:pt>
                <c:pt idx="14">
                  <c:v>0.04</c:v>
                </c:pt>
                <c:pt idx="15">
                  <c:v>-0.06</c:v>
                </c:pt>
                <c:pt idx="16">
                  <c:v>0.01</c:v>
                </c:pt>
                <c:pt idx="17">
                  <c:v>-0.01</c:v>
                </c:pt>
                <c:pt idx="18">
                  <c:v>-7.0000000000000007E-2</c:v>
                </c:pt>
                <c:pt idx="19">
                  <c:v>-0.02</c:v>
                </c:pt>
                <c:pt idx="20">
                  <c:v>-7.0000000000000007E-2</c:v>
                </c:pt>
                <c:pt idx="21">
                  <c:v>0.03</c:v>
                </c:pt>
                <c:pt idx="22">
                  <c:v>0.01</c:v>
                </c:pt>
                <c:pt idx="23">
                  <c:v>0</c:v>
                </c:pt>
                <c:pt idx="24">
                  <c:v>-7.0000000000000007E-2</c:v>
                </c:pt>
                <c:pt idx="25">
                  <c:v>0.09</c:v>
                </c:pt>
                <c:pt idx="26">
                  <c:v>-0.03</c:v>
                </c:pt>
              </c:numCache>
            </c:numRef>
          </c:val>
          <c:smooth val="0"/>
          <c:extLst>
            <c:ext xmlns:c16="http://schemas.microsoft.com/office/drawing/2014/chart" uri="{C3380CC4-5D6E-409C-BE32-E72D297353CC}">
              <c16:uniqueId val="{0000001C-2C3A-4396-860C-C2247B3311F7}"/>
            </c:ext>
          </c:extLst>
        </c:ser>
        <c:ser>
          <c:idx val="30"/>
          <c:order val="29"/>
          <c:tx>
            <c:strRef>
              <c:f>'Figure 7'!$AU$6</c:f>
              <c:strCache>
                <c:ptCount val="1"/>
                <c:pt idx="0">
                  <c:v>NJ</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7'!$AU$7:$AU$40</c15:sqref>
                  </c15:fullRef>
                </c:ext>
              </c:extLst>
              <c:f>'Figure 7'!$AU$7:$AU$33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D-2C3A-4396-860C-C2247B3311F7}"/>
            </c:ext>
          </c:extLst>
        </c:ser>
        <c:ser>
          <c:idx val="31"/>
          <c:order val="30"/>
          <c:tx>
            <c:strRef>
              <c:f>'Figure 7'!$AV$6</c:f>
              <c:strCache>
                <c:ptCount val="1"/>
                <c:pt idx="0">
                  <c:v>NM</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7'!$AV$7:$AV$40</c15:sqref>
                  </c15:fullRef>
                </c:ext>
              </c:extLst>
              <c:f>'Figure 7'!$AV$7:$AV$33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E-2C3A-4396-860C-C2247B3311F7}"/>
            </c:ext>
          </c:extLst>
        </c:ser>
        <c:ser>
          <c:idx val="32"/>
          <c:order val="31"/>
          <c:tx>
            <c:strRef>
              <c:f>'Figure 7'!$AW$6</c:f>
              <c:strCache>
                <c:ptCount val="1"/>
                <c:pt idx="0">
                  <c:v>NY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7'!$AW$7:$AW$40</c15:sqref>
                  </c15:fullRef>
                </c:ext>
              </c:extLst>
              <c:f>'Figure 7'!$AW$7:$AW$33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1F-2C3A-4396-860C-C2247B3311F7}"/>
            </c:ext>
          </c:extLst>
        </c:ser>
        <c:ser>
          <c:idx val="33"/>
          <c:order val="32"/>
          <c:tx>
            <c:strRef>
              <c:f>'Figure 7'!$AX$6</c:f>
              <c:strCache>
                <c:ptCount val="1"/>
                <c:pt idx="0">
                  <c:v>NC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7'!$AX$7:$AX$40</c15:sqref>
                  </c15:fullRef>
                </c:ext>
              </c:extLst>
              <c:f>'Figure 7'!$AX$7:$AX$33</c:f>
              <c:numCache>
                <c:formatCode>_(* #,##0.00_);_(* \(#,##0.00\);_(* "-"??_);_(@_)</c:formatCode>
                <c:ptCount val="27"/>
                <c:pt idx="0">
                  <c:v>-0.04</c:v>
                </c:pt>
                <c:pt idx="1">
                  <c:v>0</c:v>
                </c:pt>
                <c:pt idx="2">
                  <c:v>0</c:v>
                </c:pt>
                <c:pt idx="3">
                  <c:v>0.01</c:v>
                </c:pt>
                <c:pt idx="4">
                  <c:v>0</c:v>
                </c:pt>
                <c:pt idx="5">
                  <c:v>-0.02</c:v>
                </c:pt>
                <c:pt idx="6">
                  <c:v>0</c:v>
                </c:pt>
                <c:pt idx="7">
                  <c:v>0.01</c:v>
                </c:pt>
                <c:pt idx="8">
                  <c:v>-0.01</c:v>
                </c:pt>
                <c:pt idx="9">
                  <c:v>-0.01</c:v>
                </c:pt>
                <c:pt idx="10">
                  <c:v>-0.02</c:v>
                </c:pt>
                <c:pt idx="11">
                  <c:v>0</c:v>
                </c:pt>
                <c:pt idx="12">
                  <c:v>0.01</c:v>
                </c:pt>
                <c:pt idx="13">
                  <c:v>0.04</c:v>
                </c:pt>
                <c:pt idx="14">
                  <c:v>0.02</c:v>
                </c:pt>
                <c:pt idx="15">
                  <c:v>0</c:v>
                </c:pt>
                <c:pt idx="16">
                  <c:v>0.01</c:v>
                </c:pt>
                <c:pt idx="17">
                  <c:v>0</c:v>
                </c:pt>
                <c:pt idx="18">
                  <c:v>-0.04</c:v>
                </c:pt>
                <c:pt idx="19">
                  <c:v>0.01</c:v>
                </c:pt>
                <c:pt idx="20">
                  <c:v>0.02</c:v>
                </c:pt>
                <c:pt idx="21">
                  <c:v>0</c:v>
                </c:pt>
                <c:pt idx="22">
                  <c:v>0.01</c:v>
                </c:pt>
                <c:pt idx="23">
                  <c:v>-0.05</c:v>
                </c:pt>
                <c:pt idx="24">
                  <c:v>-0.02</c:v>
                </c:pt>
                <c:pt idx="25">
                  <c:v>-0.03</c:v>
                </c:pt>
                <c:pt idx="26">
                  <c:v>-0.02</c:v>
                </c:pt>
              </c:numCache>
            </c:numRef>
          </c:val>
          <c:smooth val="0"/>
          <c:extLst>
            <c:ext xmlns:c16="http://schemas.microsoft.com/office/drawing/2014/chart" uri="{C3380CC4-5D6E-409C-BE32-E72D297353CC}">
              <c16:uniqueId val="{00000020-2C3A-4396-860C-C2247B3311F7}"/>
            </c:ext>
          </c:extLst>
        </c:ser>
        <c:ser>
          <c:idx val="34"/>
          <c:order val="33"/>
          <c:tx>
            <c:strRef>
              <c:f>'Figure 7'!$AY$6</c:f>
              <c:strCache>
                <c:ptCount val="1"/>
                <c:pt idx="0">
                  <c:v>ND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7'!$AY$7:$AY$40</c15:sqref>
                  </c15:fullRef>
                </c:ext>
              </c:extLst>
              <c:f>'Figure 7'!$AY$7:$AY$33</c:f>
              <c:numCache>
                <c:formatCode>_(* #,##0.00_);_(* \(#,##0.00\);_(* "-"??_);_(@_)</c:formatCode>
                <c:ptCount val="27"/>
                <c:pt idx="0">
                  <c:v>-0.04</c:v>
                </c:pt>
                <c:pt idx="1">
                  <c:v>-0.01</c:v>
                </c:pt>
                <c:pt idx="2">
                  <c:v>0.03</c:v>
                </c:pt>
                <c:pt idx="3">
                  <c:v>0</c:v>
                </c:pt>
                <c:pt idx="4">
                  <c:v>0.02</c:v>
                </c:pt>
                <c:pt idx="5">
                  <c:v>-0.02</c:v>
                </c:pt>
                <c:pt idx="6">
                  <c:v>0.04</c:v>
                </c:pt>
                <c:pt idx="7">
                  <c:v>0.09</c:v>
                </c:pt>
                <c:pt idx="8">
                  <c:v>-0.03</c:v>
                </c:pt>
                <c:pt idx="9">
                  <c:v>0.01</c:v>
                </c:pt>
                <c:pt idx="10">
                  <c:v>0.03</c:v>
                </c:pt>
                <c:pt idx="11">
                  <c:v>0</c:v>
                </c:pt>
                <c:pt idx="12">
                  <c:v>-0.04</c:v>
                </c:pt>
                <c:pt idx="13">
                  <c:v>-0.03</c:v>
                </c:pt>
                <c:pt idx="14">
                  <c:v>-0.13</c:v>
                </c:pt>
                <c:pt idx="15">
                  <c:v>-0.05</c:v>
                </c:pt>
                <c:pt idx="16">
                  <c:v>-0.05</c:v>
                </c:pt>
                <c:pt idx="17">
                  <c:v>-7.0000000000000007E-2</c:v>
                </c:pt>
                <c:pt idx="18">
                  <c:v>-0.06</c:v>
                </c:pt>
                <c:pt idx="19">
                  <c:v>-0.06</c:v>
                </c:pt>
                <c:pt idx="20">
                  <c:v>-7.0000000000000007E-2</c:v>
                </c:pt>
                <c:pt idx="21">
                  <c:v>-0.08</c:v>
                </c:pt>
                <c:pt idx="22">
                  <c:v>-0.01</c:v>
                </c:pt>
                <c:pt idx="23">
                  <c:v>-7.0000000000000007E-2</c:v>
                </c:pt>
                <c:pt idx="24">
                  <c:v>-0.01</c:v>
                </c:pt>
                <c:pt idx="25">
                  <c:v>-0.12</c:v>
                </c:pt>
                <c:pt idx="26">
                  <c:v>-0.1</c:v>
                </c:pt>
              </c:numCache>
            </c:numRef>
          </c:val>
          <c:smooth val="0"/>
          <c:extLst>
            <c:ext xmlns:c16="http://schemas.microsoft.com/office/drawing/2014/chart" uri="{C3380CC4-5D6E-409C-BE32-E72D297353CC}">
              <c16:uniqueId val="{00000021-2C3A-4396-860C-C2247B3311F7}"/>
            </c:ext>
          </c:extLst>
        </c:ser>
        <c:ser>
          <c:idx val="35"/>
          <c:order val="34"/>
          <c:tx>
            <c:strRef>
              <c:f>'Figure 7'!$AZ$6</c:f>
              <c:strCache>
                <c:ptCount val="1"/>
                <c:pt idx="0">
                  <c:v>OH</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7'!$AZ$7:$AZ$40</c15:sqref>
                  </c15:fullRef>
                </c:ext>
              </c:extLst>
              <c:f>'Figure 7'!$AZ$7:$AZ$33</c:f>
              <c:numCache>
                <c:formatCode>_(* #,##0.00_);_(* \(#,##0.00\);_(* "-"??_);_(@_)</c:formatCode>
                <c:ptCount val="27"/>
                <c:pt idx="0">
                  <c:v>0.01</c:v>
                </c:pt>
                <c:pt idx="1">
                  <c:v>0</c:v>
                </c:pt>
                <c:pt idx="2">
                  <c:v>-0.03</c:v>
                </c:pt>
                <c:pt idx="3">
                  <c:v>0</c:v>
                </c:pt>
                <c:pt idx="4">
                  <c:v>-0.03</c:v>
                </c:pt>
                <c:pt idx="5">
                  <c:v>-0.03</c:v>
                </c:pt>
                <c:pt idx="6">
                  <c:v>0.01</c:v>
                </c:pt>
                <c:pt idx="7">
                  <c:v>0</c:v>
                </c:pt>
                <c:pt idx="8">
                  <c:v>0.03</c:v>
                </c:pt>
                <c:pt idx="9">
                  <c:v>0</c:v>
                </c:pt>
                <c:pt idx="10">
                  <c:v>0.06</c:v>
                </c:pt>
                <c:pt idx="11">
                  <c:v>0</c:v>
                </c:pt>
                <c:pt idx="12">
                  <c:v>0.05</c:v>
                </c:pt>
                <c:pt idx="13">
                  <c:v>0.04</c:v>
                </c:pt>
                <c:pt idx="14">
                  <c:v>0.02</c:v>
                </c:pt>
                <c:pt idx="15">
                  <c:v>0</c:v>
                </c:pt>
                <c:pt idx="16">
                  <c:v>0</c:v>
                </c:pt>
                <c:pt idx="17">
                  <c:v>0.01</c:v>
                </c:pt>
                <c:pt idx="18">
                  <c:v>-0.03</c:v>
                </c:pt>
                <c:pt idx="19">
                  <c:v>-0.04</c:v>
                </c:pt>
                <c:pt idx="20">
                  <c:v>0</c:v>
                </c:pt>
                <c:pt idx="21">
                  <c:v>0.03</c:v>
                </c:pt>
                <c:pt idx="22">
                  <c:v>0.01</c:v>
                </c:pt>
                <c:pt idx="23">
                  <c:v>0</c:v>
                </c:pt>
                <c:pt idx="24">
                  <c:v>0</c:v>
                </c:pt>
                <c:pt idx="25">
                  <c:v>0.02</c:v>
                </c:pt>
                <c:pt idx="26">
                  <c:v>0.01</c:v>
                </c:pt>
              </c:numCache>
            </c:numRef>
          </c:val>
          <c:smooth val="0"/>
          <c:extLst>
            <c:ext xmlns:c16="http://schemas.microsoft.com/office/drawing/2014/chart" uri="{C3380CC4-5D6E-409C-BE32-E72D297353CC}">
              <c16:uniqueId val="{00000022-2C3A-4396-860C-C2247B3311F7}"/>
            </c:ext>
          </c:extLst>
        </c:ser>
        <c:ser>
          <c:idx val="36"/>
          <c:order val="35"/>
          <c:tx>
            <c:strRef>
              <c:f>'Figure 7'!$BA$6</c:f>
              <c:strCache>
                <c:ptCount val="1"/>
                <c:pt idx="0">
                  <c:v>OK</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7'!$BA$7:$BA$40</c15:sqref>
                  </c15:fullRef>
                </c:ext>
              </c:extLst>
              <c:f>'Figure 7'!$BA$7:$BA$33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3-2C3A-4396-860C-C2247B3311F7}"/>
            </c:ext>
          </c:extLst>
        </c:ser>
        <c:ser>
          <c:idx val="37"/>
          <c:order val="36"/>
          <c:tx>
            <c:strRef>
              <c:f>'Figure 7'!$BB$6</c:f>
              <c:strCache>
                <c:ptCount val="1"/>
                <c:pt idx="0">
                  <c:v>OR</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7'!$BB$7:$BB$40</c15:sqref>
                  </c15:fullRef>
                </c:ext>
              </c:extLst>
              <c:f>'Figure 7'!$BB$7:$BB$33</c:f>
              <c:numCache>
                <c:formatCode>_(* #,##0.00_);_(* \(#,##0.00\);_(* "-"??_);_(@_)</c:formatCode>
                <c:ptCount val="27"/>
                <c:pt idx="0">
                  <c:v>-0.03</c:v>
                </c:pt>
                <c:pt idx="1">
                  <c:v>0</c:v>
                </c:pt>
                <c:pt idx="2">
                  <c:v>-0.03</c:v>
                </c:pt>
                <c:pt idx="3">
                  <c:v>0</c:v>
                </c:pt>
                <c:pt idx="4">
                  <c:v>0.04</c:v>
                </c:pt>
                <c:pt idx="5">
                  <c:v>0</c:v>
                </c:pt>
                <c:pt idx="6">
                  <c:v>0.02</c:v>
                </c:pt>
                <c:pt idx="7">
                  <c:v>0.03</c:v>
                </c:pt>
                <c:pt idx="8">
                  <c:v>0</c:v>
                </c:pt>
                <c:pt idx="9">
                  <c:v>0</c:v>
                </c:pt>
                <c:pt idx="10">
                  <c:v>0.01</c:v>
                </c:pt>
                <c:pt idx="11">
                  <c:v>0.02</c:v>
                </c:pt>
                <c:pt idx="12">
                  <c:v>0.03</c:v>
                </c:pt>
                <c:pt idx="13">
                  <c:v>0.04</c:v>
                </c:pt>
                <c:pt idx="14">
                  <c:v>0</c:v>
                </c:pt>
                <c:pt idx="15">
                  <c:v>-0.05</c:v>
                </c:pt>
                <c:pt idx="16">
                  <c:v>-0.01</c:v>
                </c:pt>
                <c:pt idx="17">
                  <c:v>-0.01</c:v>
                </c:pt>
                <c:pt idx="18">
                  <c:v>0</c:v>
                </c:pt>
                <c:pt idx="19">
                  <c:v>0.06</c:v>
                </c:pt>
                <c:pt idx="20">
                  <c:v>0.01</c:v>
                </c:pt>
                <c:pt idx="21">
                  <c:v>0.03</c:v>
                </c:pt>
                <c:pt idx="22">
                  <c:v>0.01</c:v>
                </c:pt>
                <c:pt idx="23">
                  <c:v>7.0000000000000007E-2</c:v>
                </c:pt>
                <c:pt idx="24">
                  <c:v>0.02</c:v>
                </c:pt>
                <c:pt idx="25">
                  <c:v>0</c:v>
                </c:pt>
                <c:pt idx="26">
                  <c:v>0</c:v>
                </c:pt>
              </c:numCache>
            </c:numRef>
          </c:val>
          <c:smooth val="0"/>
          <c:extLst>
            <c:ext xmlns:c16="http://schemas.microsoft.com/office/drawing/2014/chart" uri="{C3380CC4-5D6E-409C-BE32-E72D297353CC}">
              <c16:uniqueId val="{00000024-2C3A-4396-860C-C2247B3311F7}"/>
            </c:ext>
          </c:extLst>
        </c:ser>
        <c:ser>
          <c:idx val="38"/>
          <c:order val="37"/>
          <c:tx>
            <c:strRef>
              <c:f>'Figure 7'!$BC$6</c:f>
              <c:strCache>
                <c:ptCount val="1"/>
                <c:pt idx="0">
                  <c:v>PA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7'!$BC$7:$BC$40</c15:sqref>
                  </c15:fullRef>
                </c:ext>
              </c:extLst>
              <c:f>'Figure 7'!$BC$7:$BC$33</c:f>
              <c:numCache>
                <c:formatCode>_(* #,##0.00_);_(* \(#,##0.00\);_(* "-"??_);_(@_)</c:formatCode>
                <c:ptCount val="27"/>
                <c:pt idx="0">
                  <c:v>0.02</c:v>
                </c:pt>
                <c:pt idx="1">
                  <c:v>0.01</c:v>
                </c:pt>
                <c:pt idx="2">
                  <c:v>0.03</c:v>
                </c:pt>
                <c:pt idx="3">
                  <c:v>0</c:v>
                </c:pt>
                <c:pt idx="4">
                  <c:v>0</c:v>
                </c:pt>
                <c:pt idx="5">
                  <c:v>-0.03</c:v>
                </c:pt>
                <c:pt idx="6">
                  <c:v>0.02</c:v>
                </c:pt>
                <c:pt idx="7">
                  <c:v>-0.02</c:v>
                </c:pt>
                <c:pt idx="8">
                  <c:v>0.01</c:v>
                </c:pt>
                <c:pt idx="9">
                  <c:v>0</c:v>
                </c:pt>
                <c:pt idx="10">
                  <c:v>0.01</c:v>
                </c:pt>
                <c:pt idx="11">
                  <c:v>0</c:v>
                </c:pt>
                <c:pt idx="12">
                  <c:v>0.05</c:v>
                </c:pt>
                <c:pt idx="13">
                  <c:v>0.02</c:v>
                </c:pt>
                <c:pt idx="14">
                  <c:v>0</c:v>
                </c:pt>
                <c:pt idx="15">
                  <c:v>-0.01</c:v>
                </c:pt>
                <c:pt idx="16">
                  <c:v>-0.02</c:v>
                </c:pt>
                <c:pt idx="17">
                  <c:v>-0.01</c:v>
                </c:pt>
                <c:pt idx="18">
                  <c:v>0.01</c:v>
                </c:pt>
                <c:pt idx="19">
                  <c:v>-0.01</c:v>
                </c:pt>
                <c:pt idx="20">
                  <c:v>0.02</c:v>
                </c:pt>
                <c:pt idx="21">
                  <c:v>0</c:v>
                </c:pt>
                <c:pt idx="22">
                  <c:v>-0.05</c:v>
                </c:pt>
                <c:pt idx="23">
                  <c:v>-0.01</c:v>
                </c:pt>
                <c:pt idx="24">
                  <c:v>-0.03</c:v>
                </c:pt>
                <c:pt idx="25">
                  <c:v>-0.02</c:v>
                </c:pt>
                <c:pt idx="26">
                  <c:v>-0.01</c:v>
                </c:pt>
              </c:numCache>
            </c:numRef>
          </c:val>
          <c:smooth val="0"/>
          <c:extLst>
            <c:ext xmlns:c16="http://schemas.microsoft.com/office/drawing/2014/chart" uri="{C3380CC4-5D6E-409C-BE32-E72D297353CC}">
              <c16:uniqueId val="{00000025-2C3A-4396-860C-C2247B3311F7}"/>
            </c:ext>
          </c:extLst>
        </c:ser>
        <c:ser>
          <c:idx val="39"/>
          <c:order val="38"/>
          <c:tx>
            <c:strRef>
              <c:f>'Figure 7'!$BD$6</c:f>
              <c:strCache>
                <c:ptCount val="1"/>
                <c:pt idx="0">
                  <c:v>RI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7'!$BD$7:$BD$40</c15:sqref>
                  </c15:fullRef>
                </c:ext>
              </c:extLst>
              <c:f>'Figure 7'!$BD$7:$BD$33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6-2C3A-4396-860C-C2247B3311F7}"/>
            </c:ext>
          </c:extLst>
        </c:ser>
        <c:ser>
          <c:idx val="40"/>
          <c:order val="39"/>
          <c:tx>
            <c:strRef>
              <c:f>'Figure 7'!$BE$6</c:f>
              <c:strCache>
                <c:ptCount val="1"/>
                <c:pt idx="0">
                  <c:v>SC</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7'!$BE$7:$BE$40</c15:sqref>
                  </c15:fullRef>
                </c:ext>
              </c:extLst>
              <c:f>'Figure 7'!$BE$7:$BE$33</c:f>
              <c:numCache>
                <c:formatCode>_(* #,##0.00_);_(* \(#,##0.00\);_(* "-"??_);_(@_)</c:formatCode>
                <c:ptCount val="27"/>
                <c:pt idx="0">
                  <c:v>-0.01</c:v>
                </c:pt>
                <c:pt idx="1">
                  <c:v>-0.02</c:v>
                </c:pt>
                <c:pt idx="2">
                  <c:v>0</c:v>
                </c:pt>
                <c:pt idx="3">
                  <c:v>-0.02</c:v>
                </c:pt>
                <c:pt idx="4">
                  <c:v>-0.05</c:v>
                </c:pt>
                <c:pt idx="5">
                  <c:v>-0.04</c:v>
                </c:pt>
                <c:pt idx="6">
                  <c:v>-0.02</c:v>
                </c:pt>
                <c:pt idx="7">
                  <c:v>0</c:v>
                </c:pt>
                <c:pt idx="8">
                  <c:v>-0.04</c:v>
                </c:pt>
                <c:pt idx="9">
                  <c:v>0</c:v>
                </c:pt>
                <c:pt idx="10">
                  <c:v>0.02</c:v>
                </c:pt>
                <c:pt idx="11">
                  <c:v>0.03</c:v>
                </c:pt>
                <c:pt idx="12">
                  <c:v>0.09</c:v>
                </c:pt>
                <c:pt idx="13">
                  <c:v>0.04</c:v>
                </c:pt>
                <c:pt idx="14">
                  <c:v>-0.04</c:v>
                </c:pt>
                <c:pt idx="15">
                  <c:v>-0.02</c:v>
                </c:pt>
                <c:pt idx="16">
                  <c:v>0.01</c:v>
                </c:pt>
                <c:pt idx="17">
                  <c:v>0.01</c:v>
                </c:pt>
                <c:pt idx="18">
                  <c:v>-0.06</c:v>
                </c:pt>
                <c:pt idx="19">
                  <c:v>-0.14000000000000001</c:v>
                </c:pt>
                <c:pt idx="20">
                  <c:v>-0.1</c:v>
                </c:pt>
                <c:pt idx="21">
                  <c:v>-0.08</c:v>
                </c:pt>
                <c:pt idx="22">
                  <c:v>-7.0000000000000007E-2</c:v>
                </c:pt>
                <c:pt idx="23">
                  <c:v>-0.1</c:v>
                </c:pt>
                <c:pt idx="24">
                  <c:v>-7.0000000000000007E-2</c:v>
                </c:pt>
                <c:pt idx="25">
                  <c:v>-0.11</c:v>
                </c:pt>
                <c:pt idx="26">
                  <c:v>-0.13</c:v>
                </c:pt>
              </c:numCache>
            </c:numRef>
          </c:val>
          <c:smooth val="0"/>
          <c:extLst>
            <c:ext xmlns:c16="http://schemas.microsoft.com/office/drawing/2014/chart" uri="{C3380CC4-5D6E-409C-BE32-E72D297353CC}">
              <c16:uniqueId val="{00000027-2C3A-4396-860C-C2247B3311F7}"/>
            </c:ext>
          </c:extLst>
        </c:ser>
        <c:ser>
          <c:idx val="41"/>
          <c:order val="40"/>
          <c:tx>
            <c:strRef>
              <c:f>'Figure 7'!$BF$6</c:f>
              <c:strCache>
                <c:ptCount val="1"/>
                <c:pt idx="0">
                  <c:v>SD</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7'!$BF$7:$BF$40</c15:sqref>
                  </c15:fullRef>
                </c:ext>
              </c:extLst>
              <c:f>'Figure 7'!$BF$7:$BF$33</c:f>
              <c:numCache>
                <c:formatCode>_(* #,##0.00_);_(* \(#,##0.00\);_(* "-"??_);_(@_)</c:formatCode>
                <c:ptCount val="27"/>
                <c:pt idx="0">
                  <c:v>-0.02</c:v>
                </c:pt>
                <c:pt idx="1">
                  <c:v>0.03</c:v>
                </c:pt>
                <c:pt idx="2">
                  <c:v>0.02</c:v>
                </c:pt>
                <c:pt idx="3">
                  <c:v>-0.06</c:v>
                </c:pt>
                <c:pt idx="4">
                  <c:v>0.05</c:v>
                </c:pt>
                <c:pt idx="5">
                  <c:v>0.02</c:v>
                </c:pt>
                <c:pt idx="6">
                  <c:v>0.05</c:v>
                </c:pt>
                <c:pt idx="7">
                  <c:v>-0.02</c:v>
                </c:pt>
                <c:pt idx="8">
                  <c:v>0.01</c:v>
                </c:pt>
                <c:pt idx="9">
                  <c:v>-0.01</c:v>
                </c:pt>
                <c:pt idx="10">
                  <c:v>-0.02</c:v>
                </c:pt>
                <c:pt idx="11">
                  <c:v>0.02</c:v>
                </c:pt>
                <c:pt idx="12">
                  <c:v>-7.0000000000000007E-2</c:v>
                </c:pt>
                <c:pt idx="13">
                  <c:v>-0.09</c:v>
                </c:pt>
                <c:pt idx="14">
                  <c:v>-0.03</c:v>
                </c:pt>
                <c:pt idx="15">
                  <c:v>-0.04</c:v>
                </c:pt>
                <c:pt idx="16">
                  <c:v>-0.04</c:v>
                </c:pt>
                <c:pt idx="17">
                  <c:v>-0.05</c:v>
                </c:pt>
                <c:pt idx="18">
                  <c:v>-7.0000000000000007E-2</c:v>
                </c:pt>
                <c:pt idx="19">
                  <c:v>-0.11</c:v>
                </c:pt>
                <c:pt idx="20">
                  <c:v>-0.1</c:v>
                </c:pt>
                <c:pt idx="21">
                  <c:v>-0.08</c:v>
                </c:pt>
                <c:pt idx="22">
                  <c:v>-0.02</c:v>
                </c:pt>
                <c:pt idx="23">
                  <c:v>-0.08</c:v>
                </c:pt>
                <c:pt idx="24">
                  <c:v>-7.0000000000000007E-2</c:v>
                </c:pt>
                <c:pt idx="25">
                  <c:v>0</c:v>
                </c:pt>
                <c:pt idx="26">
                  <c:v>-0.02</c:v>
                </c:pt>
              </c:numCache>
            </c:numRef>
          </c:val>
          <c:smooth val="0"/>
          <c:extLst>
            <c:ext xmlns:c16="http://schemas.microsoft.com/office/drawing/2014/chart" uri="{C3380CC4-5D6E-409C-BE32-E72D297353CC}">
              <c16:uniqueId val="{00000028-2C3A-4396-860C-C2247B3311F7}"/>
            </c:ext>
          </c:extLst>
        </c:ser>
        <c:ser>
          <c:idx val="42"/>
          <c:order val="41"/>
          <c:tx>
            <c:strRef>
              <c:f>'Figure 7'!$BG$6</c:f>
              <c:strCache>
                <c:ptCount val="1"/>
                <c:pt idx="0">
                  <c:v>TN</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7'!$BG$7:$BG$40</c15:sqref>
                  </c15:fullRef>
                </c:ext>
              </c:extLst>
              <c:f>'Figure 7'!$BG$7:$BG$33</c:f>
              <c:numCache>
                <c:formatCode>_(* #,##0.00_);_(* \(#,##0.00\);_(* "-"??_);_(@_)</c:formatCode>
                <c:ptCount val="27"/>
                <c:pt idx="0">
                  <c:v>-0.02</c:v>
                </c:pt>
                <c:pt idx="1">
                  <c:v>0</c:v>
                </c:pt>
                <c:pt idx="2">
                  <c:v>-0.03</c:v>
                </c:pt>
                <c:pt idx="3">
                  <c:v>0</c:v>
                </c:pt>
                <c:pt idx="4">
                  <c:v>0</c:v>
                </c:pt>
                <c:pt idx="5">
                  <c:v>0.03</c:v>
                </c:pt>
                <c:pt idx="6">
                  <c:v>0</c:v>
                </c:pt>
                <c:pt idx="7">
                  <c:v>-0.02</c:v>
                </c:pt>
                <c:pt idx="8">
                  <c:v>0.02</c:v>
                </c:pt>
                <c:pt idx="9">
                  <c:v>0</c:v>
                </c:pt>
                <c:pt idx="10">
                  <c:v>-0.01</c:v>
                </c:pt>
                <c:pt idx="11">
                  <c:v>0</c:v>
                </c:pt>
                <c:pt idx="12">
                  <c:v>0.05</c:v>
                </c:pt>
                <c:pt idx="13">
                  <c:v>0.02</c:v>
                </c:pt>
                <c:pt idx="14">
                  <c:v>0.03</c:v>
                </c:pt>
                <c:pt idx="15">
                  <c:v>0.01</c:v>
                </c:pt>
                <c:pt idx="16">
                  <c:v>0</c:v>
                </c:pt>
                <c:pt idx="17">
                  <c:v>0</c:v>
                </c:pt>
                <c:pt idx="18">
                  <c:v>0.02</c:v>
                </c:pt>
                <c:pt idx="19">
                  <c:v>-0.02</c:v>
                </c:pt>
                <c:pt idx="20">
                  <c:v>0.03</c:v>
                </c:pt>
                <c:pt idx="21">
                  <c:v>0.03</c:v>
                </c:pt>
                <c:pt idx="22">
                  <c:v>0</c:v>
                </c:pt>
                <c:pt idx="23">
                  <c:v>0.04</c:v>
                </c:pt>
                <c:pt idx="24">
                  <c:v>0</c:v>
                </c:pt>
                <c:pt idx="25">
                  <c:v>0.02</c:v>
                </c:pt>
                <c:pt idx="26">
                  <c:v>0.05</c:v>
                </c:pt>
              </c:numCache>
            </c:numRef>
          </c:val>
          <c:smooth val="0"/>
          <c:extLst>
            <c:ext xmlns:c16="http://schemas.microsoft.com/office/drawing/2014/chart" uri="{C3380CC4-5D6E-409C-BE32-E72D297353CC}">
              <c16:uniqueId val="{00000029-2C3A-4396-860C-C2247B3311F7}"/>
            </c:ext>
          </c:extLst>
        </c:ser>
        <c:ser>
          <c:idx val="43"/>
          <c:order val="42"/>
          <c:tx>
            <c:strRef>
              <c:f>'Figure 7'!$BH$6</c:f>
              <c:strCache>
                <c:ptCount val="1"/>
                <c:pt idx="0">
                  <c:v>TX</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7'!$BH$7:$BH$40</c15:sqref>
                  </c15:fullRef>
                </c:ext>
              </c:extLst>
              <c:f>'Figure 7'!$BH$7:$BH$33</c:f>
              <c:numCache>
                <c:formatCode>_(* #,##0.00_);_(* \(#,##0.00\);_(* "-"??_);_(@_)</c:formatCode>
                <c:ptCount val="27"/>
                <c:pt idx="0">
                  <c:v>0</c:v>
                </c:pt>
                <c:pt idx="1">
                  <c:v>-0.03</c:v>
                </c:pt>
                <c:pt idx="2">
                  <c:v>-0.05</c:v>
                </c:pt>
                <c:pt idx="3">
                  <c:v>0</c:v>
                </c:pt>
                <c:pt idx="4">
                  <c:v>-0.02</c:v>
                </c:pt>
                <c:pt idx="5">
                  <c:v>0.03</c:v>
                </c:pt>
                <c:pt idx="6">
                  <c:v>-0.01</c:v>
                </c:pt>
                <c:pt idx="7">
                  <c:v>-7.0000000000000007E-2</c:v>
                </c:pt>
                <c:pt idx="8">
                  <c:v>-0.01</c:v>
                </c:pt>
                <c:pt idx="9">
                  <c:v>-0.01</c:v>
                </c:pt>
                <c:pt idx="10">
                  <c:v>-0.02</c:v>
                </c:pt>
                <c:pt idx="11">
                  <c:v>0</c:v>
                </c:pt>
                <c:pt idx="12">
                  <c:v>0</c:v>
                </c:pt>
                <c:pt idx="13">
                  <c:v>-0.02</c:v>
                </c:pt>
                <c:pt idx="14">
                  <c:v>0.02</c:v>
                </c:pt>
                <c:pt idx="15">
                  <c:v>0.03</c:v>
                </c:pt>
                <c:pt idx="16">
                  <c:v>0</c:v>
                </c:pt>
                <c:pt idx="17">
                  <c:v>0.06</c:v>
                </c:pt>
                <c:pt idx="18">
                  <c:v>0.03</c:v>
                </c:pt>
                <c:pt idx="19">
                  <c:v>0.04</c:v>
                </c:pt>
                <c:pt idx="20">
                  <c:v>0.03</c:v>
                </c:pt>
                <c:pt idx="21">
                  <c:v>0.06</c:v>
                </c:pt>
                <c:pt idx="22">
                  <c:v>0.04</c:v>
                </c:pt>
                <c:pt idx="23">
                  <c:v>0.05</c:v>
                </c:pt>
                <c:pt idx="24">
                  <c:v>0.02</c:v>
                </c:pt>
                <c:pt idx="25">
                  <c:v>7.0000000000000007E-2</c:v>
                </c:pt>
                <c:pt idx="26">
                  <c:v>0.04</c:v>
                </c:pt>
              </c:numCache>
            </c:numRef>
          </c:val>
          <c:smooth val="0"/>
          <c:extLst>
            <c:ext xmlns:c16="http://schemas.microsoft.com/office/drawing/2014/chart" uri="{C3380CC4-5D6E-409C-BE32-E72D297353CC}">
              <c16:uniqueId val="{0000002A-2C3A-4396-860C-C2247B3311F7}"/>
            </c:ext>
          </c:extLst>
        </c:ser>
        <c:ser>
          <c:idx val="44"/>
          <c:order val="43"/>
          <c:tx>
            <c:strRef>
              <c:f>'Figure 7'!$BI$6</c:f>
              <c:strCache>
                <c:ptCount val="1"/>
                <c:pt idx="0">
                  <c:v>UT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7'!$BI$7:$BI$40</c15:sqref>
                  </c15:fullRef>
                </c:ext>
              </c:extLst>
              <c:f>'Figure 7'!$BI$7:$BI$33</c:f>
              <c:numCache>
                <c:formatCode>_(* #,##0.00_);_(* \(#,##0.00\);_(*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2B-2C3A-4396-860C-C2247B3311F7}"/>
            </c:ext>
          </c:extLst>
        </c:ser>
        <c:ser>
          <c:idx val="45"/>
          <c:order val="44"/>
          <c:tx>
            <c:strRef>
              <c:f>'Figure 7'!$BJ$6</c:f>
              <c:strCache>
                <c:ptCount val="1"/>
                <c:pt idx="0">
                  <c:v>VT</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7'!$BJ$7:$BJ$40</c15:sqref>
                  </c15:fullRef>
                </c:ext>
              </c:extLst>
              <c:f>'Figure 7'!$BJ$7:$BJ$33</c:f>
              <c:numCache>
                <c:formatCode>_(* #,##0.00_);_(* \(#,##0.00\);_(* "-"??_);_(@_)</c:formatCode>
                <c:ptCount val="27"/>
                <c:pt idx="0">
                  <c:v>0.06</c:v>
                </c:pt>
                <c:pt idx="1">
                  <c:v>0</c:v>
                </c:pt>
                <c:pt idx="2">
                  <c:v>-0.03</c:v>
                </c:pt>
                <c:pt idx="3">
                  <c:v>0</c:v>
                </c:pt>
                <c:pt idx="4">
                  <c:v>-7.0000000000000007E-2</c:v>
                </c:pt>
                <c:pt idx="5">
                  <c:v>-0.08</c:v>
                </c:pt>
                <c:pt idx="6">
                  <c:v>-7.0000000000000007E-2</c:v>
                </c:pt>
                <c:pt idx="7">
                  <c:v>-0.01</c:v>
                </c:pt>
                <c:pt idx="8">
                  <c:v>-0.02</c:v>
                </c:pt>
                <c:pt idx="9">
                  <c:v>0</c:v>
                </c:pt>
                <c:pt idx="10">
                  <c:v>0</c:v>
                </c:pt>
                <c:pt idx="11">
                  <c:v>0</c:v>
                </c:pt>
                <c:pt idx="12">
                  <c:v>-0.08</c:v>
                </c:pt>
                <c:pt idx="13">
                  <c:v>-0.04</c:v>
                </c:pt>
                <c:pt idx="14">
                  <c:v>0.03</c:v>
                </c:pt>
                <c:pt idx="15">
                  <c:v>0.01</c:v>
                </c:pt>
                <c:pt idx="16">
                  <c:v>0</c:v>
                </c:pt>
                <c:pt idx="17">
                  <c:v>0.03</c:v>
                </c:pt>
                <c:pt idx="18">
                  <c:v>-0.03</c:v>
                </c:pt>
                <c:pt idx="19">
                  <c:v>0</c:v>
                </c:pt>
                <c:pt idx="20">
                  <c:v>0.03</c:v>
                </c:pt>
                <c:pt idx="21">
                  <c:v>0.03</c:v>
                </c:pt>
                <c:pt idx="22">
                  <c:v>0.08</c:v>
                </c:pt>
                <c:pt idx="23">
                  <c:v>-0.09</c:v>
                </c:pt>
                <c:pt idx="24">
                  <c:v>0.02</c:v>
                </c:pt>
                <c:pt idx="25">
                  <c:v>0.03</c:v>
                </c:pt>
                <c:pt idx="26">
                  <c:v>0.19</c:v>
                </c:pt>
              </c:numCache>
            </c:numRef>
          </c:val>
          <c:smooth val="0"/>
          <c:extLst>
            <c:ext xmlns:c16="http://schemas.microsoft.com/office/drawing/2014/chart" uri="{C3380CC4-5D6E-409C-BE32-E72D297353CC}">
              <c16:uniqueId val="{0000002C-2C3A-4396-860C-C2247B3311F7}"/>
            </c:ext>
          </c:extLst>
        </c:ser>
        <c:ser>
          <c:idx val="46"/>
          <c:order val="45"/>
          <c:tx>
            <c:strRef>
              <c:f>'Figure 7'!$BK$6</c:f>
              <c:strCache>
                <c:ptCount val="1"/>
                <c:pt idx="0">
                  <c:v>VA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7'!$BK$7:$BK$40</c15:sqref>
                  </c15:fullRef>
                </c:ext>
              </c:extLst>
              <c:f>'Figure 7'!$BK$7:$BK$33</c:f>
              <c:numCache>
                <c:formatCode>_(* #,##0.00_);_(* \(#,##0.00\);_(* "-"??_);_(@_)</c:formatCode>
                <c:ptCount val="27"/>
                <c:pt idx="0">
                  <c:v>0.01</c:v>
                </c:pt>
                <c:pt idx="1">
                  <c:v>0</c:v>
                </c:pt>
                <c:pt idx="2">
                  <c:v>-0.01</c:v>
                </c:pt>
                <c:pt idx="3">
                  <c:v>0</c:v>
                </c:pt>
                <c:pt idx="4">
                  <c:v>0</c:v>
                </c:pt>
                <c:pt idx="5">
                  <c:v>-0.05</c:v>
                </c:pt>
                <c:pt idx="6">
                  <c:v>0</c:v>
                </c:pt>
                <c:pt idx="7">
                  <c:v>0.01</c:v>
                </c:pt>
                <c:pt idx="8">
                  <c:v>-0.01</c:v>
                </c:pt>
                <c:pt idx="9">
                  <c:v>0</c:v>
                </c:pt>
                <c:pt idx="10">
                  <c:v>-0.01</c:v>
                </c:pt>
                <c:pt idx="11">
                  <c:v>0</c:v>
                </c:pt>
                <c:pt idx="12">
                  <c:v>0.01</c:v>
                </c:pt>
                <c:pt idx="13">
                  <c:v>0</c:v>
                </c:pt>
                <c:pt idx="14">
                  <c:v>-0.01</c:v>
                </c:pt>
                <c:pt idx="15">
                  <c:v>-0.01</c:v>
                </c:pt>
                <c:pt idx="16">
                  <c:v>0</c:v>
                </c:pt>
                <c:pt idx="17">
                  <c:v>0</c:v>
                </c:pt>
                <c:pt idx="18">
                  <c:v>0.02</c:v>
                </c:pt>
                <c:pt idx="19">
                  <c:v>0.01</c:v>
                </c:pt>
                <c:pt idx="20">
                  <c:v>-0.04</c:v>
                </c:pt>
                <c:pt idx="21">
                  <c:v>-0.04</c:v>
                </c:pt>
                <c:pt idx="22">
                  <c:v>-0.02</c:v>
                </c:pt>
                <c:pt idx="23">
                  <c:v>-0.02</c:v>
                </c:pt>
                <c:pt idx="24">
                  <c:v>0.01</c:v>
                </c:pt>
                <c:pt idx="25">
                  <c:v>0.01</c:v>
                </c:pt>
                <c:pt idx="26">
                  <c:v>-0.01</c:v>
                </c:pt>
              </c:numCache>
            </c:numRef>
          </c:val>
          <c:smooth val="0"/>
          <c:extLst>
            <c:ext xmlns:c16="http://schemas.microsoft.com/office/drawing/2014/chart" uri="{C3380CC4-5D6E-409C-BE32-E72D297353CC}">
              <c16:uniqueId val="{0000002D-2C3A-4396-860C-C2247B3311F7}"/>
            </c:ext>
          </c:extLst>
        </c:ser>
        <c:ser>
          <c:idx val="47"/>
          <c:order val="46"/>
          <c:tx>
            <c:strRef>
              <c:f>'Figure 7'!$BL$6</c:f>
              <c:strCache>
                <c:ptCount val="1"/>
                <c:pt idx="0">
                  <c:v>WA</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7'!$BL$7:$BL$40</c15:sqref>
                  </c15:fullRef>
                </c:ext>
              </c:extLst>
              <c:f>'Figure 7'!$BL$7:$BL$33</c:f>
              <c:numCache>
                <c:formatCode>_(* #,##0.00_);_(* \(#,##0.00\);_(* "-"??_);_(@_)</c:formatCode>
                <c:ptCount val="27"/>
                <c:pt idx="0">
                  <c:v>-0.05</c:v>
                </c:pt>
                <c:pt idx="1">
                  <c:v>0</c:v>
                </c:pt>
                <c:pt idx="2">
                  <c:v>0.02</c:v>
                </c:pt>
                <c:pt idx="3">
                  <c:v>0.02</c:v>
                </c:pt>
                <c:pt idx="4">
                  <c:v>-0.02</c:v>
                </c:pt>
                <c:pt idx="5">
                  <c:v>0.01</c:v>
                </c:pt>
                <c:pt idx="6">
                  <c:v>-0.03</c:v>
                </c:pt>
                <c:pt idx="7">
                  <c:v>-0.03</c:v>
                </c:pt>
                <c:pt idx="8">
                  <c:v>0</c:v>
                </c:pt>
                <c:pt idx="9">
                  <c:v>-0.01</c:v>
                </c:pt>
                <c:pt idx="10">
                  <c:v>0.03</c:v>
                </c:pt>
                <c:pt idx="11">
                  <c:v>-0.02</c:v>
                </c:pt>
                <c:pt idx="12">
                  <c:v>0.06</c:v>
                </c:pt>
                <c:pt idx="13">
                  <c:v>0</c:v>
                </c:pt>
                <c:pt idx="14">
                  <c:v>-0.04</c:v>
                </c:pt>
                <c:pt idx="15">
                  <c:v>-0.03</c:v>
                </c:pt>
                <c:pt idx="16">
                  <c:v>0</c:v>
                </c:pt>
                <c:pt idx="17">
                  <c:v>0.01</c:v>
                </c:pt>
                <c:pt idx="18">
                  <c:v>-0.02</c:v>
                </c:pt>
                <c:pt idx="19">
                  <c:v>0.04</c:v>
                </c:pt>
                <c:pt idx="20">
                  <c:v>-0.02</c:v>
                </c:pt>
                <c:pt idx="21">
                  <c:v>0.01</c:v>
                </c:pt>
                <c:pt idx="22">
                  <c:v>0.03</c:v>
                </c:pt>
                <c:pt idx="23">
                  <c:v>0</c:v>
                </c:pt>
                <c:pt idx="24">
                  <c:v>0.01</c:v>
                </c:pt>
                <c:pt idx="25">
                  <c:v>0.02</c:v>
                </c:pt>
                <c:pt idx="26">
                  <c:v>0.03</c:v>
                </c:pt>
              </c:numCache>
            </c:numRef>
          </c:val>
          <c:smooth val="0"/>
          <c:extLst>
            <c:ext xmlns:c16="http://schemas.microsoft.com/office/drawing/2014/chart" uri="{C3380CC4-5D6E-409C-BE32-E72D297353CC}">
              <c16:uniqueId val="{0000002E-2C3A-4396-860C-C2247B3311F7}"/>
            </c:ext>
          </c:extLst>
        </c:ser>
        <c:ser>
          <c:idx val="48"/>
          <c:order val="47"/>
          <c:tx>
            <c:strRef>
              <c:f>'Figure 7'!$BM$6</c:f>
              <c:strCache>
                <c:ptCount val="1"/>
                <c:pt idx="0">
                  <c:v>WV</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7'!$BM$7:$BM$40</c15:sqref>
                  </c15:fullRef>
                </c:ext>
              </c:extLst>
              <c:f>'Figure 7'!$BM$7:$BM$33</c:f>
              <c:numCache>
                <c:formatCode>_(* #,##0.00_);_(* \(#,##0.00\);_(* "-"??_);_(@_)</c:formatCode>
                <c:ptCount val="27"/>
                <c:pt idx="0">
                  <c:v>0.03</c:v>
                </c:pt>
                <c:pt idx="1">
                  <c:v>0</c:v>
                </c:pt>
                <c:pt idx="2">
                  <c:v>0.02</c:v>
                </c:pt>
                <c:pt idx="3">
                  <c:v>0</c:v>
                </c:pt>
                <c:pt idx="4">
                  <c:v>-0.04</c:v>
                </c:pt>
                <c:pt idx="5">
                  <c:v>0.02</c:v>
                </c:pt>
                <c:pt idx="6">
                  <c:v>-0.03</c:v>
                </c:pt>
                <c:pt idx="7">
                  <c:v>-0.02</c:v>
                </c:pt>
                <c:pt idx="8">
                  <c:v>-0.01</c:v>
                </c:pt>
                <c:pt idx="9">
                  <c:v>0</c:v>
                </c:pt>
                <c:pt idx="10">
                  <c:v>0</c:v>
                </c:pt>
                <c:pt idx="11">
                  <c:v>0</c:v>
                </c:pt>
                <c:pt idx="12">
                  <c:v>-0.02</c:v>
                </c:pt>
                <c:pt idx="13">
                  <c:v>0</c:v>
                </c:pt>
                <c:pt idx="14">
                  <c:v>0.04</c:v>
                </c:pt>
                <c:pt idx="15">
                  <c:v>0.01</c:v>
                </c:pt>
                <c:pt idx="16">
                  <c:v>0</c:v>
                </c:pt>
                <c:pt idx="17">
                  <c:v>0.05</c:v>
                </c:pt>
                <c:pt idx="18">
                  <c:v>-0.04</c:v>
                </c:pt>
                <c:pt idx="19">
                  <c:v>0.04</c:v>
                </c:pt>
                <c:pt idx="20">
                  <c:v>-0.03</c:v>
                </c:pt>
                <c:pt idx="21">
                  <c:v>0.03</c:v>
                </c:pt>
                <c:pt idx="22">
                  <c:v>7.0000000000000007E-2</c:v>
                </c:pt>
                <c:pt idx="23">
                  <c:v>0.05</c:v>
                </c:pt>
                <c:pt idx="24">
                  <c:v>0.08</c:v>
                </c:pt>
                <c:pt idx="25">
                  <c:v>7.0000000000000007E-2</c:v>
                </c:pt>
                <c:pt idx="26">
                  <c:v>0.01</c:v>
                </c:pt>
              </c:numCache>
            </c:numRef>
          </c:val>
          <c:smooth val="0"/>
          <c:extLst>
            <c:ext xmlns:c16="http://schemas.microsoft.com/office/drawing/2014/chart" uri="{C3380CC4-5D6E-409C-BE32-E72D297353CC}">
              <c16:uniqueId val="{0000002F-2C3A-4396-860C-C2247B3311F7}"/>
            </c:ext>
          </c:extLst>
        </c:ser>
        <c:ser>
          <c:idx val="49"/>
          <c:order val="48"/>
          <c:tx>
            <c:strRef>
              <c:f>'Figure 7'!$BN$6</c:f>
              <c:strCache>
                <c:ptCount val="1"/>
                <c:pt idx="0">
                  <c:v>WI</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7'!$BN$7:$BN$40</c15:sqref>
                  </c15:fullRef>
                </c:ext>
              </c:extLst>
              <c:f>'Figure 7'!$BN$7:$BN$33</c:f>
              <c:numCache>
                <c:formatCode>_(* #,##0.00_);_(* \(#,##0.00\);_(* "-"??_);_(@_)</c:formatCode>
                <c:ptCount val="27"/>
                <c:pt idx="0">
                  <c:v>-0.04</c:v>
                </c:pt>
                <c:pt idx="1">
                  <c:v>-0.01</c:v>
                </c:pt>
                <c:pt idx="2">
                  <c:v>0</c:v>
                </c:pt>
                <c:pt idx="3">
                  <c:v>-0.01</c:v>
                </c:pt>
                <c:pt idx="4">
                  <c:v>-0.05</c:v>
                </c:pt>
                <c:pt idx="5">
                  <c:v>-0.03</c:v>
                </c:pt>
                <c:pt idx="6">
                  <c:v>-0.06</c:v>
                </c:pt>
                <c:pt idx="7">
                  <c:v>0</c:v>
                </c:pt>
                <c:pt idx="8">
                  <c:v>0.03</c:v>
                </c:pt>
                <c:pt idx="9">
                  <c:v>0</c:v>
                </c:pt>
                <c:pt idx="10">
                  <c:v>0</c:v>
                </c:pt>
                <c:pt idx="11">
                  <c:v>0</c:v>
                </c:pt>
                <c:pt idx="12">
                  <c:v>0</c:v>
                </c:pt>
                <c:pt idx="13">
                  <c:v>0</c:v>
                </c:pt>
                <c:pt idx="14">
                  <c:v>0.02</c:v>
                </c:pt>
                <c:pt idx="15">
                  <c:v>-0.02</c:v>
                </c:pt>
                <c:pt idx="16">
                  <c:v>0</c:v>
                </c:pt>
                <c:pt idx="17">
                  <c:v>-0.01</c:v>
                </c:pt>
                <c:pt idx="18">
                  <c:v>-0.02</c:v>
                </c:pt>
                <c:pt idx="19">
                  <c:v>-0.05</c:v>
                </c:pt>
                <c:pt idx="20">
                  <c:v>-0.05</c:v>
                </c:pt>
                <c:pt idx="21">
                  <c:v>-0.04</c:v>
                </c:pt>
                <c:pt idx="22">
                  <c:v>-0.03</c:v>
                </c:pt>
                <c:pt idx="23">
                  <c:v>-0.05</c:v>
                </c:pt>
                <c:pt idx="24">
                  <c:v>-0.09</c:v>
                </c:pt>
                <c:pt idx="25">
                  <c:v>-0.03</c:v>
                </c:pt>
                <c:pt idx="26">
                  <c:v>0.01</c:v>
                </c:pt>
              </c:numCache>
            </c:numRef>
          </c:val>
          <c:smooth val="0"/>
          <c:extLst>
            <c:ext xmlns:c16="http://schemas.microsoft.com/office/drawing/2014/chart" uri="{C3380CC4-5D6E-409C-BE32-E72D297353CC}">
              <c16:uniqueId val="{00000030-2C3A-4396-860C-C2247B3311F7}"/>
            </c:ext>
          </c:extLst>
        </c:ser>
        <c:ser>
          <c:idx val="50"/>
          <c:order val="49"/>
          <c:tx>
            <c:strRef>
              <c:f>'Figure 7'!$BO$6</c:f>
              <c:strCache>
                <c:ptCount val="1"/>
                <c:pt idx="0">
                  <c:v>WY</c:v>
                </c:pt>
              </c:strCache>
            </c:strRef>
          </c:tx>
          <c:spPr>
            <a:ln w="25400">
              <a:solidFill>
                <a:schemeClr val="accent5">
                  <a:lumMod val="75000"/>
                  <a:alpha val="50000"/>
                </a:schemeClr>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7'!$BO$7:$BO$40</c15:sqref>
                  </c15:fullRef>
                </c:ext>
              </c:extLst>
              <c:f>'Figure 7'!$BO$7:$BO$33</c:f>
              <c:numCache>
                <c:formatCode>_(* #,##0.00_);_(* \(#,##0.00\);_(* "-"??_);_(@_)</c:formatCode>
                <c:ptCount val="27"/>
                <c:pt idx="0">
                  <c:v>0.06</c:v>
                </c:pt>
                <c:pt idx="1">
                  <c:v>0.01</c:v>
                </c:pt>
                <c:pt idx="2">
                  <c:v>-0.08</c:v>
                </c:pt>
                <c:pt idx="3">
                  <c:v>-0.01</c:v>
                </c:pt>
                <c:pt idx="4">
                  <c:v>-0.04</c:v>
                </c:pt>
                <c:pt idx="5">
                  <c:v>-0.04</c:v>
                </c:pt>
                <c:pt idx="6">
                  <c:v>-0.01</c:v>
                </c:pt>
                <c:pt idx="7">
                  <c:v>-0.01</c:v>
                </c:pt>
                <c:pt idx="8">
                  <c:v>-0.06</c:v>
                </c:pt>
                <c:pt idx="9">
                  <c:v>0.01</c:v>
                </c:pt>
                <c:pt idx="10">
                  <c:v>-0.08</c:v>
                </c:pt>
                <c:pt idx="11">
                  <c:v>0</c:v>
                </c:pt>
                <c:pt idx="12">
                  <c:v>-7.0000000000000007E-2</c:v>
                </c:pt>
                <c:pt idx="13">
                  <c:v>0.01</c:v>
                </c:pt>
                <c:pt idx="14">
                  <c:v>0.08</c:v>
                </c:pt>
                <c:pt idx="15">
                  <c:v>0.11</c:v>
                </c:pt>
                <c:pt idx="16">
                  <c:v>-0.04</c:v>
                </c:pt>
                <c:pt idx="17">
                  <c:v>0.04</c:v>
                </c:pt>
                <c:pt idx="18">
                  <c:v>7.0000000000000007E-2</c:v>
                </c:pt>
                <c:pt idx="19">
                  <c:v>-0.02</c:v>
                </c:pt>
                <c:pt idx="20">
                  <c:v>0.01</c:v>
                </c:pt>
                <c:pt idx="21">
                  <c:v>0.05</c:v>
                </c:pt>
                <c:pt idx="22">
                  <c:v>-0.02</c:v>
                </c:pt>
                <c:pt idx="23">
                  <c:v>-0.01</c:v>
                </c:pt>
                <c:pt idx="24">
                  <c:v>0.03</c:v>
                </c:pt>
                <c:pt idx="25">
                  <c:v>0</c:v>
                </c:pt>
                <c:pt idx="26">
                  <c:v>-7.0000000000000007E-2</c:v>
                </c:pt>
              </c:numCache>
            </c:numRef>
          </c:val>
          <c:smooth val="0"/>
          <c:extLst>
            <c:ext xmlns:c16="http://schemas.microsoft.com/office/drawing/2014/chart" uri="{C3380CC4-5D6E-409C-BE32-E72D297353CC}">
              <c16:uniqueId val="{00000031-2C3A-4396-860C-C2247B3311F7}"/>
            </c:ext>
          </c:extLst>
        </c:ser>
        <c:ser>
          <c:idx val="14"/>
          <c:order val="50"/>
          <c:tx>
            <c:strRef>
              <c:f>'Figure 7'!$Q$6</c:f>
              <c:strCache>
                <c:ptCount val="1"/>
                <c:pt idx="0">
                  <c:v>IL</c:v>
                </c:pt>
              </c:strCache>
            </c:strRef>
          </c:tx>
          <c:spPr>
            <a:ln w="31750">
              <a:solidFill>
                <a:srgbClr val="FF0000"/>
              </a:solidFill>
            </a:ln>
          </c:spPr>
          <c:marker>
            <c:symbol val="none"/>
          </c:marker>
          <c:cat>
            <c:numRef>
              <c:extLst>
                <c:ext xmlns:c15="http://schemas.microsoft.com/office/drawing/2012/chart" uri="{02D57815-91ED-43cb-92C2-25804820EDAC}">
                  <c15:fullRef>
                    <c15:sqref>'Figure 7'!$P$7:$P$40</c15:sqref>
                  </c15:fullRef>
                </c:ext>
              </c:extLst>
              <c:f>'Figure 7'!$P$7:$P$33</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7'!$Q$7:$Q$40</c15:sqref>
                  </c15:fullRef>
                </c:ext>
              </c:extLst>
              <c:f>'Figure 7'!$Q$7:$Q$33</c:f>
              <c:numCache>
                <c:formatCode>_(* #,##0.00_);_(* \(#,##0.00\);_(* "-"??_);_(@_)</c:formatCode>
                <c:ptCount val="27"/>
                <c:pt idx="0">
                  <c:v>0.01</c:v>
                </c:pt>
                <c:pt idx="1">
                  <c:v>0</c:v>
                </c:pt>
                <c:pt idx="2">
                  <c:v>0</c:v>
                </c:pt>
                <c:pt idx="3">
                  <c:v>0</c:v>
                </c:pt>
                <c:pt idx="4">
                  <c:v>0.03</c:v>
                </c:pt>
                <c:pt idx="5">
                  <c:v>0.02</c:v>
                </c:pt>
                <c:pt idx="6">
                  <c:v>0</c:v>
                </c:pt>
                <c:pt idx="7">
                  <c:v>-0.01</c:v>
                </c:pt>
                <c:pt idx="8">
                  <c:v>0.02</c:v>
                </c:pt>
                <c:pt idx="9">
                  <c:v>0</c:v>
                </c:pt>
                <c:pt idx="10">
                  <c:v>0.02</c:v>
                </c:pt>
                <c:pt idx="11">
                  <c:v>0</c:v>
                </c:pt>
                <c:pt idx="12">
                  <c:v>0.02</c:v>
                </c:pt>
                <c:pt idx="13">
                  <c:v>0.02</c:v>
                </c:pt>
                <c:pt idx="14">
                  <c:v>-0.02</c:v>
                </c:pt>
                <c:pt idx="15">
                  <c:v>-0.04</c:v>
                </c:pt>
                <c:pt idx="16">
                  <c:v>0</c:v>
                </c:pt>
                <c:pt idx="17">
                  <c:v>-0.02</c:v>
                </c:pt>
                <c:pt idx="18">
                  <c:v>-0.02</c:v>
                </c:pt>
                <c:pt idx="19">
                  <c:v>0.01</c:v>
                </c:pt>
                <c:pt idx="20">
                  <c:v>0.01</c:v>
                </c:pt>
                <c:pt idx="21">
                  <c:v>0</c:v>
                </c:pt>
                <c:pt idx="22">
                  <c:v>-0.04</c:v>
                </c:pt>
                <c:pt idx="23">
                  <c:v>-0.01</c:v>
                </c:pt>
                <c:pt idx="24">
                  <c:v>-0.04</c:v>
                </c:pt>
                <c:pt idx="25">
                  <c:v>-0.02</c:v>
                </c:pt>
                <c:pt idx="26">
                  <c:v>0.02</c:v>
                </c:pt>
              </c:numCache>
            </c:numRef>
          </c:val>
          <c:smooth val="0"/>
          <c:extLst>
            <c:ext xmlns:c16="http://schemas.microsoft.com/office/drawing/2014/chart" uri="{C3380CC4-5D6E-409C-BE32-E72D297353CC}">
              <c16:uniqueId val="{00000032-2C3A-4396-860C-C2247B3311F7}"/>
            </c:ext>
          </c:extLst>
        </c:ser>
        <c:dLbls>
          <c:showLegendKey val="0"/>
          <c:showVal val="0"/>
          <c:showCatName val="0"/>
          <c:showSerName val="0"/>
          <c:showPercent val="0"/>
          <c:showBubbleSize val="0"/>
        </c:dLbls>
        <c:smooth val="0"/>
        <c:axId val="-1370155760"/>
        <c:axId val="-1370151472"/>
      </c:lineChart>
      <c:catAx>
        <c:axId val="-1370155760"/>
        <c:scaling>
          <c:orientation val="minMax"/>
        </c:scaling>
        <c:delete val="0"/>
        <c:axPos val="b"/>
        <c:numFmt formatCode="General" sourceLinked="1"/>
        <c:majorTickMark val="out"/>
        <c:minorTickMark val="none"/>
        <c:tickLblPos val="low"/>
        <c:spPr>
          <a:ln w="12700">
            <a:noFill/>
          </a:ln>
        </c:spPr>
        <c:txPr>
          <a:bodyPr rot="5400000" vert="horz"/>
          <a:lstStyle/>
          <a:p>
            <a:pPr>
              <a:defRPr/>
            </a:pPr>
            <a:endParaRPr lang="en-US"/>
          </a:p>
        </c:txPr>
        <c:crossAx val="-1370151472"/>
        <c:crossesAt val="-60"/>
        <c:auto val="1"/>
        <c:lblAlgn val="ctr"/>
        <c:lblOffset val="100"/>
        <c:noMultiLvlLbl val="0"/>
      </c:catAx>
      <c:valAx>
        <c:axId val="-1370151472"/>
        <c:scaling>
          <c:orientation val="minMax"/>
        </c:scaling>
        <c:delete val="0"/>
        <c:axPos val="l"/>
        <c:majorGridlines>
          <c:spPr>
            <a:ln w="12700">
              <a:solidFill>
                <a:srgbClr val="D9D9D9"/>
              </a:solidFill>
              <a:prstDash val="sysDot"/>
            </a:ln>
          </c:spPr>
        </c:majorGridlines>
        <c:title>
          <c:tx>
            <c:rich>
              <a:bodyPr/>
              <a:lstStyle/>
              <a:p>
                <a:pPr>
                  <a:defRPr b="0"/>
                </a:pPr>
                <a:r>
                  <a:rPr lang="en-US" b="0"/>
                  <a:t>Actual State FARMVC Share minus Synthetic State FARMVC Share</a:t>
                </a:r>
              </a:p>
            </c:rich>
          </c:tx>
          <c:overlay val="0"/>
        </c:title>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1370155760"/>
        <c:crossesAt val="1"/>
        <c:crossBetween val="midCat"/>
      </c:valAx>
    </c:plotArea>
    <c:plotVisOnly val="1"/>
    <c:dispBlanksAs val="gap"/>
    <c:showDLblsOverMax val="0"/>
  </c:chart>
  <c:spPr>
    <a:solidFill>
      <a:schemeClr val="bg1"/>
    </a:solidFill>
    <a:ln w="9525">
      <a:noFill/>
    </a:ln>
  </c:spPr>
  <c:txPr>
    <a:bodyPr/>
    <a:lstStyle/>
    <a:p>
      <a:pPr>
        <a:defRPr>
          <a:solidFill>
            <a:sysClr val="windowText" lastClr="000000"/>
          </a:solidFill>
          <a:latin typeface="Times New Roman" panose="02020603050405020304" pitchFamily="18" charset="0"/>
          <a:ea typeface="Avenir LT Pro 55 Roman"/>
          <a:cs typeface="Times New Roman" panose="02020603050405020304" pitchFamily="18"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8'!$B$1</c:f>
              <c:strCache>
                <c:ptCount val="1"/>
                <c:pt idx="0">
                  <c:v>All states</c:v>
                </c:pt>
              </c:strCache>
            </c:strRef>
          </c:tx>
          <c:spPr>
            <a:ln w="38100" cap="rnd">
              <a:solidFill>
                <a:schemeClr val="tx1"/>
              </a:solidFill>
              <a:round/>
            </a:ln>
            <a:effectLst/>
          </c:spPr>
          <c:marker>
            <c:symbol val="none"/>
          </c:marker>
          <c:cat>
            <c:numRef>
              <c:extLst>
                <c:ext xmlns:c15="http://schemas.microsoft.com/office/drawing/2012/chart" uri="{02D57815-91ED-43cb-92C2-25804820EDAC}">
                  <c15:fullRef>
                    <c15:sqref>'Figure 8'!$A$2:$A$35</c15:sqref>
                  </c15:fullRef>
                </c:ext>
              </c:extLst>
              <c:f>'Figure 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8'!$B$2:$B$35</c15:sqref>
                  </c15:fullRef>
                </c:ext>
              </c:extLst>
              <c:f>'Figure 8'!$B$2:$B$28</c:f>
              <c:numCache>
                <c:formatCode>0.0%</c:formatCode>
                <c:ptCount val="27"/>
                <c:pt idx="0">
                  <c:v>2.7589329502881878E-2</c:v>
                </c:pt>
                <c:pt idx="1">
                  <c:v>3.1377747945381196E-3</c:v>
                </c:pt>
                <c:pt idx="2">
                  <c:v>6.8420520123610067E-3</c:v>
                </c:pt>
                <c:pt idx="3">
                  <c:v>2.6275073898946945E-3</c:v>
                </c:pt>
                <c:pt idx="4">
                  <c:v>5.0652168351195556E-2</c:v>
                </c:pt>
                <c:pt idx="5">
                  <c:v>8.9810074953218539E-3</c:v>
                </c:pt>
                <c:pt idx="6">
                  <c:v>-3.2879803393914372E-2</c:v>
                </c:pt>
                <c:pt idx="7">
                  <c:v>-3.3341979303737135E-3</c:v>
                </c:pt>
                <c:pt idx="8">
                  <c:v>-2.2789103460962658E-2</c:v>
                </c:pt>
                <c:pt idx="9">
                  <c:v>-6.0746598076296078E-3</c:v>
                </c:pt>
                <c:pt idx="10">
                  <c:v>-2.0486976095704584E-2</c:v>
                </c:pt>
                <c:pt idx="11">
                  <c:v>1.0239701740519034E-3</c:v>
                </c:pt>
                <c:pt idx="12">
                  <c:v>-3.715256991587557E-3</c:v>
                </c:pt>
                <c:pt idx="13">
                  <c:v>1.6963727019981577E-2</c:v>
                </c:pt>
                <c:pt idx="14">
                  <c:v>-5.3178728491418331E-2</c:v>
                </c:pt>
                <c:pt idx="15">
                  <c:v>-4.433630769550756E-2</c:v>
                </c:pt>
                <c:pt idx="16">
                  <c:v>-1.2406032054123913E-2</c:v>
                </c:pt>
                <c:pt idx="17">
                  <c:v>-6.2478796173688046E-2</c:v>
                </c:pt>
                <c:pt idx="18">
                  <c:v>-1.002511546132724E-2</c:v>
                </c:pt>
                <c:pt idx="19">
                  <c:v>-1.1847665350840676E-3</c:v>
                </c:pt>
                <c:pt idx="20">
                  <c:v>-3.066068212967632E-2</c:v>
                </c:pt>
                <c:pt idx="21">
                  <c:v>-4.110689658997314E-3</c:v>
                </c:pt>
                <c:pt idx="22">
                  <c:v>-0.1554075730924277</c:v>
                </c:pt>
                <c:pt idx="23">
                  <c:v>-2.5207854341483316E-2</c:v>
                </c:pt>
                <c:pt idx="24">
                  <c:v>-0.11489909364182195</c:v>
                </c:pt>
                <c:pt idx="25">
                  <c:v>-5.4651208718709862E-2</c:v>
                </c:pt>
                <c:pt idx="26">
                  <c:v>-7.7595774396461689E-2</c:v>
                </c:pt>
              </c:numCache>
            </c:numRef>
          </c:val>
          <c:smooth val="0"/>
          <c:extLst>
            <c:ext xmlns:c16="http://schemas.microsoft.com/office/drawing/2014/chart" uri="{C3380CC4-5D6E-409C-BE32-E72D297353CC}">
              <c16:uniqueId val="{00000000-6651-4156-B79E-4F2030EEC9A0}"/>
            </c:ext>
          </c:extLst>
        </c:ser>
        <c:ser>
          <c:idx val="2"/>
          <c:order val="1"/>
          <c:tx>
            <c:strRef>
              <c:f>'Figure 8'!$C$1</c:f>
              <c:strCache>
                <c:ptCount val="1"/>
                <c:pt idx="0">
                  <c:v>No MN</c:v>
                </c:pt>
              </c:strCache>
            </c:strRef>
          </c:tx>
          <c:spPr>
            <a:ln w="28575" cap="rnd">
              <a:solidFill>
                <a:schemeClr val="accent1">
                  <a:lumMod val="20000"/>
                  <a:lumOff val="80000"/>
                </a:schemeClr>
              </a:solidFill>
              <a:round/>
            </a:ln>
            <a:effectLst/>
          </c:spPr>
          <c:marker>
            <c:symbol val="none"/>
          </c:marker>
          <c:cat>
            <c:numRef>
              <c:extLst>
                <c:ext xmlns:c15="http://schemas.microsoft.com/office/drawing/2012/chart" uri="{02D57815-91ED-43cb-92C2-25804820EDAC}">
                  <c15:fullRef>
                    <c15:sqref>'Figure 8'!$A$2:$A$35</c15:sqref>
                  </c15:fullRef>
                </c:ext>
              </c:extLst>
              <c:f>'Figure 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8'!$C$2:$C$35</c15:sqref>
                  </c15:fullRef>
                </c:ext>
              </c:extLst>
              <c:f>'Figure 8'!$C$2:$C$28</c:f>
              <c:numCache>
                <c:formatCode>0.0%</c:formatCode>
                <c:ptCount val="27"/>
                <c:pt idx="0">
                  <c:v>4.7988751268604668E-3</c:v>
                </c:pt>
                <c:pt idx="1">
                  <c:v>2.6917657768182825E-3</c:v>
                </c:pt>
                <c:pt idx="2">
                  <c:v>-7.0668872634540081E-2</c:v>
                </c:pt>
                <c:pt idx="3">
                  <c:v>5.1599177243234805E-3</c:v>
                </c:pt>
                <c:pt idx="4">
                  <c:v>6.7985609664920413E-2</c:v>
                </c:pt>
                <c:pt idx="5">
                  <c:v>-1.1416467242839623E-2</c:v>
                </c:pt>
                <c:pt idx="6">
                  <c:v>2.9606077787203925E-2</c:v>
                </c:pt>
                <c:pt idx="7">
                  <c:v>-7.0434056537388143E-2</c:v>
                </c:pt>
                <c:pt idx="8">
                  <c:v>-6.1351362606479514E-3</c:v>
                </c:pt>
                <c:pt idx="9">
                  <c:v>1.8111282564334315E-3</c:v>
                </c:pt>
                <c:pt idx="10">
                  <c:v>-9.3711534235369293E-2</c:v>
                </c:pt>
                <c:pt idx="11">
                  <c:v>-2.8051852376213138E-4</c:v>
                </c:pt>
                <c:pt idx="12">
                  <c:v>2.1052484332832955E-2</c:v>
                </c:pt>
                <c:pt idx="13">
                  <c:v>-1.8107820973902712E-2</c:v>
                </c:pt>
                <c:pt idx="14">
                  <c:v>-1.7485417261075845E-2</c:v>
                </c:pt>
                <c:pt idx="15">
                  <c:v>-8.387244251774317E-3</c:v>
                </c:pt>
                <c:pt idx="16">
                  <c:v>-1.6784738477828662E-2</c:v>
                </c:pt>
                <c:pt idx="17">
                  <c:v>2.2365407443643286E-2</c:v>
                </c:pt>
                <c:pt idx="18">
                  <c:v>-5.9385078958719202E-2</c:v>
                </c:pt>
                <c:pt idx="19">
                  <c:v>2.9602001397865865E-2</c:v>
                </c:pt>
                <c:pt idx="20">
                  <c:v>-3.5723318753535085E-2</c:v>
                </c:pt>
                <c:pt idx="21">
                  <c:v>-6.9116116495374314E-3</c:v>
                </c:pt>
                <c:pt idx="22">
                  <c:v>-0.10595479489153503</c:v>
                </c:pt>
                <c:pt idx="23">
                  <c:v>-1.5023588308861534E-2</c:v>
                </c:pt>
                <c:pt idx="24">
                  <c:v>-0.1019091425211201</c:v>
                </c:pt>
                <c:pt idx="25">
                  <c:v>-3.0205971212766473E-2</c:v>
                </c:pt>
                <c:pt idx="26">
                  <c:v>-3.8527130868696101E-2</c:v>
                </c:pt>
              </c:numCache>
            </c:numRef>
          </c:val>
          <c:smooth val="0"/>
          <c:extLst>
            <c:ext xmlns:c16="http://schemas.microsoft.com/office/drawing/2014/chart" uri="{C3380CC4-5D6E-409C-BE32-E72D297353CC}">
              <c16:uniqueId val="{00000001-6651-4156-B79E-4F2030EEC9A0}"/>
            </c:ext>
          </c:extLst>
        </c:ser>
        <c:ser>
          <c:idx val="3"/>
          <c:order val="2"/>
          <c:tx>
            <c:strRef>
              <c:f>'Figure 8'!$D$1</c:f>
              <c:strCache>
                <c:ptCount val="1"/>
                <c:pt idx="0">
                  <c:v>No IN</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'Figure 8'!$A$2:$A$35</c15:sqref>
                  </c15:fullRef>
                </c:ext>
              </c:extLst>
              <c:f>'Figure 8'!$A$2:$A$28</c:f>
              <c:numCache>
                <c:formatCode>General</c:formatCode>
                <c:ptCount val="2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numCache>
            </c:numRef>
          </c:cat>
          <c:val>
            <c:numRef>
              <c:extLst>
                <c:ext xmlns:c15="http://schemas.microsoft.com/office/drawing/2012/chart" uri="{02D57815-91ED-43cb-92C2-25804820EDAC}">
                  <c15:fullRef>
                    <c15:sqref>'Figure 8'!$D$2:$D$35</c15:sqref>
                  </c15:fullRef>
                </c:ext>
              </c:extLst>
              <c:f>'Figure 8'!$D$2:$D$28</c:f>
              <c:numCache>
                <c:formatCode>0.0%</c:formatCode>
                <c:ptCount val="27"/>
                <c:pt idx="0">
                  <c:v>3.2743558995641443E-2</c:v>
                </c:pt>
                <c:pt idx="1">
                  <c:v>2.487428311167314E-3</c:v>
                </c:pt>
                <c:pt idx="2">
                  <c:v>3.4113932864402861E-2</c:v>
                </c:pt>
                <c:pt idx="3">
                  <c:v>1.5062539437379462E-2</c:v>
                </c:pt>
                <c:pt idx="4">
                  <c:v>2.3968312170980968E-2</c:v>
                </c:pt>
                <c:pt idx="5">
                  <c:v>2.9807110063764485E-2</c:v>
                </c:pt>
                <c:pt idx="6">
                  <c:v>-3.4145136555261968E-2</c:v>
                </c:pt>
                <c:pt idx="7">
                  <c:v>4.3232364569800869E-2</c:v>
                </c:pt>
                <c:pt idx="8">
                  <c:v>-1.0400791781277494E-2</c:v>
                </c:pt>
                <c:pt idx="9">
                  <c:v>-1.6999707837419855E-2</c:v>
                </c:pt>
                <c:pt idx="10">
                  <c:v>3.0473897761915E-2</c:v>
                </c:pt>
                <c:pt idx="11">
                  <c:v>1.8101603542127816E-2</c:v>
                </c:pt>
                <c:pt idx="12">
                  <c:v>2.8486790151710909E-2</c:v>
                </c:pt>
                <c:pt idx="13">
                  <c:v>7.546574548509441E-2</c:v>
                </c:pt>
                <c:pt idx="14">
                  <c:v>-5.7897898432438935E-2</c:v>
                </c:pt>
                <c:pt idx="15">
                  <c:v>-4.3926673602596347E-2</c:v>
                </c:pt>
                <c:pt idx="16">
                  <c:v>-1.4892844934889243E-2</c:v>
                </c:pt>
                <c:pt idx="17">
                  <c:v>-4.9273407805010723E-2</c:v>
                </c:pt>
                <c:pt idx="18">
                  <c:v>5.8514710217727195E-2</c:v>
                </c:pt>
                <c:pt idx="19">
                  <c:v>2.6320450411522166E-2</c:v>
                </c:pt>
                <c:pt idx="20">
                  <c:v>2.8089769042860285E-2</c:v>
                </c:pt>
                <c:pt idx="21">
                  <c:v>7.8449459926626025E-2</c:v>
                </c:pt>
                <c:pt idx="22">
                  <c:v>-0.10110994678339466</c:v>
                </c:pt>
                <c:pt idx="23">
                  <c:v>-1.4311640091532267E-3</c:v>
                </c:pt>
                <c:pt idx="24">
                  <c:v>-6.912393476124859E-2</c:v>
                </c:pt>
                <c:pt idx="25">
                  <c:v>-2.1360137137231599E-2</c:v>
                </c:pt>
                <c:pt idx="26">
                  <c:v>-3.9406019522705282E-2</c:v>
                </c:pt>
              </c:numCache>
            </c:numRef>
          </c:val>
          <c:smooth val="0"/>
          <c:extLst>
            <c:ext xmlns:c16="http://schemas.microsoft.com/office/drawing/2014/chart" uri="{C3380CC4-5D6E-409C-BE32-E72D297353CC}">
              <c16:uniqueId val="{00000002-6651-4156-B79E-4F2030EEC9A0}"/>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Percentage difference between actual and synthetic Illinois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9'!$B$1</c:f>
              <c:strCache>
                <c:ptCount val="1"/>
                <c:pt idx="0">
                  <c:v>Actual Illinois</c:v>
                </c:pt>
              </c:strCache>
            </c:strRef>
          </c:tx>
          <c:spPr>
            <a:ln w="38100" cap="rnd">
              <a:solidFill>
                <a:schemeClr val="tx1"/>
              </a:solidFill>
              <a:round/>
            </a:ln>
            <a:effectLst/>
          </c:spPr>
          <c:marker>
            <c:symbol val="none"/>
          </c:marker>
          <c:cat>
            <c:numRef>
              <c:f>'Figure 9'!$A$2:$A$18</c:f>
              <c:numCache>
                <c:formatCode>General</c:formatCode>
                <c:ptCount val="1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numCache>
            </c:numRef>
          </c:cat>
          <c:val>
            <c:numRef>
              <c:f>'Figure 9'!$B$2:$B$18</c:f>
              <c:numCache>
                <c:formatCode>General</c:formatCode>
                <c:ptCount val="17"/>
                <c:pt idx="0">
                  <c:v>0.45485404000000002</c:v>
                </c:pt>
                <c:pt idx="1">
                  <c:v>0.45566859999999998</c:v>
                </c:pt>
                <c:pt idx="2">
                  <c:v>0.42639595000000002</c:v>
                </c:pt>
                <c:pt idx="3">
                  <c:v>0.38088234999999998</c:v>
                </c:pt>
                <c:pt idx="4">
                  <c:v>0.38520056000000003</c:v>
                </c:pt>
                <c:pt idx="5">
                  <c:v>0.37112010000000001</c:v>
                </c:pt>
                <c:pt idx="6">
                  <c:v>0.37837839000000001</c:v>
                </c:pt>
                <c:pt idx="7">
                  <c:v>0.37176165</c:v>
                </c:pt>
                <c:pt idx="8">
                  <c:v>0.37998601999999998</c:v>
                </c:pt>
                <c:pt idx="9">
                  <c:v>0.37684539</c:v>
                </c:pt>
                <c:pt idx="10">
                  <c:v>0.35256409999999999</c:v>
                </c:pt>
                <c:pt idx="11">
                  <c:v>0.3256</c:v>
                </c:pt>
                <c:pt idx="12">
                  <c:v>0.32926831000000001</c:v>
                </c:pt>
                <c:pt idx="13">
                  <c:v>0.32881597000000001</c:v>
                </c:pt>
                <c:pt idx="14">
                  <c:v>0.32875665999999998</c:v>
                </c:pt>
                <c:pt idx="15">
                  <c:v>0.29864973</c:v>
                </c:pt>
                <c:pt idx="16">
                  <c:v>0.32145748000000002</c:v>
                </c:pt>
              </c:numCache>
            </c:numRef>
          </c:val>
          <c:smooth val="0"/>
          <c:extLst>
            <c:ext xmlns:c16="http://schemas.microsoft.com/office/drawing/2014/chart" uri="{C3380CC4-5D6E-409C-BE32-E72D297353CC}">
              <c16:uniqueId val="{00000000-CFE2-4655-9178-469C276D20B8}"/>
            </c:ext>
          </c:extLst>
        </c:ser>
        <c:ser>
          <c:idx val="2"/>
          <c:order val="1"/>
          <c:tx>
            <c:strRef>
              <c:f>'Figure 9'!$C$1</c:f>
              <c:strCache>
                <c:ptCount val="1"/>
                <c:pt idx="0">
                  <c:v>Synthetic Illinois</c:v>
                </c:pt>
              </c:strCache>
            </c:strRef>
          </c:tx>
          <c:spPr>
            <a:ln w="28575" cap="rnd">
              <a:solidFill>
                <a:schemeClr val="accent5"/>
              </a:solidFill>
              <a:round/>
            </a:ln>
            <a:effectLst/>
          </c:spPr>
          <c:marker>
            <c:symbol val="none"/>
          </c:marker>
          <c:cat>
            <c:numRef>
              <c:f>'Figure 9'!$A$2:$A$18</c:f>
              <c:numCache>
                <c:formatCode>General</c:formatCode>
                <c:ptCount val="17"/>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numCache>
            </c:numRef>
          </c:cat>
          <c:val>
            <c:numRef>
              <c:f>'Figure 9'!$C$2:$C$18</c:f>
              <c:numCache>
                <c:formatCode>General</c:formatCode>
                <c:ptCount val="17"/>
                <c:pt idx="0">
                  <c:v>0.46033812000000002</c:v>
                </c:pt>
                <c:pt idx="1">
                  <c:v>0.45617248999999999</c:v>
                </c:pt>
                <c:pt idx="2">
                  <c:v>0.41639988999999999</c:v>
                </c:pt>
                <c:pt idx="3">
                  <c:v>0.38136418999999999</c:v>
                </c:pt>
                <c:pt idx="4">
                  <c:v>0.40736115000000001</c:v>
                </c:pt>
                <c:pt idx="5">
                  <c:v>0.37458065000000001</c:v>
                </c:pt>
                <c:pt idx="6">
                  <c:v>0.37262004999999998</c:v>
                </c:pt>
                <c:pt idx="7">
                  <c:v>0.37211012999999998</c:v>
                </c:pt>
                <c:pt idx="8">
                  <c:v>0.36496114000000002</c:v>
                </c:pt>
                <c:pt idx="9">
                  <c:v>0.36278697999999998</c:v>
                </c:pt>
                <c:pt idx="10">
                  <c:v>0.34320415999999998</c:v>
                </c:pt>
                <c:pt idx="11">
                  <c:v>0.32157065000000001</c:v>
                </c:pt>
                <c:pt idx="12">
                  <c:v>0.31821480000000002</c:v>
                </c:pt>
                <c:pt idx="13">
                  <c:v>0.32359778</c:v>
                </c:pt>
                <c:pt idx="14">
                  <c:v>0.29945684</c:v>
                </c:pt>
                <c:pt idx="15">
                  <c:v>0.27784561000000002</c:v>
                </c:pt>
                <c:pt idx="16">
                  <c:v>0.29677098000000002</c:v>
                </c:pt>
              </c:numCache>
            </c:numRef>
          </c:val>
          <c:smooth val="0"/>
          <c:extLst>
            <c:ext xmlns:c16="http://schemas.microsoft.com/office/drawing/2014/chart" uri="{C3380CC4-5D6E-409C-BE32-E72D297353CC}">
              <c16:uniqueId val="{00000001-CFE2-4655-9178-469C276D20B8}"/>
            </c:ext>
          </c:extLst>
        </c:ser>
        <c:dLbls>
          <c:showLegendKey val="0"/>
          <c:showVal val="0"/>
          <c:showCatName val="0"/>
          <c:showSerName val="0"/>
          <c:showPercent val="0"/>
          <c:showBubbleSize val="0"/>
        </c:dLbls>
        <c:smooth val="0"/>
        <c:axId val="1184584256"/>
        <c:axId val="1108590016"/>
      </c:lineChart>
      <c:catAx>
        <c:axId val="1184584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08590016"/>
        <c:crosses val="autoZero"/>
        <c:auto val="1"/>
        <c:lblAlgn val="ctr"/>
        <c:lblOffset val="100"/>
        <c:noMultiLvlLbl val="0"/>
      </c:catAx>
      <c:valAx>
        <c:axId val="110859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t>FARMVC Share of total Motor Vehicle Crashes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8458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7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8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83.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85.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8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89.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1.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93.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95.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97.xml.rels><?xml version="1.0" encoding="UTF-8" standalone="yes"?>
<Relationships xmlns="http://schemas.openxmlformats.org/package/2006/relationships"><Relationship Id="rId1"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xdr:from>
      <xdr:col>4</xdr:col>
      <xdr:colOff>114299</xdr:colOff>
      <xdr:row>3</xdr:row>
      <xdr:rowOff>171449</xdr:rowOff>
    </xdr:from>
    <xdr:to>
      <xdr:col>13</xdr:col>
      <xdr:colOff>542924</xdr:colOff>
      <xdr:row>27</xdr:row>
      <xdr:rowOff>171449</xdr:rowOff>
    </xdr:to>
    <xdr:graphicFrame macro="">
      <xdr:nvGraphicFramePr>
        <xdr:cNvPr id="2" name="Chart 1">
          <a:extLst>
            <a:ext uri="{FF2B5EF4-FFF2-40B4-BE49-F238E27FC236}">
              <a16:creationId xmlns:a16="http://schemas.microsoft.com/office/drawing/2014/main" id="{178BC511-F100-4700-9CED-962B61590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0.70139</cdr:x>
      <cdr:y>0.03125</cdr:y>
    </cdr:from>
    <cdr:to>
      <cdr:x>0.70139</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30823" y="142875"/>
          <a:ext cx="0" cy="37496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xdr:wsDr xmlns:xdr="http://schemas.openxmlformats.org/drawingml/2006/spreadsheetDrawing" xmlns:a="http://schemas.openxmlformats.org/drawingml/2006/main">
  <xdr:twoCellAnchor>
    <xdr:from>
      <xdr:col>4</xdr:col>
      <xdr:colOff>180975</xdr:colOff>
      <xdr:row>5</xdr:row>
      <xdr:rowOff>47625</xdr:rowOff>
    </xdr:from>
    <xdr:to>
      <xdr:col>15</xdr:col>
      <xdr:colOff>390525</xdr:colOff>
      <xdr:row>29</xdr:row>
      <xdr:rowOff>47625</xdr:rowOff>
    </xdr:to>
    <xdr:graphicFrame macro="">
      <xdr:nvGraphicFramePr>
        <xdr:cNvPr id="4" name="Chart 3">
          <a:extLst>
            <a:ext uri="{FF2B5EF4-FFF2-40B4-BE49-F238E27FC236}">
              <a16:creationId xmlns:a16="http://schemas.microsoft.com/office/drawing/2014/main" id="{A679A8EC-DDD0-49F6-B7C9-C30466203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0.70009</cdr:x>
      <cdr:y>0.03333</cdr:y>
    </cdr:from>
    <cdr:to>
      <cdr:x>0.70009</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152400"/>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twoCellAnchor>
    <xdr:from>
      <xdr:col>1</xdr:col>
      <xdr:colOff>9525</xdr:colOff>
      <xdr:row>5</xdr:row>
      <xdr:rowOff>9525</xdr:rowOff>
    </xdr:from>
    <xdr:to>
      <xdr:col>13</xdr:col>
      <xdr:colOff>238125</xdr:colOff>
      <xdr:row>29</xdr:row>
      <xdr:rowOff>9525</xdr:rowOff>
    </xdr:to>
    <xdr:graphicFrame macro="">
      <xdr:nvGraphicFramePr>
        <xdr:cNvPr id="2" name="Chart 1">
          <a:extLst>
            <a:ext uri="{FF2B5EF4-FFF2-40B4-BE49-F238E27FC236}">
              <a16:creationId xmlns:a16="http://schemas.microsoft.com/office/drawing/2014/main" id="{5C385A7F-D144-4658-A797-E0BC51C7C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0.70509</cdr:x>
      <cdr:y>0.06667</cdr:y>
    </cdr:from>
    <cdr:ext cx="0" cy="3790952"/>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57883" y="304800"/>
          <a:ext cx="0" cy="379095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xdr:wsDr xmlns:xdr="http://schemas.openxmlformats.org/drawingml/2006/spreadsheetDrawing" xmlns:a="http://schemas.openxmlformats.org/drawingml/2006/main">
  <xdr:twoCellAnchor>
    <xdr:from>
      <xdr:col>11</xdr:col>
      <xdr:colOff>38100</xdr:colOff>
      <xdr:row>4</xdr:row>
      <xdr:rowOff>180975</xdr:rowOff>
    </xdr:from>
    <xdr:to>
      <xdr:col>21</xdr:col>
      <xdr:colOff>66675</xdr:colOff>
      <xdr:row>28</xdr:row>
      <xdr:rowOff>180975</xdr:rowOff>
    </xdr:to>
    <xdr:graphicFrame macro="">
      <xdr:nvGraphicFramePr>
        <xdr:cNvPr id="3" name="Chart 2">
          <a:extLst>
            <a:ext uri="{FF2B5EF4-FFF2-40B4-BE49-F238E27FC236}">
              <a16:creationId xmlns:a16="http://schemas.microsoft.com/office/drawing/2014/main" id="{E37CE22A-FA9C-4E54-AF37-57C1FD58B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0.70009</cdr:x>
      <cdr:y>0.02083</cdr:y>
    </cdr:from>
    <cdr:to>
      <cdr:x>0.70009</cdr:x>
      <cdr:y>0.84305</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95250"/>
          <a:ext cx="0" cy="37591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twoCellAnchor>
    <xdr:from>
      <xdr:col>4</xdr:col>
      <xdr:colOff>180975</xdr:colOff>
      <xdr:row>5</xdr:row>
      <xdr:rowOff>47625</xdr:rowOff>
    </xdr:from>
    <xdr:to>
      <xdr:col>15</xdr:col>
      <xdr:colOff>390525</xdr:colOff>
      <xdr:row>29</xdr:row>
      <xdr:rowOff>47625</xdr:rowOff>
    </xdr:to>
    <xdr:graphicFrame macro="">
      <xdr:nvGraphicFramePr>
        <xdr:cNvPr id="2" name="Chart 1">
          <a:extLst>
            <a:ext uri="{FF2B5EF4-FFF2-40B4-BE49-F238E27FC236}">
              <a16:creationId xmlns:a16="http://schemas.microsoft.com/office/drawing/2014/main" id="{AF814B7A-9992-455A-BE4F-3D72222E1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0.70009</cdr:x>
      <cdr:y>0.03333</cdr:y>
    </cdr:from>
    <cdr:to>
      <cdr:x>0.70009</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152400"/>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4</xdr:col>
      <xdr:colOff>19050</xdr:colOff>
      <xdr:row>5</xdr:row>
      <xdr:rowOff>47625</xdr:rowOff>
    </xdr:from>
    <xdr:to>
      <xdr:col>13</xdr:col>
      <xdr:colOff>533400</xdr:colOff>
      <xdr:row>29</xdr:row>
      <xdr:rowOff>47625</xdr:rowOff>
    </xdr:to>
    <xdr:graphicFrame macro="">
      <xdr:nvGraphicFramePr>
        <xdr:cNvPr id="2" name="Chart 1">
          <a:extLst>
            <a:ext uri="{FF2B5EF4-FFF2-40B4-BE49-F238E27FC236}">
              <a16:creationId xmlns:a16="http://schemas.microsoft.com/office/drawing/2014/main" id="{969A8DFD-4E6D-43FB-81DB-9282455BB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0.69878</cdr:x>
      <cdr:y>0.03542</cdr:y>
    </cdr:from>
    <cdr:to>
      <cdr:x>0.69878</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11740" y="16192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0.xml><?xml version="1.0" encoding="utf-8"?>
<c:userShapes xmlns:c="http://schemas.openxmlformats.org/drawingml/2006/chart">
  <cdr:relSizeAnchor xmlns:cdr="http://schemas.openxmlformats.org/drawingml/2006/chartDrawing">
    <cdr:from>
      <cdr:x>0.69878</cdr:x>
      <cdr:y>0.03542</cdr:y>
    </cdr:from>
    <cdr:to>
      <cdr:x>0.69878</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11740" y="16192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1.xml><?xml version="1.0" encoding="utf-8"?>
<xdr:wsDr xmlns:xdr="http://schemas.openxmlformats.org/drawingml/2006/spreadsheetDrawing" xmlns:a="http://schemas.openxmlformats.org/drawingml/2006/main">
  <xdr:twoCellAnchor>
    <xdr:from>
      <xdr:col>0</xdr:col>
      <xdr:colOff>447675</xdr:colOff>
      <xdr:row>5</xdr:row>
      <xdr:rowOff>152400</xdr:rowOff>
    </xdr:from>
    <xdr:to>
      <xdr:col>13</xdr:col>
      <xdr:colOff>85725</xdr:colOff>
      <xdr:row>29</xdr:row>
      <xdr:rowOff>152400</xdr:rowOff>
    </xdr:to>
    <xdr:graphicFrame macro="">
      <xdr:nvGraphicFramePr>
        <xdr:cNvPr id="2" name="Chart 1">
          <a:extLst>
            <a:ext uri="{FF2B5EF4-FFF2-40B4-BE49-F238E27FC236}">
              <a16:creationId xmlns:a16="http://schemas.microsoft.com/office/drawing/2014/main" id="{D304ADCE-805B-432C-80D7-8F561B9B9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0.70213</cdr:x>
      <cdr:y>0.04583</cdr:y>
    </cdr:from>
    <cdr:ext cx="0" cy="3760999"/>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36210" y="209550"/>
          <a:ext cx="0" cy="3760999"/>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xdr:wsDr xmlns:xdr="http://schemas.openxmlformats.org/drawingml/2006/spreadsheetDrawing" xmlns:a="http://schemas.openxmlformats.org/drawingml/2006/main">
  <xdr:twoCellAnchor>
    <xdr:from>
      <xdr:col>6</xdr:col>
      <xdr:colOff>561975</xdr:colOff>
      <xdr:row>4</xdr:row>
      <xdr:rowOff>161925</xdr:rowOff>
    </xdr:from>
    <xdr:to>
      <xdr:col>18</xdr:col>
      <xdr:colOff>104775</xdr:colOff>
      <xdr:row>28</xdr:row>
      <xdr:rowOff>161925</xdr:rowOff>
    </xdr:to>
    <xdr:graphicFrame macro="">
      <xdr:nvGraphicFramePr>
        <xdr:cNvPr id="5" name="Chart 4">
          <a:extLst>
            <a:ext uri="{FF2B5EF4-FFF2-40B4-BE49-F238E27FC236}">
              <a16:creationId xmlns:a16="http://schemas.microsoft.com/office/drawing/2014/main" id="{AB7DE592-2175-4515-9FCF-037729DAB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0.70008</cdr:x>
      <cdr:y>0.02917</cdr:y>
    </cdr:from>
    <cdr:to>
      <cdr:x>0.70008</cdr:x>
      <cdr:y>0.84722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25" y="133350"/>
          <a:ext cx="0" cy="374014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5.xml><?xml version="1.0" encoding="utf-8"?>
<xdr:wsDr xmlns:xdr="http://schemas.openxmlformats.org/drawingml/2006/spreadsheetDrawing" xmlns:a="http://schemas.openxmlformats.org/drawingml/2006/main">
  <xdr:twoCellAnchor>
    <xdr:from>
      <xdr:col>6</xdr:col>
      <xdr:colOff>38100</xdr:colOff>
      <xdr:row>4</xdr:row>
      <xdr:rowOff>180975</xdr:rowOff>
    </xdr:from>
    <xdr:to>
      <xdr:col>17</xdr:col>
      <xdr:colOff>209550</xdr:colOff>
      <xdr:row>28</xdr:row>
      <xdr:rowOff>180975</xdr:rowOff>
    </xdr:to>
    <xdr:graphicFrame macro="">
      <xdr:nvGraphicFramePr>
        <xdr:cNvPr id="3" name="Chart 2">
          <a:extLst>
            <a:ext uri="{FF2B5EF4-FFF2-40B4-BE49-F238E27FC236}">
              <a16:creationId xmlns:a16="http://schemas.microsoft.com/office/drawing/2014/main" id="{4D7D51A3-3233-4DDC-8FB0-99397A992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0.70009</cdr:x>
      <cdr:y>0.03125</cdr:y>
    </cdr:from>
    <cdr:to>
      <cdr:x>0.70009</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142875"/>
          <a:ext cx="0" cy="37591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7.xml><?xml version="1.0" encoding="utf-8"?>
<xdr:wsDr xmlns:xdr="http://schemas.openxmlformats.org/drawingml/2006/spreadsheetDrawing" xmlns:a="http://schemas.openxmlformats.org/drawingml/2006/main">
  <xdr:twoCellAnchor>
    <xdr:from>
      <xdr:col>0</xdr:col>
      <xdr:colOff>819150</xdr:colOff>
      <xdr:row>5</xdr:row>
      <xdr:rowOff>66675</xdr:rowOff>
    </xdr:from>
    <xdr:to>
      <xdr:col>12</xdr:col>
      <xdr:colOff>438150</xdr:colOff>
      <xdr:row>29</xdr:row>
      <xdr:rowOff>66675</xdr:rowOff>
    </xdr:to>
    <xdr:graphicFrame macro="">
      <xdr:nvGraphicFramePr>
        <xdr:cNvPr id="4" name="Chart 3">
          <a:extLst>
            <a:ext uri="{FF2B5EF4-FFF2-40B4-BE49-F238E27FC236}">
              <a16:creationId xmlns:a16="http://schemas.microsoft.com/office/drawing/2014/main" id="{20A08E46-0623-44EA-8C1B-17000B7EB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absSizeAnchor xmlns:cdr="http://schemas.openxmlformats.org/drawingml/2006/chartDrawing">
    <cdr:from>
      <cdr:x>0.69988</cdr:x>
      <cdr:y>0.05</cdr:y>
    </cdr:from>
    <cdr:ext cx="0" cy="3876678"/>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19783" y="228600"/>
          <a:ext cx="0" cy="3876678"/>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9.xml><?xml version="1.0" encoding="utf-8"?>
<xdr:wsDr xmlns:xdr="http://schemas.openxmlformats.org/drawingml/2006/spreadsheetDrawing" xmlns:a="http://schemas.openxmlformats.org/drawingml/2006/main">
  <xdr:twoCellAnchor>
    <xdr:from>
      <xdr:col>4</xdr:col>
      <xdr:colOff>104775</xdr:colOff>
      <xdr:row>5</xdr:row>
      <xdr:rowOff>123825</xdr:rowOff>
    </xdr:from>
    <xdr:to>
      <xdr:col>14</xdr:col>
      <xdr:colOff>38100</xdr:colOff>
      <xdr:row>29</xdr:row>
      <xdr:rowOff>123825</xdr:rowOff>
    </xdr:to>
    <xdr:graphicFrame macro="">
      <xdr:nvGraphicFramePr>
        <xdr:cNvPr id="4" name="Chart 3">
          <a:extLst>
            <a:ext uri="{FF2B5EF4-FFF2-40B4-BE49-F238E27FC236}">
              <a16:creationId xmlns:a16="http://schemas.microsoft.com/office/drawing/2014/main" id="{AFE22911-A6EF-4445-882E-40FC3C2B8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5</xdr:row>
      <xdr:rowOff>9525</xdr:rowOff>
    </xdr:from>
    <xdr:to>
      <xdr:col>12</xdr:col>
      <xdr:colOff>333374</xdr:colOff>
      <xdr:row>29</xdr:row>
      <xdr:rowOff>9525</xdr:rowOff>
    </xdr:to>
    <xdr:graphicFrame macro="">
      <xdr:nvGraphicFramePr>
        <xdr:cNvPr id="2" name="Chart 1">
          <a:extLst>
            <a:ext uri="{FF2B5EF4-FFF2-40B4-BE49-F238E27FC236}">
              <a16:creationId xmlns:a16="http://schemas.microsoft.com/office/drawing/2014/main" id="{C0ABC950-5755-4F7A-A1A9-DD73F760F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0.69618</cdr:x>
      <cdr:y>0.03125</cdr:y>
    </cdr:from>
    <cdr:to>
      <cdr:x>0.69618</cdr:x>
      <cdr:y>0.8618</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092723" y="142875"/>
          <a:ext cx="0" cy="37972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twoCellAnchor>
    <xdr:from>
      <xdr:col>0</xdr:col>
      <xdr:colOff>695325</xdr:colOff>
      <xdr:row>5</xdr:row>
      <xdr:rowOff>95250</xdr:rowOff>
    </xdr:from>
    <xdr:to>
      <xdr:col>12</xdr:col>
      <xdr:colOff>276225</xdr:colOff>
      <xdr:row>29</xdr:row>
      <xdr:rowOff>95250</xdr:rowOff>
    </xdr:to>
    <xdr:graphicFrame macro="">
      <xdr:nvGraphicFramePr>
        <xdr:cNvPr id="5" name="Chart 4">
          <a:extLst>
            <a:ext uri="{FF2B5EF4-FFF2-40B4-BE49-F238E27FC236}">
              <a16:creationId xmlns:a16="http://schemas.microsoft.com/office/drawing/2014/main" id="{9D66C3CA-2671-4CF0-9177-0B8AFC405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absSizeAnchor xmlns:cdr="http://schemas.openxmlformats.org/drawingml/2006/chartDrawing">
    <cdr:from>
      <cdr:x>0.70118</cdr:x>
      <cdr:y>0.0625</cdr:y>
    </cdr:from>
    <cdr:ext cx="0" cy="382905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29308" y="285750"/>
          <a:ext cx="0" cy="382905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33.xml><?xml version="1.0" encoding="utf-8"?>
<xdr:wsDr xmlns:xdr="http://schemas.openxmlformats.org/drawingml/2006/spreadsheetDrawing" xmlns:a="http://schemas.openxmlformats.org/drawingml/2006/main">
  <xdr:twoCellAnchor>
    <xdr:from>
      <xdr:col>21</xdr:col>
      <xdr:colOff>9525</xdr:colOff>
      <xdr:row>4</xdr:row>
      <xdr:rowOff>180975</xdr:rowOff>
    </xdr:from>
    <xdr:to>
      <xdr:col>32</xdr:col>
      <xdr:colOff>133350</xdr:colOff>
      <xdr:row>28</xdr:row>
      <xdr:rowOff>180975</xdr:rowOff>
    </xdr:to>
    <xdr:graphicFrame macro="">
      <xdr:nvGraphicFramePr>
        <xdr:cNvPr id="4" name="Chart 3">
          <a:extLst>
            <a:ext uri="{FF2B5EF4-FFF2-40B4-BE49-F238E27FC236}">
              <a16:creationId xmlns:a16="http://schemas.microsoft.com/office/drawing/2014/main" id="{5921F2A6-3E62-4838-88E7-EAE8147B9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0.70009</cdr:x>
      <cdr:y>0.03542</cdr:y>
    </cdr:from>
    <cdr:to>
      <cdr:x>0.70009</cdr:x>
      <cdr:y>0.84722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161925"/>
          <a:ext cx="0" cy="37115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5.xml><?xml version="1.0" encoding="utf-8"?>
<xdr:wsDr xmlns:xdr="http://schemas.openxmlformats.org/drawingml/2006/spreadsheetDrawing" xmlns:a="http://schemas.openxmlformats.org/drawingml/2006/main">
  <xdr:twoCellAnchor>
    <xdr:from>
      <xdr:col>4</xdr:col>
      <xdr:colOff>38100</xdr:colOff>
      <xdr:row>5</xdr:row>
      <xdr:rowOff>9525</xdr:rowOff>
    </xdr:from>
    <xdr:to>
      <xdr:col>13</xdr:col>
      <xdr:colOff>552450</xdr:colOff>
      <xdr:row>29</xdr:row>
      <xdr:rowOff>9525</xdr:rowOff>
    </xdr:to>
    <xdr:graphicFrame macro="">
      <xdr:nvGraphicFramePr>
        <xdr:cNvPr id="2" name="Chart 1">
          <a:extLst>
            <a:ext uri="{FF2B5EF4-FFF2-40B4-BE49-F238E27FC236}">
              <a16:creationId xmlns:a16="http://schemas.microsoft.com/office/drawing/2014/main" id="{53C2E4CB-904F-4098-928D-45677A06D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0.53081</cdr:x>
      <cdr:y>0.04167</cdr:y>
    </cdr:from>
    <cdr:to>
      <cdr:x>0.53081</cdr:x>
      <cdr:y>0.85764</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3883000" y="190500"/>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4</xdr:col>
      <xdr:colOff>38100</xdr:colOff>
      <xdr:row>5</xdr:row>
      <xdr:rowOff>9525</xdr:rowOff>
    </xdr:from>
    <xdr:to>
      <xdr:col>13</xdr:col>
      <xdr:colOff>552450</xdr:colOff>
      <xdr:row>29</xdr:row>
      <xdr:rowOff>9525</xdr:rowOff>
    </xdr:to>
    <xdr:graphicFrame macro="">
      <xdr:nvGraphicFramePr>
        <xdr:cNvPr id="2" name="Chart 1">
          <a:extLst>
            <a:ext uri="{FF2B5EF4-FFF2-40B4-BE49-F238E27FC236}">
              <a16:creationId xmlns:a16="http://schemas.microsoft.com/office/drawing/2014/main" id="{D20CBE6B-721B-4212-ABF5-B1F5D28A7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0.8355</cdr:x>
      <cdr:y>0.0375</cdr:y>
    </cdr:from>
    <cdr:to>
      <cdr:x>0.8355</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40" y="17146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9.xml><?xml version="1.0" encoding="utf-8"?>
<xdr:wsDr xmlns:xdr="http://schemas.openxmlformats.org/drawingml/2006/spreadsheetDrawing" xmlns:a="http://schemas.openxmlformats.org/drawingml/2006/main">
  <xdr:twoCellAnchor>
    <xdr:from>
      <xdr:col>0</xdr:col>
      <xdr:colOff>371475</xdr:colOff>
      <xdr:row>5</xdr:row>
      <xdr:rowOff>57150</xdr:rowOff>
    </xdr:from>
    <xdr:to>
      <xdr:col>13</xdr:col>
      <xdr:colOff>9525</xdr:colOff>
      <xdr:row>29</xdr:row>
      <xdr:rowOff>57150</xdr:rowOff>
    </xdr:to>
    <xdr:graphicFrame macro="">
      <xdr:nvGraphicFramePr>
        <xdr:cNvPr id="2" name="Chart 1">
          <a:extLst>
            <a:ext uri="{FF2B5EF4-FFF2-40B4-BE49-F238E27FC236}">
              <a16:creationId xmlns:a16="http://schemas.microsoft.com/office/drawing/2014/main" id="{1AC27929-0768-4BC5-8A1E-6081F258F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0.70864</cdr:x>
      <cdr:y>0.05208</cdr:y>
    </cdr:from>
    <cdr:ext cx="0" cy="3741949"/>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83835" y="238125"/>
          <a:ext cx="0" cy="3741949"/>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40.xml><?xml version="1.0" encoding="utf-8"?>
<c:userShapes xmlns:c="http://schemas.openxmlformats.org/drawingml/2006/chart">
  <cdr:absSizeAnchor xmlns:cdr="http://schemas.openxmlformats.org/drawingml/2006/chartDrawing">
    <cdr:from>
      <cdr:x>0.84606</cdr:x>
      <cdr:y>0.05</cdr:y>
    </cdr:from>
    <cdr:ext cx="0" cy="37433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269685" y="228600"/>
          <a:ext cx="0" cy="37433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41.xml><?xml version="1.0" encoding="utf-8"?>
<xdr:wsDr xmlns:xdr="http://schemas.openxmlformats.org/drawingml/2006/spreadsheetDrawing" xmlns:a="http://schemas.openxmlformats.org/drawingml/2006/main">
  <xdr:twoCellAnchor>
    <xdr:from>
      <xdr:col>7</xdr:col>
      <xdr:colOff>57150</xdr:colOff>
      <xdr:row>5</xdr:row>
      <xdr:rowOff>95250</xdr:rowOff>
    </xdr:from>
    <xdr:to>
      <xdr:col>19</xdr:col>
      <xdr:colOff>0</xdr:colOff>
      <xdr:row>29</xdr:row>
      <xdr:rowOff>95250</xdr:rowOff>
    </xdr:to>
    <xdr:graphicFrame macro="">
      <xdr:nvGraphicFramePr>
        <xdr:cNvPr id="2" name="Chart 1">
          <a:extLst>
            <a:ext uri="{FF2B5EF4-FFF2-40B4-BE49-F238E27FC236}">
              <a16:creationId xmlns:a16="http://schemas.microsoft.com/office/drawing/2014/main" id="{58EA511D-9863-4C03-B4A5-9B5382607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0.8368</cdr:x>
      <cdr:y>0.02708</cdr:y>
    </cdr:from>
    <cdr:to>
      <cdr:x>0.8368</cdr:x>
      <cdr:y>0.84722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21359" y="123825"/>
          <a:ext cx="0" cy="374968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3.xml><?xml version="1.0" encoding="utf-8"?>
<xdr:wsDr xmlns:xdr="http://schemas.openxmlformats.org/drawingml/2006/spreadsheetDrawing" xmlns:a="http://schemas.openxmlformats.org/drawingml/2006/main">
  <xdr:twoCellAnchor>
    <xdr:from>
      <xdr:col>6</xdr:col>
      <xdr:colOff>95250</xdr:colOff>
      <xdr:row>5</xdr:row>
      <xdr:rowOff>85725</xdr:rowOff>
    </xdr:from>
    <xdr:to>
      <xdr:col>17</xdr:col>
      <xdr:colOff>323850</xdr:colOff>
      <xdr:row>29</xdr:row>
      <xdr:rowOff>85725</xdr:rowOff>
    </xdr:to>
    <xdr:graphicFrame macro="">
      <xdr:nvGraphicFramePr>
        <xdr:cNvPr id="2" name="Chart 1">
          <a:extLst>
            <a:ext uri="{FF2B5EF4-FFF2-40B4-BE49-F238E27FC236}">
              <a16:creationId xmlns:a16="http://schemas.microsoft.com/office/drawing/2014/main" id="{A4D90D1F-2847-425D-8604-A61544558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c:userShapes xmlns:c="http://schemas.openxmlformats.org/drawingml/2006/chart">
  <cdr:relSizeAnchor xmlns:cdr="http://schemas.openxmlformats.org/drawingml/2006/chartDrawing">
    <cdr:from>
      <cdr:x>0.83681</cdr:x>
      <cdr:y>0.03333</cdr:y>
    </cdr:from>
    <cdr:to>
      <cdr:x>0.83681</cdr:x>
      <cdr:y>0.85139</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21436" y="152400"/>
          <a:ext cx="0" cy="374014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5.xml><?xml version="1.0" encoding="utf-8"?>
<xdr:wsDr xmlns:xdr="http://schemas.openxmlformats.org/drawingml/2006/spreadsheetDrawing" xmlns:a="http://schemas.openxmlformats.org/drawingml/2006/main">
  <xdr:twoCellAnchor>
    <xdr:from>
      <xdr:col>4</xdr:col>
      <xdr:colOff>104775</xdr:colOff>
      <xdr:row>5</xdr:row>
      <xdr:rowOff>47625</xdr:rowOff>
    </xdr:from>
    <xdr:to>
      <xdr:col>15</xdr:col>
      <xdr:colOff>285750</xdr:colOff>
      <xdr:row>29</xdr:row>
      <xdr:rowOff>47625</xdr:rowOff>
    </xdr:to>
    <xdr:graphicFrame macro="">
      <xdr:nvGraphicFramePr>
        <xdr:cNvPr id="4" name="Chart 3">
          <a:extLst>
            <a:ext uri="{FF2B5EF4-FFF2-40B4-BE49-F238E27FC236}">
              <a16:creationId xmlns:a16="http://schemas.microsoft.com/office/drawing/2014/main" id="{2162D886-317B-4F9C-B07F-B4F3C262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0.8342</cdr:x>
      <cdr:y>0.03125</cdr:y>
    </cdr:from>
    <cdr:to>
      <cdr:x>0.8342</cdr:x>
      <cdr:y>0.85972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02340" y="142875"/>
          <a:ext cx="0" cy="37877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7.xml><?xml version="1.0" encoding="utf-8"?>
<xdr:wsDr xmlns:xdr="http://schemas.openxmlformats.org/drawingml/2006/spreadsheetDrawing" xmlns:a="http://schemas.openxmlformats.org/drawingml/2006/main">
  <xdr:twoCellAnchor>
    <xdr:from>
      <xdr:col>0</xdr:col>
      <xdr:colOff>666750</xdr:colOff>
      <xdr:row>5</xdr:row>
      <xdr:rowOff>47625</xdr:rowOff>
    </xdr:from>
    <xdr:to>
      <xdr:col>12</xdr:col>
      <xdr:colOff>152400</xdr:colOff>
      <xdr:row>29</xdr:row>
      <xdr:rowOff>47625</xdr:rowOff>
    </xdr:to>
    <xdr:graphicFrame macro="">
      <xdr:nvGraphicFramePr>
        <xdr:cNvPr id="2" name="Chart 1">
          <a:extLst>
            <a:ext uri="{FF2B5EF4-FFF2-40B4-BE49-F238E27FC236}">
              <a16:creationId xmlns:a16="http://schemas.microsoft.com/office/drawing/2014/main" id="{4D8A63E3-E53F-47F5-B268-1D5D79057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c:userShapes xmlns:c="http://schemas.openxmlformats.org/drawingml/2006/chart">
  <cdr:absSizeAnchor xmlns:cdr="http://schemas.openxmlformats.org/drawingml/2006/chartDrawing">
    <cdr:from>
      <cdr:x>0.84181</cdr:x>
      <cdr:y>0.06875</cdr:y>
    </cdr:from>
    <cdr:ext cx="0" cy="3781428"/>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158008" y="314325"/>
          <a:ext cx="0" cy="3781428"/>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49.xml><?xml version="1.0" encoding="utf-8"?>
<xdr:wsDr xmlns:xdr="http://schemas.openxmlformats.org/drawingml/2006/spreadsheetDrawing" xmlns:a="http://schemas.openxmlformats.org/drawingml/2006/main">
  <xdr:twoCellAnchor>
    <xdr:from>
      <xdr:col>19</xdr:col>
      <xdr:colOff>304800</xdr:colOff>
      <xdr:row>5</xdr:row>
      <xdr:rowOff>104775</xdr:rowOff>
    </xdr:from>
    <xdr:to>
      <xdr:col>30</xdr:col>
      <xdr:colOff>438150</xdr:colOff>
      <xdr:row>29</xdr:row>
      <xdr:rowOff>104775</xdr:rowOff>
    </xdr:to>
    <xdr:graphicFrame macro="">
      <xdr:nvGraphicFramePr>
        <xdr:cNvPr id="2" name="Chart 1">
          <a:extLst>
            <a:ext uri="{FF2B5EF4-FFF2-40B4-BE49-F238E27FC236}">
              <a16:creationId xmlns:a16="http://schemas.microsoft.com/office/drawing/2014/main" id="{E5E50656-B3DF-42D5-89EE-9C2975013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5</xdr:row>
      <xdr:rowOff>9525</xdr:rowOff>
    </xdr:from>
    <xdr:to>
      <xdr:col>13</xdr:col>
      <xdr:colOff>238125</xdr:colOff>
      <xdr:row>29</xdr:row>
      <xdr:rowOff>9525</xdr:rowOff>
    </xdr:to>
    <xdr:graphicFrame macro="">
      <xdr:nvGraphicFramePr>
        <xdr:cNvPr id="2" name="Chart 1">
          <a:extLst>
            <a:ext uri="{FF2B5EF4-FFF2-40B4-BE49-F238E27FC236}">
              <a16:creationId xmlns:a16="http://schemas.microsoft.com/office/drawing/2014/main" id="{F325E200-8C24-4AF3-BDCE-D25196EA5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c:userShapes xmlns:c="http://schemas.openxmlformats.org/drawingml/2006/chart">
  <cdr:relSizeAnchor xmlns:cdr="http://schemas.openxmlformats.org/drawingml/2006/chartDrawing">
    <cdr:from>
      <cdr:x>0.8316</cdr:x>
      <cdr:y>0.14583</cdr:y>
    </cdr:from>
    <cdr:to>
      <cdr:x>0.8316</cdr:x>
      <cdr:y>0.84722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083323" y="666735"/>
          <a:ext cx="0" cy="320675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1.xml><?xml version="1.0" encoding="utf-8"?>
<xdr:wsDr xmlns:xdr="http://schemas.openxmlformats.org/drawingml/2006/spreadsheetDrawing" xmlns:a="http://schemas.openxmlformats.org/drawingml/2006/main">
  <xdr:twoCellAnchor>
    <xdr:from>
      <xdr:col>4</xdr:col>
      <xdr:colOff>104775</xdr:colOff>
      <xdr:row>5</xdr:row>
      <xdr:rowOff>47625</xdr:rowOff>
    </xdr:from>
    <xdr:to>
      <xdr:col>15</xdr:col>
      <xdr:colOff>285750</xdr:colOff>
      <xdr:row>29</xdr:row>
      <xdr:rowOff>47625</xdr:rowOff>
    </xdr:to>
    <xdr:graphicFrame macro="">
      <xdr:nvGraphicFramePr>
        <xdr:cNvPr id="2" name="Chart 1">
          <a:extLst>
            <a:ext uri="{FF2B5EF4-FFF2-40B4-BE49-F238E27FC236}">
              <a16:creationId xmlns:a16="http://schemas.microsoft.com/office/drawing/2014/main" id="{EC00931D-6044-457B-BAB6-ED5000498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0.58941</cdr:x>
      <cdr:y>0.02917</cdr:y>
    </cdr:from>
    <cdr:to>
      <cdr:x>0.58941</cdr:x>
      <cdr:y>0.85764</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4311640" y="133350"/>
          <a:ext cx="0" cy="37877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3.xml><?xml version="1.0" encoding="utf-8"?>
<xdr:wsDr xmlns:xdr="http://schemas.openxmlformats.org/drawingml/2006/spreadsheetDrawing" xmlns:a="http://schemas.openxmlformats.org/drawingml/2006/main">
  <xdr:twoCellAnchor>
    <xdr:from>
      <xdr:col>4</xdr:col>
      <xdr:colOff>28575</xdr:colOff>
      <xdr:row>5</xdr:row>
      <xdr:rowOff>133350</xdr:rowOff>
    </xdr:from>
    <xdr:to>
      <xdr:col>15</xdr:col>
      <xdr:colOff>295275</xdr:colOff>
      <xdr:row>29</xdr:row>
      <xdr:rowOff>133350</xdr:rowOff>
    </xdr:to>
    <xdr:graphicFrame macro="">
      <xdr:nvGraphicFramePr>
        <xdr:cNvPr id="2" name="Chart 1">
          <a:extLst>
            <a:ext uri="{FF2B5EF4-FFF2-40B4-BE49-F238E27FC236}">
              <a16:creationId xmlns:a16="http://schemas.microsoft.com/office/drawing/2014/main" id="{8EA23AD0-B131-4A1D-96FB-4FEF1DBF7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0.8342</cdr:x>
      <cdr:y>0.03125</cdr:y>
    </cdr:from>
    <cdr:to>
      <cdr:x>0.8342</cdr:x>
      <cdr:y>0.85972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02340" y="142875"/>
          <a:ext cx="0" cy="37877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5.xml><?xml version="1.0" encoding="utf-8"?>
<xdr:wsDr xmlns:xdr="http://schemas.openxmlformats.org/drawingml/2006/spreadsheetDrawing" xmlns:a="http://schemas.openxmlformats.org/drawingml/2006/main">
  <xdr:twoCellAnchor>
    <xdr:from>
      <xdr:col>0</xdr:col>
      <xdr:colOff>495300</xdr:colOff>
      <xdr:row>5</xdr:row>
      <xdr:rowOff>152400</xdr:rowOff>
    </xdr:from>
    <xdr:to>
      <xdr:col>12</xdr:col>
      <xdr:colOff>28575</xdr:colOff>
      <xdr:row>29</xdr:row>
      <xdr:rowOff>152400</xdr:rowOff>
    </xdr:to>
    <xdr:graphicFrame macro="">
      <xdr:nvGraphicFramePr>
        <xdr:cNvPr id="2" name="Chart 1">
          <a:extLst>
            <a:ext uri="{FF2B5EF4-FFF2-40B4-BE49-F238E27FC236}">
              <a16:creationId xmlns:a16="http://schemas.microsoft.com/office/drawing/2014/main" id="{737A5356-D0C1-4576-847E-52E826E0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c:userShapes xmlns:c="http://schemas.openxmlformats.org/drawingml/2006/chart">
  <cdr:absSizeAnchor xmlns:cdr="http://schemas.openxmlformats.org/drawingml/2006/chartDrawing">
    <cdr:from>
      <cdr:x>0.84051</cdr:x>
      <cdr:y>0.07083</cdr:y>
    </cdr:from>
    <cdr:ext cx="0" cy="3781427"/>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148483" y="323850"/>
          <a:ext cx="0" cy="378142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57.xml><?xml version="1.0" encoding="utf-8"?>
<xdr:wsDr xmlns:xdr="http://schemas.openxmlformats.org/drawingml/2006/spreadsheetDrawing" xmlns:a="http://schemas.openxmlformats.org/drawingml/2006/main">
  <xdr:twoCellAnchor>
    <xdr:from>
      <xdr:col>7</xdr:col>
      <xdr:colOff>323850</xdr:colOff>
      <xdr:row>5</xdr:row>
      <xdr:rowOff>152400</xdr:rowOff>
    </xdr:from>
    <xdr:to>
      <xdr:col>18</xdr:col>
      <xdr:colOff>504825</xdr:colOff>
      <xdr:row>29</xdr:row>
      <xdr:rowOff>152400</xdr:rowOff>
    </xdr:to>
    <xdr:graphicFrame macro="">
      <xdr:nvGraphicFramePr>
        <xdr:cNvPr id="2" name="Chart 1">
          <a:extLst>
            <a:ext uri="{FF2B5EF4-FFF2-40B4-BE49-F238E27FC236}">
              <a16:creationId xmlns:a16="http://schemas.microsoft.com/office/drawing/2014/main" id="{0326D32F-385E-45B7-A848-810BE4912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c:userShapes xmlns:c="http://schemas.openxmlformats.org/drawingml/2006/chart">
  <cdr:relSizeAnchor xmlns:cdr="http://schemas.openxmlformats.org/drawingml/2006/chartDrawing">
    <cdr:from>
      <cdr:x>0.83419</cdr:x>
      <cdr:y>0.02708</cdr:y>
    </cdr:from>
    <cdr:to>
      <cdr:x>0.83419</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02282" y="123825"/>
          <a:ext cx="0" cy="377824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9.xml><?xml version="1.0" encoding="utf-8"?>
<xdr:wsDr xmlns:xdr="http://schemas.openxmlformats.org/drawingml/2006/spreadsheetDrawing" xmlns:a="http://schemas.openxmlformats.org/drawingml/2006/main">
  <xdr:twoCellAnchor>
    <xdr:from>
      <xdr:col>6</xdr:col>
      <xdr:colOff>276225</xdr:colOff>
      <xdr:row>5</xdr:row>
      <xdr:rowOff>66675</xdr:rowOff>
    </xdr:from>
    <xdr:to>
      <xdr:col>17</xdr:col>
      <xdr:colOff>447675</xdr:colOff>
      <xdr:row>29</xdr:row>
      <xdr:rowOff>66675</xdr:rowOff>
    </xdr:to>
    <xdr:graphicFrame macro="">
      <xdr:nvGraphicFramePr>
        <xdr:cNvPr id="2" name="Chart 1">
          <a:extLst>
            <a:ext uri="{FF2B5EF4-FFF2-40B4-BE49-F238E27FC236}">
              <a16:creationId xmlns:a16="http://schemas.microsoft.com/office/drawing/2014/main" id="{06C7B07E-244D-42EA-875D-10CF7C5E4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0.70509</cdr:x>
      <cdr:y>0.06667</cdr:y>
    </cdr:from>
    <cdr:ext cx="0" cy="3790952"/>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57883" y="304800"/>
          <a:ext cx="0" cy="379095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0.xml><?xml version="1.0" encoding="utf-8"?>
<c:userShapes xmlns:c="http://schemas.openxmlformats.org/drawingml/2006/chart">
  <cdr:relSizeAnchor xmlns:cdr="http://schemas.openxmlformats.org/drawingml/2006/chartDrawing">
    <cdr:from>
      <cdr:x>0.83551</cdr:x>
      <cdr:y>0.02917</cdr:y>
    </cdr:from>
    <cdr:to>
      <cdr:x>0.83551</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923" y="133350"/>
          <a:ext cx="0" cy="374965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1.xml><?xml version="1.0" encoding="utf-8"?>
<xdr:wsDr xmlns:xdr="http://schemas.openxmlformats.org/drawingml/2006/spreadsheetDrawing" xmlns:a="http://schemas.openxmlformats.org/drawingml/2006/main">
  <xdr:twoCellAnchor>
    <xdr:from>
      <xdr:col>0</xdr:col>
      <xdr:colOff>838200</xdr:colOff>
      <xdr:row>5</xdr:row>
      <xdr:rowOff>171450</xdr:rowOff>
    </xdr:from>
    <xdr:to>
      <xdr:col>12</xdr:col>
      <xdr:colOff>333375</xdr:colOff>
      <xdr:row>29</xdr:row>
      <xdr:rowOff>171450</xdr:rowOff>
    </xdr:to>
    <xdr:graphicFrame macro="">
      <xdr:nvGraphicFramePr>
        <xdr:cNvPr id="2" name="Chart 1">
          <a:extLst>
            <a:ext uri="{FF2B5EF4-FFF2-40B4-BE49-F238E27FC236}">
              <a16:creationId xmlns:a16="http://schemas.microsoft.com/office/drawing/2014/main" id="{33A10855-5E66-4F11-B16B-04EA43055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2.xml><?xml version="1.0" encoding="utf-8"?>
<c:userShapes xmlns:c="http://schemas.openxmlformats.org/drawingml/2006/chart">
  <cdr:absSizeAnchor xmlns:cdr="http://schemas.openxmlformats.org/drawingml/2006/chartDrawing">
    <cdr:from>
      <cdr:x>0.84051</cdr:x>
      <cdr:y>0.05625</cdr:y>
    </cdr:from>
    <cdr:ext cx="0" cy="384810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148483" y="257175"/>
          <a:ext cx="0" cy="384810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3.xml><?xml version="1.0" encoding="utf-8"?>
<xdr:wsDr xmlns:xdr="http://schemas.openxmlformats.org/drawingml/2006/spreadsheetDrawing" xmlns:a="http://schemas.openxmlformats.org/drawingml/2006/main">
  <xdr:twoCellAnchor>
    <xdr:from>
      <xdr:col>4</xdr:col>
      <xdr:colOff>28575</xdr:colOff>
      <xdr:row>5</xdr:row>
      <xdr:rowOff>133350</xdr:rowOff>
    </xdr:from>
    <xdr:to>
      <xdr:col>15</xdr:col>
      <xdr:colOff>295275</xdr:colOff>
      <xdr:row>29</xdr:row>
      <xdr:rowOff>133350</xdr:rowOff>
    </xdr:to>
    <xdr:graphicFrame macro="">
      <xdr:nvGraphicFramePr>
        <xdr:cNvPr id="2" name="Chart 1">
          <a:extLst>
            <a:ext uri="{FF2B5EF4-FFF2-40B4-BE49-F238E27FC236}">
              <a16:creationId xmlns:a16="http://schemas.microsoft.com/office/drawing/2014/main" id="{AC720191-993D-4535-9DBF-A9822D07F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4.xml><?xml version="1.0" encoding="utf-8"?>
<c:userShapes xmlns:c="http://schemas.openxmlformats.org/drawingml/2006/chart">
  <cdr:relSizeAnchor xmlns:cdr="http://schemas.openxmlformats.org/drawingml/2006/chartDrawing">
    <cdr:from>
      <cdr:x>0.8342</cdr:x>
      <cdr:y>0.03125</cdr:y>
    </cdr:from>
    <cdr:to>
      <cdr:x>0.8342</cdr:x>
      <cdr:y>0.85972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02340" y="142875"/>
          <a:ext cx="0" cy="37877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xdr:wsDr xmlns:xdr="http://schemas.openxmlformats.org/drawingml/2006/spreadsheetDrawing" xmlns:a="http://schemas.openxmlformats.org/drawingml/2006/main">
  <xdr:twoCellAnchor>
    <xdr:from>
      <xdr:col>0</xdr:col>
      <xdr:colOff>333375</xdr:colOff>
      <xdr:row>5</xdr:row>
      <xdr:rowOff>19050</xdr:rowOff>
    </xdr:from>
    <xdr:to>
      <xdr:col>11</xdr:col>
      <xdr:colOff>409575</xdr:colOff>
      <xdr:row>29</xdr:row>
      <xdr:rowOff>19050</xdr:rowOff>
    </xdr:to>
    <xdr:graphicFrame macro="">
      <xdr:nvGraphicFramePr>
        <xdr:cNvPr id="2" name="Chart 1">
          <a:extLst>
            <a:ext uri="{FF2B5EF4-FFF2-40B4-BE49-F238E27FC236}">
              <a16:creationId xmlns:a16="http://schemas.microsoft.com/office/drawing/2014/main" id="{C3F95337-BAB9-475C-B7B9-4933B4997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6.xml><?xml version="1.0" encoding="utf-8"?>
<c:userShapes xmlns:c="http://schemas.openxmlformats.org/drawingml/2006/chart">
  <cdr:absSizeAnchor xmlns:cdr="http://schemas.openxmlformats.org/drawingml/2006/chartDrawing">
    <cdr:from>
      <cdr:x>0.84311</cdr:x>
      <cdr:y>0.07917</cdr:y>
    </cdr:from>
    <cdr:ext cx="0" cy="375285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167533" y="361950"/>
          <a:ext cx="0" cy="375285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7.xml><?xml version="1.0" encoding="utf-8"?>
<xdr:wsDr xmlns:xdr="http://schemas.openxmlformats.org/drawingml/2006/spreadsheetDrawing" xmlns:a="http://schemas.openxmlformats.org/drawingml/2006/main">
  <xdr:twoCellAnchor>
    <xdr:from>
      <xdr:col>21</xdr:col>
      <xdr:colOff>38100</xdr:colOff>
      <xdr:row>5</xdr:row>
      <xdr:rowOff>28575</xdr:rowOff>
    </xdr:from>
    <xdr:to>
      <xdr:col>32</xdr:col>
      <xdr:colOff>142875</xdr:colOff>
      <xdr:row>29</xdr:row>
      <xdr:rowOff>28575</xdr:rowOff>
    </xdr:to>
    <xdr:graphicFrame macro="">
      <xdr:nvGraphicFramePr>
        <xdr:cNvPr id="2" name="Chart 1">
          <a:extLst>
            <a:ext uri="{FF2B5EF4-FFF2-40B4-BE49-F238E27FC236}">
              <a16:creationId xmlns:a16="http://schemas.microsoft.com/office/drawing/2014/main" id="{C991D004-6545-4775-9265-A705CCEB2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8.xml><?xml version="1.0" encoding="utf-8"?>
<c:userShapes xmlns:c="http://schemas.openxmlformats.org/drawingml/2006/chart">
  <cdr:relSizeAnchor xmlns:cdr="http://schemas.openxmlformats.org/drawingml/2006/chartDrawing">
    <cdr:from>
      <cdr:x>0.8342</cdr:x>
      <cdr:y>0.03333</cdr:y>
    </cdr:from>
    <cdr:to>
      <cdr:x>0.8342</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02373" y="152400"/>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9.xml><?xml version="1.0" encoding="utf-8"?>
<xdr:wsDr xmlns:xdr="http://schemas.openxmlformats.org/drawingml/2006/spreadsheetDrawing" xmlns:a="http://schemas.openxmlformats.org/drawingml/2006/main">
  <xdr:twoCellAnchor>
    <xdr:from>
      <xdr:col>4</xdr:col>
      <xdr:colOff>28575</xdr:colOff>
      <xdr:row>5</xdr:row>
      <xdr:rowOff>133350</xdr:rowOff>
    </xdr:from>
    <xdr:to>
      <xdr:col>15</xdr:col>
      <xdr:colOff>295275</xdr:colOff>
      <xdr:row>29</xdr:row>
      <xdr:rowOff>133350</xdr:rowOff>
    </xdr:to>
    <xdr:graphicFrame macro="">
      <xdr:nvGraphicFramePr>
        <xdr:cNvPr id="2" name="Chart 1">
          <a:extLst>
            <a:ext uri="{FF2B5EF4-FFF2-40B4-BE49-F238E27FC236}">
              <a16:creationId xmlns:a16="http://schemas.microsoft.com/office/drawing/2014/main" id="{08D99A57-0BDB-488C-AAFB-7F88C2A59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4762</xdr:colOff>
      <xdr:row>4</xdr:row>
      <xdr:rowOff>133350</xdr:rowOff>
    </xdr:from>
    <xdr:to>
      <xdr:col>17</xdr:col>
      <xdr:colOff>204787</xdr:colOff>
      <xdr:row>28</xdr:row>
      <xdr:rowOff>133350</xdr:rowOff>
    </xdr:to>
    <xdr:graphicFrame macro="">
      <xdr:nvGraphicFramePr>
        <xdr:cNvPr id="2" name="Chart 1">
          <a:extLst>
            <a:ext uri="{FF2B5EF4-FFF2-40B4-BE49-F238E27FC236}">
              <a16:creationId xmlns:a16="http://schemas.microsoft.com/office/drawing/2014/main" id="{C11F8A02-F001-49B9-84A3-6F153F9EB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c:userShapes xmlns:c="http://schemas.openxmlformats.org/drawingml/2006/chart">
  <cdr:relSizeAnchor xmlns:cdr="http://schemas.openxmlformats.org/drawingml/2006/chartDrawing">
    <cdr:from>
      <cdr:x>0.5868</cdr:x>
      <cdr:y>0.02917</cdr:y>
    </cdr:from>
    <cdr:to>
      <cdr:x>0.5868</cdr:x>
      <cdr:y>0.85764</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4292590" y="133350"/>
          <a:ext cx="0" cy="378776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1.xml><?xml version="1.0" encoding="utf-8"?>
<xdr:wsDr xmlns:xdr="http://schemas.openxmlformats.org/drawingml/2006/spreadsheetDrawing" xmlns:a="http://schemas.openxmlformats.org/drawingml/2006/main">
  <xdr:twoCellAnchor>
    <xdr:from>
      <xdr:col>4</xdr:col>
      <xdr:colOff>57150</xdr:colOff>
      <xdr:row>5</xdr:row>
      <xdr:rowOff>38100</xdr:rowOff>
    </xdr:from>
    <xdr:to>
      <xdr:col>15</xdr:col>
      <xdr:colOff>38100</xdr:colOff>
      <xdr:row>29</xdr:row>
      <xdr:rowOff>38100</xdr:rowOff>
    </xdr:to>
    <xdr:graphicFrame macro="">
      <xdr:nvGraphicFramePr>
        <xdr:cNvPr id="2" name="Chart 1">
          <a:extLst>
            <a:ext uri="{FF2B5EF4-FFF2-40B4-BE49-F238E27FC236}">
              <a16:creationId xmlns:a16="http://schemas.microsoft.com/office/drawing/2014/main" id="{F2E8AA6D-E71C-4C20-ADFC-ABCC3CAD3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0.70009</cdr:x>
      <cdr:y>0.03333</cdr:y>
    </cdr:from>
    <cdr:to>
      <cdr:x>0.70009</cdr:x>
      <cdr:y>0.84722</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86" y="152400"/>
          <a:ext cx="0" cy="37210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3.xml><?xml version="1.0" encoding="utf-8"?>
<xdr:wsDr xmlns:xdr="http://schemas.openxmlformats.org/drawingml/2006/spreadsheetDrawing" xmlns:a="http://schemas.openxmlformats.org/drawingml/2006/main">
  <xdr:twoCellAnchor>
    <xdr:from>
      <xdr:col>0</xdr:col>
      <xdr:colOff>238125</xdr:colOff>
      <xdr:row>5</xdr:row>
      <xdr:rowOff>142875</xdr:rowOff>
    </xdr:from>
    <xdr:to>
      <xdr:col>11</xdr:col>
      <xdr:colOff>400050</xdr:colOff>
      <xdr:row>29</xdr:row>
      <xdr:rowOff>142875</xdr:rowOff>
    </xdr:to>
    <xdr:graphicFrame macro="">
      <xdr:nvGraphicFramePr>
        <xdr:cNvPr id="2" name="Chart 1">
          <a:extLst>
            <a:ext uri="{FF2B5EF4-FFF2-40B4-BE49-F238E27FC236}">
              <a16:creationId xmlns:a16="http://schemas.microsoft.com/office/drawing/2014/main" id="{D7B05505-F220-46DB-B9FA-7F9521848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absSizeAnchor xmlns:cdr="http://schemas.openxmlformats.org/drawingml/2006/chartDrawing">
    <cdr:from>
      <cdr:x>0.70509</cdr:x>
      <cdr:y>0.0625</cdr:y>
    </cdr:from>
    <cdr:ext cx="0" cy="3810002"/>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57883" y="285750"/>
          <a:ext cx="0" cy="3810002"/>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5.xml><?xml version="1.0" encoding="utf-8"?>
<xdr:wsDr xmlns:xdr="http://schemas.openxmlformats.org/drawingml/2006/spreadsheetDrawing" xmlns:a="http://schemas.openxmlformats.org/drawingml/2006/main">
  <xdr:twoCellAnchor>
    <xdr:from>
      <xdr:col>6</xdr:col>
      <xdr:colOff>38100</xdr:colOff>
      <xdr:row>4</xdr:row>
      <xdr:rowOff>180975</xdr:rowOff>
    </xdr:from>
    <xdr:to>
      <xdr:col>17</xdr:col>
      <xdr:colOff>209550</xdr:colOff>
      <xdr:row>28</xdr:row>
      <xdr:rowOff>180975</xdr:rowOff>
    </xdr:to>
    <xdr:graphicFrame macro="">
      <xdr:nvGraphicFramePr>
        <xdr:cNvPr id="2" name="Chart 1">
          <a:extLst>
            <a:ext uri="{FF2B5EF4-FFF2-40B4-BE49-F238E27FC236}">
              <a16:creationId xmlns:a16="http://schemas.microsoft.com/office/drawing/2014/main" id="{9DA35F3F-C5CE-4A10-B6D7-5A56C261B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0.70009</cdr:x>
      <cdr:y>0.03125</cdr:y>
    </cdr:from>
    <cdr:to>
      <cdr:x>0.70009</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142875"/>
          <a:ext cx="0" cy="37591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7.xml><?xml version="1.0" encoding="utf-8"?>
<xdr:wsDr xmlns:xdr="http://schemas.openxmlformats.org/drawingml/2006/spreadsheetDrawing" xmlns:a="http://schemas.openxmlformats.org/drawingml/2006/main">
  <xdr:twoCellAnchor>
    <xdr:from>
      <xdr:col>4</xdr:col>
      <xdr:colOff>180975</xdr:colOff>
      <xdr:row>5</xdr:row>
      <xdr:rowOff>47625</xdr:rowOff>
    </xdr:from>
    <xdr:to>
      <xdr:col>15</xdr:col>
      <xdr:colOff>390525</xdr:colOff>
      <xdr:row>29</xdr:row>
      <xdr:rowOff>47625</xdr:rowOff>
    </xdr:to>
    <xdr:graphicFrame macro="">
      <xdr:nvGraphicFramePr>
        <xdr:cNvPr id="2" name="Chart 1">
          <a:extLst>
            <a:ext uri="{FF2B5EF4-FFF2-40B4-BE49-F238E27FC236}">
              <a16:creationId xmlns:a16="http://schemas.microsoft.com/office/drawing/2014/main" id="{562DF029-B4DC-413B-BC68-908642CDF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0.70009</cdr:x>
      <cdr:y>0.03333</cdr:y>
    </cdr:from>
    <cdr:to>
      <cdr:x>0.70009</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152400"/>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9.xml><?xml version="1.0" encoding="utf-8"?>
<xdr:wsDr xmlns:xdr="http://schemas.openxmlformats.org/drawingml/2006/spreadsheetDrawing" xmlns:a="http://schemas.openxmlformats.org/drawingml/2006/main">
  <xdr:twoCellAnchor>
    <xdr:from>
      <xdr:col>1</xdr:col>
      <xdr:colOff>0</xdr:colOff>
      <xdr:row>5</xdr:row>
      <xdr:rowOff>0</xdr:rowOff>
    </xdr:from>
    <xdr:to>
      <xdr:col>13</xdr:col>
      <xdr:colOff>228600</xdr:colOff>
      <xdr:row>29</xdr:row>
      <xdr:rowOff>0</xdr:rowOff>
    </xdr:to>
    <xdr:graphicFrame macro="">
      <xdr:nvGraphicFramePr>
        <xdr:cNvPr id="2" name="Chart 1">
          <a:extLst>
            <a:ext uri="{FF2B5EF4-FFF2-40B4-BE49-F238E27FC236}">
              <a16:creationId xmlns:a16="http://schemas.microsoft.com/office/drawing/2014/main" id="{291BFEC7-D712-43CD-A236-B25A533B5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0.70659</cdr:x>
      <cdr:y>0.03333</cdr:y>
    </cdr:from>
    <cdr:to>
      <cdr:x>0.70659</cdr:x>
      <cdr:y>0.84931</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68878" y="152400"/>
          <a:ext cx="0" cy="373063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0.xml><?xml version="1.0" encoding="utf-8"?>
<c:userShapes xmlns:c="http://schemas.openxmlformats.org/drawingml/2006/chart">
  <cdr:absSizeAnchor xmlns:cdr="http://schemas.openxmlformats.org/drawingml/2006/chartDrawing">
    <cdr:from>
      <cdr:x>0.70509</cdr:x>
      <cdr:y>0.06875</cdr:y>
    </cdr:from>
    <cdr:ext cx="0" cy="3781427"/>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5157883" y="314325"/>
          <a:ext cx="0" cy="378142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81.xml><?xml version="1.0" encoding="utf-8"?>
<xdr:wsDr xmlns:xdr="http://schemas.openxmlformats.org/drawingml/2006/spreadsheetDrawing" xmlns:a="http://schemas.openxmlformats.org/drawingml/2006/main">
  <xdr:twoCellAnchor>
    <xdr:from>
      <xdr:col>14</xdr:col>
      <xdr:colOff>38100</xdr:colOff>
      <xdr:row>4</xdr:row>
      <xdr:rowOff>180975</xdr:rowOff>
    </xdr:from>
    <xdr:to>
      <xdr:col>24</xdr:col>
      <xdr:colOff>66675</xdr:colOff>
      <xdr:row>28</xdr:row>
      <xdr:rowOff>180975</xdr:rowOff>
    </xdr:to>
    <xdr:graphicFrame macro="">
      <xdr:nvGraphicFramePr>
        <xdr:cNvPr id="2" name="Chart 1">
          <a:extLst>
            <a:ext uri="{FF2B5EF4-FFF2-40B4-BE49-F238E27FC236}">
              <a16:creationId xmlns:a16="http://schemas.microsoft.com/office/drawing/2014/main" id="{10A038BC-72A1-4717-913B-8FC38DDD0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2.xml><?xml version="1.0" encoding="utf-8"?>
<c:userShapes xmlns:c="http://schemas.openxmlformats.org/drawingml/2006/chart">
  <cdr:relSizeAnchor xmlns:cdr="http://schemas.openxmlformats.org/drawingml/2006/chartDrawing">
    <cdr:from>
      <cdr:x>0.70009</cdr:x>
      <cdr:y>0.02083</cdr:y>
    </cdr:from>
    <cdr:to>
      <cdr:x>0.70009</cdr:x>
      <cdr:y>0.84305</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5121298" y="95250"/>
          <a:ext cx="0" cy="37591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3.xml><?xml version="1.0" encoding="utf-8"?>
<xdr:wsDr xmlns:xdr="http://schemas.openxmlformats.org/drawingml/2006/spreadsheetDrawing" xmlns:a="http://schemas.openxmlformats.org/drawingml/2006/main">
  <xdr:twoCellAnchor>
    <xdr:from>
      <xdr:col>4</xdr:col>
      <xdr:colOff>180975</xdr:colOff>
      <xdr:row>5</xdr:row>
      <xdr:rowOff>47625</xdr:rowOff>
    </xdr:from>
    <xdr:to>
      <xdr:col>15</xdr:col>
      <xdr:colOff>390525</xdr:colOff>
      <xdr:row>29</xdr:row>
      <xdr:rowOff>47625</xdr:rowOff>
    </xdr:to>
    <xdr:graphicFrame macro="">
      <xdr:nvGraphicFramePr>
        <xdr:cNvPr id="2" name="Chart 1">
          <a:extLst>
            <a:ext uri="{FF2B5EF4-FFF2-40B4-BE49-F238E27FC236}">
              <a16:creationId xmlns:a16="http://schemas.microsoft.com/office/drawing/2014/main" id="{9C0B8012-1A39-4717-96BE-C36947521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4.xml><?xml version="1.0" encoding="utf-8"?>
<c:userShapes xmlns:c="http://schemas.openxmlformats.org/drawingml/2006/chart">
  <cdr:relSizeAnchor xmlns:cdr="http://schemas.openxmlformats.org/drawingml/2006/chartDrawing">
    <cdr:from>
      <cdr:x>0.53603</cdr:x>
      <cdr:y>0.03333</cdr:y>
    </cdr:from>
    <cdr:to>
      <cdr:x>0.53603</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3921148" y="15238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5.xml><?xml version="1.0" encoding="utf-8"?>
<xdr:wsDr xmlns:xdr="http://schemas.openxmlformats.org/drawingml/2006/spreadsheetDrawing" xmlns:a="http://schemas.openxmlformats.org/drawingml/2006/main">
  <xdr:twoCellAnchor>
    <xdr:from>
      <xdr:col>3</xdr:col>
      <xdr:colOff>571500</xdr:colOff>
      <xdr:row>6</xdr:row>
      <xdr:rowOff>142875</xdr:rowOff>
    </xdr:from>
    <xdr:to>
      <xdr:col>13</xdr:col>
      <xdr:colOff>495300</xdr:colOff>
      <xdr:row>30</xdr:row>
      <xdr:rowOff>142875</xdr:rowOff>
    </xdr:to>
    <xdr:graphicFrame macro="">
      <xdr:nvGraphicFramePr>
        <xdr:cNvPr id="2" name="Chart 1">
          <a:extLst>
            <a:ext uri="{FF2B5EF4-FFF2-40B4-BE49-F238E27FC236}">
              <a16:creationId xmlns:a16="http://schemas.microsoft.com/office/drawing/2014/main" id="{8A5CCF8B-053A-49DB-9DD5-A593A6D0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6.xml><?xml version="1.0" encoding="utf-8"?>
<c:userShapes xmlns:c="http://schemas.openxmlformats.org/drawingml/2006/chart">
  <cdr:relSizeAnchor xmlns:cdr="http://schemas.openxmlformats.org/drawingml/2006/chartDrawing">
    <cdr:from>
      <cdr:x>0.8355</cdr:x>
      <cdr:y>0.0375</cdr:y>
    </cdr:from>
    <cdr:to>
      <cdr:x>0.8355</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40" y="17146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7.xml><?xml version="1.0" encoding="utf-8"?>
<xdr:wsDr xmlns:xdr="http://schemas.openxmlformats.org/drawingml/2006/spreadsheetDrawing" xmlns:a="http://schemas.openxmlformats.org/drawingml/2006/main">
  <xdr:twoCellAnchor>
    <xdr:from>
      <xdr:col>0</xdr:col>
      <xdr:colOff>419100</xdr:colOff>
      <xdr:row>5</xdr:row>
      <xdr:rowOff>104775</xdr:rowOff>
    </xdr:from>
    <xdr:to>
      <xdr:col>10</xdr:col>
      <xdr:colOff>342900</xdr:colOff>
      <xdr:row>29</xdr:row>
      <xdr:rowOff>104775</xdr:rowOff>
    </xdr:to>
    <xdr:graphicFrame macro="">
      <xdr:nvGraphicFramePr>
        <xdr:cNvPr id="2" name="Chart 1">
          <a:extLst>
            <a:ext uri="{FF2B5EF4-FFF2-40B4-BE49-F238E27FC236}">
              <a16:creationId xmlns:a16="http://schemas.microsoft.com/office/drawing/2014/main" id="{6B414624-DC9D-4F7B-9E84-9221AECD0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8.xml><?xml version="1.0" encoding="utf-8"?>
<c:userShapes xmlns:c="http://schemas.openxmlformats.org/drawingml/2006/chart">
  <cdr:absSizeAnchor xmlns:cdr="http://schemas.openxmlformats.org/drawingml/2006/chartDrawing">
    <cdr:from>
      <cdr:x>0.84796</cdr:x>
      <cdr:y>0.04167</cdr:y>
    </cdr:from>
    <cdr:ext cx="0" cy="388482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203010" y="190500"/>
          <a:ext cx="0" cy="388482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89.xml><?xml version="1.0" encoding="utf-8"?>
<xdr:wsDr xmlns:xdr="http://schemas.openxmlformats.org/drawingml/2006/spreadsheetDrawing" xmlns:a="http://schemas.openxmlformats.org/drawingml/2006/main">
  <xdr:twoCellAnchor>
    <xdr:from>
      <xdr:col>6</xdr:col>
      <xdr:colOff>38100</xdr:colOff>
      <xdr:row>4</xdr:row>
      <xdr:rowOff>180975</xdr:rowOff>
    </xdr:from>
    <xdr:to>
      <xdr:col>17</xdr:col>
      <xdr:colOff>209550</xdr:colOff>
      <xdr:row>28</xdr:row>
      <xdr:rowOff>180975</xdr:rowOff>
    </xdr:to>
    <xdr:graphicFrame macro="">
      <xdr:nvGraphicFramePr>
        <xdr:cNvPr id="2" name="Chart 1">
          <a:extLst>
            <a:ext uri="{FF2B5EF4-FFF2-40B4-BE49-F238E27FC236}">
              <a16:creationId xmlns:a16="http://schemas.microsoft.com/office/drawing/2014/main" id="{5E2AC4A0-F6E7-43E4-B589-7A637017A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104775</xdr:colOff>
      <xdr:row>4</xdr:row>
      <xdr:rowOff>171450</xdr:rowOff>
    </xdr:from>
    <xdr:to>
      <xdr:col>17</xdr:col>
      <xdr:colOff>257175</xdr:colOff>
      <xdr:row>28</xdr:row>
      <xdr:rowOff>171450</xdr:rowOff>
    </xdr:to>
    <xdr:graphicFrame macro="">
      <xdr:nvGraphicFramePr>
        <xdr:cNvPr id="3" name="Chart 2">
          <a:extLst>
            <a:ext uri="{FF2B5EF4-FFF2-40B4-BE49-F238E27FC236}">
              <a16:creationId xmlns:a16="http://schemas.microsoft.com/office/drawing/2014/main" id="{E5D22B12-3342-406F-B1DF-04ACFECA9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0.xml><?xml version="1.0" encoding="utf-8"?>
<c:userShapes xmlns:c="http://schemas.openxmlformats.org/drawingml/2006/chart">
  <cdr:relSizeAnchor xmlns:cdr="http://schemas.openxmlformats.org/drawingml/2006/chartDrawing">
    <cdr:from>
      <cdr:x>0.83551</cdr:x>
      <cdr:y>0.03125</cdr:y>
    </cdr:from>
    <cdr:to>
      <cdr:x>0.83551</cdr:x>
      <cdr:y>0.85347</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98" y="142875"/>
          <a:ext cx="0" cy="3759190"/>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1.xml><?xml version="1.0" encoding="utf-8"?>
<xdr:wsDr xmlns:xdr="http://schemas.openxmlformats.org/drawingml/2006/spreadsheetDrawing" xmlns:a="http://schemas.openxmlformats.org/drawingml/2006/main">
  <xdr:twoCellAnchor>
    <xdr:from>
      <xdr:col>4</xdr:col>
      <xdr:colOff>180975</xdr:colOff>
      <xdr:row>5</xdr:row>
      <xdr:rowOff>47625</xdr:rowOff>
    </xdr:from>
    <xdr:to>
      <xdr:col>15</xdr:col>
      <xdr:colOff>390525</xdr:colOff>
      <xdr:row>29</xdr:row>
      <xdr:rowOff>47625</xdr:rowOff>
    </xdr:to>
    <xdr:graphicFrame macro="">
      <xdr:nvGraphicFramePr>
        <xdr:cNvPr id="2" name="Chart 1">
          <a:extLst>
            <a:ext uri="{FF2B5EF4-FFF2-40B4-BE49-F238E27FC236}">
              <a16:creationId xmlns:a16="http://schemas.microsoft.com/office/drawing/2014/main" id="{A3161530-71E0-4691-97AB-32DB075F0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2.xml><?xml version="1.0" encoding="utf-8"?>
<c:userShapes xmlns:c="http://schemas.openxmlformats.org/drawingml/2006/chart">
  <cdr:relSizeAnchor xmlns:cdr="http://schemas.openxmlformats.org/drawingml/2006/chartDrawing">
    <cdr:from>
      <cdr:x>0.83551</cdr:x>
      <cdr:y>0.03333</cdr:y>
    </cdr:from>
    <cdr:to>
      <cdr:x>0.83551</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11898" y="15238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3.xml><?xml version="1.0" encoding="utf-8"?>
<xdr:wsDr xmlns:xdr="http://schemas.openxmlformats.org/drawingml/2006/spreadsheetDrawing" xmlns:a="http://schemas.openxmlformats.org/drawingml/2006/main">
  <xdr:twoCellAnchor>
    <xdr:from>
      <xdr:col>0</xdr:col>
      <xdr:colOff>419100</xdr:colOff>
      <xdr:row>5</xdr:row>
      <xdr:rowOff>104775</xdr:rowOff>
    </xdr:from>
    <xdr:to>
      <xdr:col>10</xdr:col>
      <xdr:colOff>342900</xdr:colOff>
      <xdr:row>29</xdr:row>
      <xdr:rowOff>104775</xdr:rowOff>
    </xdr:to>
    <xdr:graphicFrame macro="">
      <xdr:nvGraphicFramePr>
        <xdr:cNvPr id="2" name="Chart 1">
          <a:extLst>
            <a:ext uri="{FF2B5EF4-FFF2-40B4-BE49-F238E27FC236}">
              <a16:creationId xmlns:a16="http://schemas.microsoft.com/office/drawing/2014/main" id="{89A5CAD4-FEE1-4BF9-8F33-8455F9F3E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4.xml><?xml version="1.0" encoding="utf-8"?>
<c:userShapes xmlns:c="http://schemas.openxmlformats.org/drawingml/2006/chart">
  <cdr:absSizeAnchor xmlns:cdr="http://schemas.openxmlformats.org/drawingml/2006/chartDrawing">
    <cdr:from>
      <cdr:x>0.84796</cdr:x>
      <cdr:y>0.04167</cdr:y>
    </cdr:from>
    <cdr:ext cx="0" cy="388482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203010" y="190500"/>
          <a:ext cx="0" cy="388482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95.xml><?xml version="1.0" encoding="utf-8"?>
<xdr:wsDr xmlns:xdr="http://schemas.openxmlformats.org/drawingml/2006/spreadsheetDrawing" xmlns:a="http://schemas.openxmlformats.org/drawingml/2006/main">
  <xdr:twoCellAnchor>
    <xdr:from>
      <xdr:col>11</xdr:col>
      <xdr:colOff>66675</xdr:colOff>
      <xdr:row>4</xdr:row>
      <xdr:rowOff>161925</xdr:rowOff>
    </xdr:from>
    <xdr:to>
      <xdr:col>21</xdr:col>
      <xdr:colOff>95250</xdr:colOff>
      <xdr:row>28</xdr:row>
      <xdr:rowOff>161925</xdr:rowOff>
    </xdr:to>
    <xdr:graphicFrame macro="">
      <xdr:nvGraphicFramePr>
        <xdr:cNvPr id="2" name="Chart 1">
          <a:extLst>
            <a:ext uri="{FF2B5EF4-FFF2-40B4-BE49-F238E27FC236}">
              <a16:creationId xmlns:a16="http://schemas.microsoft.com/office/drawing/2014/main" id="{587CEAD7-C40A-4634-9B2A-23B555693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6.xml><?xml version="1.0" encoding="utf-8"?>
<c:userShapes xmlns:c="http://schemas.openxmlformats.org/drawingml/2006/chart">
  <cdr:relSizeAnchor xmlns:cdr="http://schemas.openxmlformats.org/drawingml/2006/chartDrawing">
    <cdr:from>
      <cdr:x>0.83681</cdr:x>
      <cdr:y>0.03958</cdr:y>
    </cdr:from>
    <cdr:to>
      <cdr:x>0.83681</cdr:x>
      <cdr:y>0.8368</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6121423" y="180975"/>
          <a:ext cx="0" cy="364487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7.xml><?xml version="1.0" encoding="utf-8"?>
<xdr:wsDr xmlns:xdr="http://schemas.openxmlformats.org/drawingml/2006/spreadsheetDrawing" xmlns:a="http://schemas.openxmlformats.org/drawingml/2006/main">
  <xdr:twoCellAnchor>
    <xdr:from>
      <xdr:col>4</xdr:col>
      <xdr:colOff>180975</xdr:colOff>
      <xdr:row>5</xdr:row>
      <xdr:rowOff>47625</xdr:rowOff>
    </xdr:from>
    <xdr:to>
      <xdr:col>15</xdr:col>
      <xdr:colOff>390525</xdr:colOff>
      <xdr:row>29</xdr:row>
      <xdr:rowOff>47625</xdr:rowOff>
    </xdr:to>
    <xdr:graphicFrame macro="">
      <xdr:nvGraphicFramePr>
        <xdr:cNvPr id="2" name="Chart 1">
          <a:extLst>
            <a:ext uri="{FF2B5EF4-FFF2-40B4-BE49-F238E27FC236}">
              <a16:creationId xmlns:a16="http://schemas.microsoft.com/office/drawing/2014/main" id="{B51E06DA-4072-46C1-B7B4-BACA108E3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8.xml><?xml version="1.0" encoding="utf-8"?>
<c:userShapes xmlns:c="http://schemas.openxmlformats.org/drawingml/2006/chart">
  <cdr:relSizeAnchor xmlns:cdr="http://schemas.openxmlformats.org/drawingml/2006/chartDrawing">
    <cdr:from>
      <cdr:x>0.59202</cdr:x>
      <cdr:y>0.03333</cdr:y>
    </cdr:from>
    <cdr:to>
      <cdr:x>0.59202</cdr:x>
      <cdr:y>0.8493</cdr:y>
    </cdr:to>
    <cdr:cxnSp macro="">
      <cdr:nvCxnSpPr>
        <cdr:cNvPr id="2" name="Straight Connector 1">
          <a:extLst xmlns:a="http://schemas.openxmlformats.org/drawingml/2006/main">
            <a:ext uri="{FF2B5EF4-FFF2-40B4-BE49-F238E27FC236}">
              <a16:creationId xmlns:a16="http://schemas.microsoft.com/office/drawing/2014/main" id="{F338A74F-AFA3-42B2-AD6A-94FDC68563BC}"/>
            </a:ext>
          </a:extLst>
        </cdr:cNvPr>
        <cdr:cNvCxnSpPr/>
      </cdr:nvCxnSpPr>
      <cdr:spPr>
        <a:xfrm xmlns:a="http://schemas.openxmlformats.org/drawingml/2006/main">
          <a:off x="4330742" y="152385"/>
          <a:ext cx="0" cy="373061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2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3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31.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3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3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40.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41.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2.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3.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4.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45.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46.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4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abSelected="1" workbookViewId="0"/>
  </sheetViews>
  <sheetFormatPr defaultColWidth="8.85546875" defaultRowHeight="15" x14ac:dyDescent="0.25"/>
  <cols>
    <col min="1" max="1" width="12.28515625" style="5" bestFit="1" customWidth="1"/>
    <col min="2" max="2" width="23.5703125" style="5" bestFit="1" customWidth="1"/>
    <col min="3" max="3" width="23.5703125" style="5" customWidth="1"/>
    <col min="4" max="4" width="114.28515625" style="5" bestFit="1" customWidth="1"/>
    <col min="5" max="6" width="8.85546875" style="5"/>
    <col min="7" max="7" width="10.140625" style="5" bestFit="1" customWidth="1"/>
    <col min="8" max="16384" width="8.85546875" style="5"/>
  </cols>
  <sheetData>
    <row r="1" spans="1:4" x14ac:dyDescent="0.25">
      <c r="A1" s="5" t="s">
        <v>383</v>
      </c>
      <c r="B1" s="29" t="s">
        <v>384</v>
      </c>
      <c r="C1" s="29"/>
    </row>
    <row r="2" spans="1:4" x14ac:dyDescent="0.25">
      <c r="A2" s="5" t="s">
        <v>385</v>
      </c>
      <c r="B2" s="5" t="s">
        <v>386</v>
      </c>
    </row>
    <row r="4" spans="1:4" x14ac:dyDescent="0.25">
      <c r="A4" s="112" t="s">
        <v>416</v>
      </c>
      <c r="B4" s="112"/>
      <c r="C4" s="112"/>
      <c r="D4" s="112"/>
    </row>
    <row r="5" spans="1:4" x14ac:dyDescent="0.25">
      <c r="A5" s="27" t="s">
        <v>267</v>
      </c>
      <c r="B5" s="27" t="s">
        <v>130</v>
      </c>
      <c r="C5" s="27" t="s">
        <v>472</v>
      </c>
      <c r="D5" s="27" t="s">
        <v>294</v>
      </c>
    </row>
    <row r="6" spans="1:4" x14ac:dyDescent="0.25">
      <c r="A6" s="28" t="str">
        <f t="shared" ref="A6" si="0">HYPERLINK("#" &amp; "'" &amp; B6 &amp; "'!A1","Link")</f>
        <v>Link</v>
      </c>
      <c r="B6" s="39" t="s">
        <v>299</v>
      </c>
      <c r="C6" s="4" t="s">
        <v>473</v>
      </c>
      <c r="D6" s="32" t="s">
        <v>300</v>
      </c>
    </row>
    <row r="7" spans="1:4" x14ac:dyDescent="0.25">
      <c r="A7" s="28" t="str">
        <f t="shared" ref="A7" si="1">HYPERLINK("#" &amp; "'" &amp; B7 &amp; "'!A1","Link")</f>
        <v>Link</v>
      </c>
      <c r="B7" s="39" t="s">
        <v>301</v>
      </c>
      <c r="C7" s="4" t="s">
        <v>474</v>
      </c>
      <c r="D7" s="32" t="s">
        <v>378</v>
      </c>
    </row>
    <row r="8" spans="1:4" x14ac:dyDescent="0.25">
      <c r="A8" s="28" t="str">
        <f t="shared" ref="A8" si="2">HYPERLINK("#" &amp; "'" &amp; B8 &amp; "'!A1","Link")</f>
        <v>Link</v>
      </c>
      <c r="B8" s="39" t="s">
        <v>303</v>
      </c>
      <c r="C8" s="39" t="s">
        <v>475</v>
      </c>
      <c r="D8" s="32" t="s">
        <v>178</v>
      </c>
    </row>
    <row r="9" spans="1:4" x14ac:dyDescent="0.25">
      <c r="A9" s="28" t="str">
        <f t="shared" ref="A9:A13" si="3">HYPERLINK("#" &amp; "'" &amp; B9 &amp; "'!A1","Link")</f>
        <v>Link</v>
      </c>
      <c r="B9" s="39" t="s">
        <v>304</v>
      </c>
      <c r="C9" s="39" t="s">
        <v>489</v>
      </c>
      <c r="D9" s="32" t="s">
        <v>174</v>
      </c>
    </row>
    <row r="10" spans="1:4" x14ac:dyDescent="0.25">
      <c r="A10" s="28" t="str">
        <f t="shared" si="3"/>
        <v>Link</v>
      </c>
      <c r="B10" s="39" t="s">
        <v>305</v>
      </c>
      <c r="C10" s="39" t="s">
        <v>489</v>
      </c>
      <c r="D10" s="32" t="s">
        <v>175</v>
      </c>
    </row>
    <row r="11" spans="1:4" x14ac:dyDescent="0.25">
      <c r="A11" s="28" t="str">
        <f t="shared" si="3"/>
        <v>Link</v>
      </c>
      <c r="B11" s="39" t="s">
        <v>308</v>
      </c>
      <c r="C11" s="39" t="s">
        <v>489</v>
      </c>
      <c r="D11" s="32" t="s">
        <v>176</v>
      </c>
    </row>
    <row r="12" spans="1:4" x14ac:dyDescent="0.25">
      <c r="A12" s="28" t="str">
        <f t="shared" si="3"/>
        <v>Link</v>
      </c>
      <c r="B12" s="39" t="s">
        <v>309</v>
      </c>
      <c r="C12" s="39" t="s">
        <v>489</v>
      </c>
      <c r="D12" s="32" t="s">
        <v>179</v>
      </c>
    </row>
    <row r="13" spans="1:4" x14ac:dyDescent="0.25">
      <c r="A13" s="28" t="str">
        <f t="shared" si="3"/>
        <v>Link</v>
      </c>
      <c r="B13" s="39" t="s">
        <v>310</v>
      </c>
      <c r="C13" s="39" t="s">
        <v>489</v>
      </c>
      <c r="D13" s="32" t="s">
        <v>290</v>
      </c>
    </row>
    <row r="14" spans="1:4" x14ac:dyDescent="0.25">
      <c r="A14" s="28" t="str">
        <f t="shared" ref="A14" si="4">HYPERLINK("#" &amp; "'" &amp; B14 &amp; "'!A1","Link")</f>
        <v>Link</v>
      </c>
      <c r="B14" s="39" t="s">
        <v>311</v>
      </c>
      <c r="C14" s="39" t="s">
        <v>489</v>
      </c>
      <c r="D14" s="32" t="s">
        <v>415</v>
      </c>
    </row>
    <row r="15" spans="1:4" x14ac:dyDescent="0.25">
      <c r="A15" s="28" t="str">
        <f t="shared" ref="A15:A16" si="5">HYPERLINK("#" &amp; "'" &amp; B15 &amp; "'!A1","Link")</f>
        <v>Link</v>
      </c>
      <c r="B15" s="39" t="s">
        <v>397</v>
      </c>
      <c r="C15" s="39" t="s">
        <v>476</v>
      </c>
      <c r="D15" s="32" t="s">
        <v>400</v>
      </c>
    </row>
    <row r="16" spans="1:4" x14ac:dyDescent="0.25">
      <c r="A16" s="28" t="str">
        <f t="shared" si="5"/>
        <v>Link</v>
      </c>
      <c r="B16" s="39" t="s">
        <v>398</v>
      </c>
      <c r="C16" s="39" t="s">
        <v>477</v>
      </c>
      <c r="D16" s="32" t="s">
        <v>401</v>
      </c>
    </row>
    <row r="17" spans="1:7" x14ac:dyDescent="0.25">
      <c r="A17" s="28" t="str">
        <f t="shared" ref="A17:A42" si="6">HYPERLINK("#" &amp; "'" &amp; B17 &amp; "'!A1","Link")</f>
        <v>Link</v>
      </c>
      <c r="B17" s="39" t="s">
        <v>399</v>
      </c>
      <c r="C17" s="39" t="s">
        <v>489</v>
      </c>
      <c r="D17" s="32" t="s">
        <v>181</v>
      </c>
    </row>
    <row r="18" spans="1:7" x14ac:dyDescent="0.25">
      <c r="A18" s="28" t="str">
        <f t="shared" si="6"/>
        <v>Link</v>
      </c>
      <c r="B18" s="39" t="s">
        <v>402</v>
      </c>
      <c r="C18" s="39" t="s">
        <v>489</v>
      </c>
      <c r="D18" s="32" t="s">
        <v>182</v>
      </c>
    </row>
    <row r="19" spans="1:7" x14ac:dyDescent="0.25">
      <c r="A19" s="28" t="str">
        <f t="shared" si="6"/>
        <v>Link</v>
      </c>
      <c r="B19" s="39" t="s">
        <v>403</v>
      </c>
      <c r="C19" s="39" t="s">
        <v>489</v>
      </c>
      <c r="D19" s="32" t="s">
        <v>183</v>
      </c>
    </row>
    <row r="20" spans="1:7" x14ac:dyDescent="0.25">
      <c r="A20" s="28" t="str">
        <f t="shared" si="6"/>
        <v>Link</v>
      </c>
      <c r="B20" s="39" t="s">
        <v>404</v>
      </c>
      <c r="C20" s="39" t="s">
        <v>489</v>
      </c>
      <c r="D20" s="32" t="s">
        <v>184</v>
      </c>
    </row>
    <row r="21" spans="1:7" x14ac:dyDescent="0.25">
      <c r="A21" s="28" t="str">
        <f t="shared" si="6"/>
        <v>Link</v>
      </c>
      <c r="B21" s="39" t="s">
        <v>405</v>
      </c>
      <c r="C21" s="39" t="s">
        <v>489</v>
      </c>
      <c r="D21" s="32" t="s">
        <v>185</v>
      </c>
    </row>
    <row r="22" spans="1:7" x14ac:dyDescent="0.25">
      <c r="A22" s="28" t="str">
        <f t="shared" si="6"/>
        <v>Link</v>
      </c>
      <c r="B22" s="39" t="s">
        <v>406</v>
      </c>
      <c r="C22" s="39" t="s">
        <v>489</v>
      </c>
      <c r="D22" s="32" t="s">
        <v>291</v>
      </c>
    </row>
    <row r="23" spans="1:7" x14ac:dyDescent="0.25">
      <c r="A23" s="28" t="str">
        <f t="shared" si="6"/>
        <v>Link</v>
      </c>
      <c r="B23" s="39" t="s">
        <v>407</v>
      </c>
      <c r="C23" s="39" t="s">
        <v>489</v>
      </c>
      <c r="D23" s="32" t="s">
        <v>422</v>
      </c>
    </row>
    <row r="24" spans="1:7" x14ac:dyDescent="0.25">
      <c r="A24" s="28" t="str">
        <f t="shared" si="6"/>
        <v>Link</v>
      </c>
      <c r="B24" s="39" t="s">
        <v>410</v>
      </c>
      <c r="C24" s="39" t="s">
        <v>496</v>
      </c>
      <c r="D24" s="32" t="s">
        <v>408</v>
      </c>
    </row>
    <row r="25" spans="1:7" x14ac:dyDescent="0.25">
      <c r="A25" s="28" t="str">
        <f t="shared" si="6"/>
        <v>Link</v>
      </c>
      <c r="B25" s="39" t="s">
        <v>411</v>
      </c>
      <c r="C25" s="39" t="s">
        <v>497</v>
      </c>
      <c r="D25" s="32" t="s">
        <v>409</v>
      </c>
    </row>
    <row r="26" spans="1:7" x14ac:dyDescent="0.25">
      <c r="A26" s="28" t="str">
        <f t="shared" si="6"/>
        <v>Link</v>
      </c>
      <c r="B26" s="39" t="s">
        <v>412</v>
      </c>
      <c r="C26" s="39" t="s">
        <v>489</v>
      </c>
      <c r="D26" s="32" t="s">
        <v>189</v>
      </c>
    </row>
    <row r="27" spans="1:7" x14ac:dyDescent="0.25">
      <c r="A27" s="28" t="str">
        <f t="shared" si="6"/>
        <v>Link</v>
      </c>
      <c r="B27" s="39" t="s">
        <v>413</v>
      </c>
      <c r="C27" s="39" t="s">
        <v>489</v>
      </c>
      <c r="D27" s="32" t="s">
        <v>190</v>
      </c>
    </row>
    <row r="28" spans="1:7" x14ac:dyDescent="0.25">
      <c r="A28" s="28" t="str">
        <f t="shared" si="6"/>
        <v>Link</v>
      </c>
      <c r="B28" s="39" t="s">
        <v>414</v>
      </c>
      <c r="C28" s="39" t="s">
        <v>489</v>
      </c>
      <c r="D28" s="32" t="s">
        <v>187</v>
      </c>
    </row>
    <row r="29" spans="1:7" x14ac:dyDescent="0.25">
      <c r="A29" s="28" t="str">
        <f t="shared" si="6"/>
        <v>Link</v>
      </c>
      <c r="B29" s="39" t="s">
        <v>423</v>
      </c>
      <c r="C29" s="39" t="s">
        <v>489</v>
      </c>
      <c r="D29" s="32" t="s">
        <v>188</v>
      </c>
      <c r="G29" s="29"/>
    </row>
    <row r="30" spans="1:7" x14ac:dyDescent="0.25">
      <c r="A30" s="28" t="str">
        <f t="shared" si="6"/>
        <v>Link</v>
      </c>
      <c r="B30" s="39" t="s">
        <v>424</v>
      </c>
      <c r="C30" s="39" t="s">
        <v>489</v>
      </c>
      <c r="D30" s="32" t="s">
        <v>292</v>
      </c>
    </row>
    <row r="31" spans="1:7" x14ac:dyDescent="0.25">
      <c r="A31" s="28" t="str">
        <f t="shared" si="6"/>
        <v>Link</v>
      </c>
      <c r="B31" s="39" t="s">
        <v>425</v>
      </c>
      <c r="C31" s="39" t="s">
        <v>489</v>
      </c>
      <c r="D31" s="32" t="s">
        <v>426</v>
      </c>
    </row>
    <row r="32" spans="1:7" x14ac:dyDescent="0.25">
      <c r="A32" s="28" t="str">
        <f t="shared" si="6"/>
        <v>Link</v>
      </c>
      <c r="B32" s="39" t="s">
        <v>431</v>
      </c>
      <c r="C32" s="39" t="s">
        <v>494</v>
      </c>
      <c r="D32" s="32" t="s">
        <v>197</v>
      </c>
    </row>
    <row r="33" spans="1:4" x14ac:dyDescent="0.25">
      <c r="A33" s="28" t="str">
        <f t="shared" si="6"/>
        <v>Link</v>
      </c>
      <c r="B33" s="39" t="s">
        <v>432</v>
      </c>
      <c r="C33" s="39" t="s">
        <v>495</v>
      </c>
      <c r="D33" s="32" t="s">
        <v>198</v>
      </c>
    </row>
    <row r="34" spans="1:4" x14ac:dyDescent="0.25">
      <c r="A34" s="28" t="str">
        <f t="shared" si="6"/>
        <v>Link</v>
      </c>
      <c r="B34" s="39" t="s">
        <v>433</v>
      </c>
      <c r="C34" s="39" t="s">
        <v>489</v>
      </c>
      <c r="D34" s="32" t="s">
        <v>200</v>
      </c>
    </row>
    <row r="35" spans="1:4" x14ac:dyDescent="0.25">
      <c r="A35" s="28" t="str">
        <f t="shared" si="6"/>
        <v>Link</v>
      </c>
      <c r="B35" s="39" t="s">
        <v>434</v>
      </c>
      <c r="C35" s="39" t="s">
        <v>489</v>
      </c>
      <c r="D35" s="32" t="s">
        <v>201</v>
      </c>
    </row>
    <row r="36" spans="1:4" x14ac:dyDescent="0.25">
      <c r="A36" s="28" t="str">
        <f t="shared" si="6"/>
        <v>Link</v>
      </c>
      <c r="B36" s="39" t="s">
        <v>435</v>
      </c>
      <c r="C36" s="39" t="s">
        <v>489</v>
      </c>
      <c r="D36" s="32" t="s">
        <v>204</v>
      </c>
    </row>
    <row r="37" spans="1:4" x14ac:dyDescent="0.25">
      <c r="A37" s="28" t="str">
        <f t="shared" si="6"/>
        <v>Link</v>
      </c>
      <c r="B37" s="39" t="s">
        <v>436</v>
      </c>
      <c r="C37" s="39" t="s">
        <v>489</v>
      </c>
      <c r="D37" s="32" t="s">
        <v>202</v>
      </c>
    </row>
    <row r="38" spans="1:4" x14ac:dyDescent="0.25">
      <c r="A38" s="28" t="str">
        <f t="shared" si="6"/>
        <v>Link</v>
      </c>
      <c r="B38" s="39" t="s">
        <v>437</v>
      </c>
      <c r="C38" s="39" t="s">
        <v>489</v>
      </c>
      <c r="D38" s="32" t="s">
        <v>203</v>
      </c>
    </row>
    <row r="39" spans="1:4" x14ac:dyDescent="0.25">
      <c r="A39" s="28" t="str">
        <f t="shared" si="6"/>
        <v>Link</v>
      </c>
      <c r="B39" s="39" t="s">
        <v>438</v>
      </c>
      <c r="C39" s="39" t="s">
        <v>489</v>
      </c>
      <c r="D39" s="32" t="s">
        <v>293</v>
      </c>
    </row>
    <row r="40" spans="1:4" x14ac:dyDescent="0.25">
      <c r="A40" s="28" t="str">
        <f t="shared" si="6"/>
        <v>Link</v>
      </c>
      <c r="B40" s="39" t="s">
        <v>440</v>
      </c>
      <c r="C40" s="39" t="s">
        <v>489</v>
      </c>
      <c r="D40" s="32" t="s">
        <v>441</v>
      </c>
    </row>
    <row r="41" spans="1:4" x14ac:dyDescent="0.25">
      <c r="A41" s="28" t="str">
        <f t="shared" si="6"/>
        <v>Link</v>
      </c>
      <c r="B41" s="39" t="s">
        <v>443</v>
      </c>
      <c r="C41" s="39" t="s">
        <v>491</v>
      </c>
      <c r="D41" s="32" t="s">
        <v>210</v>
      </c>
    </row>
    <row r="42" spans="1:4" x14ac:dyDescent="0.25">
      <c r="A42" s="28" t="str">
        <f t="shared" si="6"/>
        <v>Link</v>
      </c>
      <c r="B42" s="39" t="s">
        <v>391</v>
      </c>
      <c r="C42" s="39" t="s">
        <v>490</v>
      </c>
      <c r="D42" s="32" t="s">
        <v>211</v>
      </c>
    </row>
    <row r="43" spans="1:4" x14ac:dyDescent="0.25">
      <c r="A43" s="28" t="str">
        <f t="shared" ref="A43:A54" si="7">HYPERLINK("#" &amp; "'" &amp; B43 &amp; "'!A1","Link")</f>
        <v>Link</v>
      </c>
      <c r="B43" s="39" t="s">
        <v>392</v>
      </c>
      <c r="C43" s="39" t="s">
        <v>489</v>
      </c>
      <c r="D43" s="32" t="s">
        <v>444</v>
      </c>
    </row>
    <row r="44" spans="1:4" x14ac:dyDescent="0.25">
      <c r="A44" s="28" t="str">
        <f t="shared" ref="A44" si="8">HYPERLINK("#" &amp; "'" &amp; B44 &amp; "'!A1","Link")</f>
        <v>Link</v>
      </c>
      <c r="B44" s="39" t="s">
        <v>393</v>
      </c>
      <c r="C44" s="39" t="s">
        <v>489</v>
      </c>
      <c r="D44" s="32" t="s">
        <v>449</v>
      </c>
    </row>
    <row r="45" spans="1:4" x14ac:dyDescent="0.25">
      <c r="A45" s="28" t="str">
        <f t="shared" si="7"/>
        <v>Link</v>
      </c>
      <c r="B45" s="39" t="s">
        <v>394</v>
      </c>
      <c r="C45" s="39" t="s">
        <v>489</v>
      </c>
      <c r="D45" s="32" t="s">
        <v>451</v>
      </c>
    </row>
    <row r="46" spans="1:4" x14ac:dyDescent="0.25">
      <c r="A46" s="28" t="str">
        <f t="shared" si="7"/>
        <v>Link</v>
      </c>
      <c r="B46" s="39" t="s">
        <v>395</v>
      </c>
      <c r="C46" s="39" t="s">
        <v>489</v>
      </c>
      <c r="D46" s="32" t="s">
        <v>453</v>
      </c>
    </row>
    <row r="47" spans="1:4" x14ac:dyDescent="0.25">
      <c r="A47" s="28" t="str">
        <f t="shared" si="7"/>
        <v>Link</v>
      </c>
      <c r="B47" s="39" t="s">
        <v>396</v>
      </c>
      <c r="C47" s="39" t="s">
        <v>489</v>
      </c>
      <c r="D47" s="32" t="s">
        <v>452</v>
      </c>
    </row>
    <row r="48" spans="1:4" x14ac:dyDescent="0.25">
      <c r="A48" s="28" t="str">
        <f t="shared" si="7"/>
        <v>Link</v>
      </c>
      <c r="B48" s="39" t="s">
        <v>450</v>
      </c>
      <c r="C48" s="39" t="s">
        <v>492</v>
      </c>
      <c r="D48" s="32" t="s">
        <v>460</v>
      </c>
    </row>
    <row r="49" spans="1:4" x14ac:dyDescent="0.25">
      <c r="A49" s="28" t="str">
        <f t="shared" si="7"/>
        <v>Link</v>
      </c>
      <c r="B49" s="39" t="s">
        <v>454</v>
      </c>
      <c r="C49" s="39" t="s">
        <v>493</v>
      </c>
      <c r="D49" s="32" t="s">
        <v>461</v>
      </c>
    </row>
    <row r="50" spans="1:4" x14ac:dyDescent="0.25">
      <c r="A50" s="28" t="str">
        <f t="shared" si="7"/>
        <v>Link</v>
      </c>
      <c r="B50" s="39" t="s">
        <v>455</v>
      </c>
      <c r="C50" s="39" t="s">
        <v>489</v>
      </c>
      <c r="D50" s="32" t="s">
        <v>462</v>
      </c>
    </row>
    <row r="51" spans="1:4" x14ac:dyDescent="0.25">
      <c r="A51" s="28" t="str">
        <f t="shared" si="7"/>
        <v>Link</v>
      </c>
      <c r="B51" s="39" t="s">
        <v>456</v>
      </c>
      <c r="C51" s="39" t="s">
        <v>489</v>
      </c>
      <c r="D51" s="32" t="s">
        <v>463</v>
      </c>
    </row>
    <row r="52" spans="1:4" x14ac:dyDescent="0.25">
      <c r="A52" s="28" t="str">
        <f t="shared" si="7"/>
        <v>Link</v>
      </c>
      <c r="B52" s="39" t="s">
        <v>457</v>
      </c>
      <c r="C52" s="39" t="s">
        <v>489</v>
      </c>
      <c r="D52" s="32" t="s">
        <v>464</v>
      </c>
    </row>
    <row r="53" spans="1:4" x14ac:dyDescent="0.25">
      <c r="A53" s="28" t="str">
        <f t="shared" si="7"/>
        <v>Link</v>
      </c>
      <c r="B53" s="39" t="s">
        <v>458</v>
      </c>
      <c r="C53" s="39" t="s">
        <v>489</v>
      </c>
      <c r="D53" s="32" t="s">
        <v>470</v>
      </c>
    </row>
    <row r="54" spans="1:4" x14ac:dyDescent="0.25">
      <c r="A54" s="28" t="str">
        <f t="shared" si="7"/>
        <v>Link</v>
      </c>
      <c r="B54" s="39" t="s">
        <v>459</v>
      </c>
      <c r="C54" s="39" t="s">
        <v>489</v>
      </c>
      <c r="D54" s="32" t="s">
        <v>465</v>
      </c>
    </row>
    <row r="55" spans="1:4" x14ac:dyDescent="0.25">
      <c r="A55" s="28"/>
      <c r="B55" s="39"/>
      <c r="C55" s="39"/>
      <c r="D55" s="32"/>
    </row>
    <row r="57" spans="1:4" x14ac:dyDescent="0.25">
      <c r="A57" s="112" t="s">
        <v>417</v>
      </c>
      <c r="B57" s="112"/>
      <c r="C57" s="112"/>
      <c r="D57" s="112"/>
    </row>
    <row r="58" spans="1:4" x14ac:dyDescent="0.25">
      <c r="A58" s="4" t="s">
        <v>267</v>
      </c>
      <c r="B58" s="27" t="s">
        <v>130</v>
      </c>
      <c r="C58" s="27" t="s">
        <v>472</v>
      </c>
      <c r="D58" s="27" t="s">
        <v>294</v>
      </c>
    </row>
    <row r="59" spans="1:4" x14ac:dyDescent="0.25">
      <c r="A59" s="28" t="str">
        <f>HYPERLINK("#" &amp; "'" &amp; B59 &amp; "'!A1","Link")</f>
        <v>Link</v>
      </c>
      <c r="B59" s="39" t="s">
        <v>297</v>
      </c>
      <c r="C59" s="39" t="s">
        <v>478</v>
      </c>
      <c r="D59" s="32" t="s">
        <v>312</v>
      </c>
    </row>
    <row r="60" spans="1:4" x14ac:dyDescent="0.25">
      <c r="A60" s="28" t="str">
        <f t="shared" ref="A60" si="9">HYPERLINK("#" &amp; "'" &amp; B60 &amp; "'!A1","Link")</f>
        <v>Link</v>
      </c>
      <c r="B60" s="39" t="s">
        <v>298</v>
      </c>
      <c r="C60" s="39" t="s">
        <v>479</v>
      </c>
      <c r="D60" s="32" t="s">
        <v>319</v>
      </c>
    </row>
    <row r="61" spans="1:4" x14ac:dyDescent="0.25">
      <c r="A61" s="28" t="str">
        <f t="shared" ref="A61" si="10">HYPERLINK("#" &amp; "'" &amp; B61 &amp; "'!A1","Link")</f>
        <v>Link</v>
      </c>
      <c r="B61" s="39" t="s">
        <v>335</v>
      </c>
      <c r="C61" s="39" t="s">
        <v>480</v>
      </c>
      <c r="D61" s="5" t="s">
        <v>337</v>
      </c>
    </row>
    <row r="62" spans="1:4" x14ac:dyDescent="0.25">
      <c r="A62" s="28" t="str">
        <f t="shared" ref="A62" si="11">HYPERLINK("#" &amp; "'" &amp; B62 &amp; "'!A1","Link")</f>
        <v>Link</v>
      </c>
      <c r="B62" s="39" t="s">
        <v>373</v>
      </c>
      <c r="C62" s="4" t="s">
        <v>482</v>
      </c>
      <c r="D62" s="32" t="s">
        <v>177</v>
      </c>
    </row>
    <row r="63" spans="1:4" x14ac:dyDescent="0.25">
      <c r="A63" s="28" t="str">
        <f t="shared" ref="A63" si="12">HYPERLINK("#" &amp; "'" &amp; B63 &amp; "'!A1","Link")</f>
        <v>Link</v>
      </c>
      <c r="B63" s="39" t="s">
        <v>379</v>
      </c>
      <c r="C63" s="39" t="s">
        <v>481</v>
      </c>
      <c r="D63" s="32" t="s">
        <v>380</v>
      </c>
    </row>
    <row r="64" spans="1:4" x14ac:dyDescent="0.25">
      <c r="A64" s="28" t="str">
        <f t="shared" ref="A64:A71" si="13">HYPERLINK("#" &amp; "'" &amp; B64 &amp; "'!A1","Link")</f>
        <v>Link</v>
      </c>
      <c r="B64" s="39" t="s">
        <v>387</v>
      </c>
      <c r="C64" s="4" t="s">
        <v>483</v>
      </c>
      <c r="D64" s="32" t="s">
        <v>180</v>
      </c>
    </row>
    <row r="65" spans="1:4" x14ac:dyDescent="0.25">
      <c r="A65" s="28" t="str">
        <f t="shared" si="13"/>
        <v>Link</v>
      </c>
      <c r="B65" s="39" t="s">
        <v>388</v>
      </c>
      <c r="C65" s="4" t="s">
        <v>486</v>
      </c>
      <c r="D65" s="32" t="s">
        <v>271</v>
      </c>
    </row>
    <row r="66" spans="1:4" x14ac:dyDescent="0.25">
      <c r="A66" s="28" t="str">
        <f t="shared" si="13"/>
        <v>Link</v>
      </c>
      <c r="B66" s="39" t="s">
        <v>389</v>
      </c>
      <c r="C66" s="39" t="s">
        <v>484</v>
      </c>
      <c r="D66" s="32" t="s">
        <v>186</v>
      </c>
    </row>
    <row r="67" spans="1:4" x14ac:dyDescent="0.25">
      <c r="A67" s="28" t="str">
        <f t="shared" si="13"/>
        <v>Link</v>
      </c>
      <c r="B67" s="39" t="s">
        <v>390</v>
      </c>
      <c r="C67" s="39" t="s">
        <v>485</v>
      </c>
      <c r="D67" s="32" t="s">
        <v>273</v>
      </c>
    </row>
    <row r="68" spans="1:4" x14ac:dyDescent="0.25">
      <c r="A68" s="28" t="str">
        <f t="shared" si="13"/>
        <v>Link</v>
      </c>
      <c r="B68" s="39" t="s">
        <v>418</v>
      </c>
      <c r="C68" s="39" t="s">
        <v>489</v>
      </c>
      <c r="D68" s="32" t="s">
        <v>196</v>
      </c>
    </row>
    <row r="69" spans="1:4" x14ac:dyDescent="0.25">
      <c r="A69" s="28" t="str">
        <f t="shared" si="13"/>
        <v>Link</v>
      </c>
      <c r="B69" s="39" t="s">
        <v>419</v>
      </c>
      <c r="C69" s="39" t="s">
        <v>489</v>
      </c>
      <c r="D69" s="32" t="s">
        <v>272</v>
      </c>
    </row>
    <row r="70" spans="1:4" x14ac:dyDescent="0.25">
      <c r="A70" s="28" t="str">
        <f t="shared" si="13"/>
        <v>Link</v>
      </c>
      <c r="B70" s="39" t="s">
        <v>420</v>
      </c>
      <c r="C70" s="39" t="s">
        <v>487</v>
      </c>
      <c r="D70" s="32" t="s">
        <v>208</v>
      </c>
    </row>
    <row r="71" spans="1:4" x14ac:dyDescent="0.25">
      <c r="A71" s="28" t="str">
        <f t="shared" si="13"/>
        <v>Link</v>
      </c>
      <c r="B71" s="39" t="s">
        <v>421</v>
      </c>
      <c r="C71" s="39" t="s">
        <v>488</v>
      </c>
      <c r="D71" s="32" t="s">
        <v>209</v>
      </c>
    </row>
    <row r="75" spans="1:4" x14ac:dyDescent="0.25">
      <c r="A75" s="28"/>
      <c r="B75" s="39"/>
      <c r="C75" s="39"/>
      <c r="D75" s="32"/>
    </row>
    <row r="76" spans="1:4" x14ac:dyDescent="0.25">
      <c r="A76" s="28"/>
      <c r="B76" s="39"/>
      <c r="C76" s="39"/>
      <c r="D76" s="32"/>
    </row>
    <row r="77" spans="1:4" x14ac:dyDescent="0.25">
      <c r="A77" s="28"/>
      <c r="B77" s="39"/>
      <c r="C77" s="39"/>
      <c r="D77" s="32"/>
    </row>
    <row r="78" spans="1:4" x14ac:dyDescent="0.25">
      <c r="A78" s="28"/>
      <c r="B78" s="39"/>
      <c r="C78" s="39"/>
      <c r="D78" s="32"/>
    </row>
    <row r="79" spans="1:4" x14ac:dyDescent="0.25">
      <c r="A79" s="28"/>
      <c r="B79" s="39"/>
      <c r="C79" s="39"/>
      <c r="D79" s="32"/>
    </row>
    <row r="80" spans="1:4" x14ac:dyDescent="0.25">
      <c r="A80" s="28"/>
      <c r="B80" s="39"/>
      <c r="C80" s="39"/>
      <c r="D80" s="32"/>
    </row>
    <row r="81" spans="1:4" x14ac:dyDescent="0.25">
      <c r="A81" s="28"/>
      <c r="B81" s="39"/>
      <c r="C81" s="39"/>
      <c r="D81" s="32"/>
    </row>
    <row r="84" spans="1:4" x14ac:dyDescent="0.25">
      <c r="A84" s="28"/>
      <c r="B84" s="39"/>
      <c r="C84" s="39"/>
      <c r="D84" s="32"/>
    </row>
    <row r="85" spans="1:4" x14ac:dyDescent="0.25">
      <c r="A85" s="28"/>
      <c r="B85" s="39"/>
      <c r="C85" s="39"/>
      <c r="D85" s="32"/>
    </row>
    <row r="86" spans="1:4" x14ac:dyDescent="0.25">
      <c r="A86" s="28"/>
      <c r="B86" s="39"/>
      <c r="C86" s="39"/>
      <c r="D86" s="32"/>
    </row>
    <row r="87" spans="1:4" x14ac:dyDescent="0.25">
      <c r="A87" s="28"/>
      <c r="B87" s="39"/>
      <c r="C87" s="39"/>
      <c r="D87" s="32"/>
    </row>
    <row r="88" spans="1:4" x14ac:dyDescent="0.25">
      <c r="A88" s="28"/>
      <c r="B88" s="39"/>
      <c r="C88" s="39"/>
      <c r="D88" s="32"/>
    </row>
    <row r="89" spans="1:4" x14ac:dyDescent="0.25">
      <c r="A89" s="28"/>
      <c r="B89" s="39"/>
      <c r="C89" s="39"/>
      <c r="D89" s="32"/>
    </row>
    <row r="90" spans="1:4" x14ac:dyDescent="0.25">
      <c r="A90" s="28"/>
      <c r="B90" s="39"/>
      <c r="C90" s="39"/>
      <c r="D90" s="32"/>
    </row>
    <row r="91" spans="1:4" x14ac:dyDescent="0.25">
      <c r="A91" s="28"/>
      <c r="B91" s="39"/>
      <c r="C91" s="39"/>
      <c r="D91" s="32"/>
    </row>
  </sheetData>
  <mergeCells count="2">
    <mergeCell ref="A4:D4"/>
    <mergeCell ref="A57:D57"/>
  </mergeCells>
  <hyperlinks>
    <hyperlink ref="B3" location="'Appendix Figure 57'!A1" display="Appendix Figure 5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A3" sqref="A3:B3"/>
    </sheetView>
  </sheetViews>
  <sheetFormatPr defaultColWidth="8.85546875" defaultRowHeight="15" x14ac:dyDescent="0.25"/>
  <cols>
    <col min="1" max="1" width="16" style="1" bestFit="1" customWidth="1"/>
    <col min="2" max="2" width="75" style="1" bestFit="1" customWidth="1"/>
    <col min="3" max="3" width="21" style="1" bestFit="1" customWidth="1"/>
    <col min="4" max="4" width="2.42578125" style="1" customWidth="1"/>
    <col min="5" max="5" width="12.42578125" style="1" bestFit="1" customWidth="1"/>
    <col min="6" max="6" width="14.7109375" style="1" bestFit="1" customWidth="1"/>
    <col min="7" max="16384" width="8.85546875" style="1"/>
  </cols>
  <sheetData>
    <row r="1" spans="1:6" x14ac:dyDescent="0.25">
      <c r="A1" s="37" t="s">
        <v>266</v>
      </c>
      <c r="B1" s="17"/>
    </row>
    <row r="2" spans="1:6" x14ac:dyDescent="0.25">
      <c r="A2" s="38" t="str">
        <f ca="1">MID(CELL("filename",A1),FIND("]",CELL("filename",A1))+1,255)</f>
        <v>Table 9</v>
      </c>
      <c r="B2" s="32" t="str">
        <f ca="1">INDEX(Index!$D$6:$D$92,MATCH(A2,Index!$B$6:$B$92,0))</f>
        <v>FARMVC Share of Total Crashes, 2009 Tax Increase, Predictor Weights and Values</v>
      </c>
    </row>
    <row r="3" spans="1:6" x14ac:dyDescent="0.25">
      <c r="A3" s="63" t="s">
        <v>318</v>
      </c>
      <c r="B3" s="4" t="s">
        <v>374</v>
      </c>
    </row>
    <row r="5" spans="1:6" x14ac:dyDescent="0.25">
      <c r="B5" s="5" t="str">
        <f ca="1">A2</f>
        <v>Table 9</v>
      </c>
      <c r="C5" s="5"/>
      <c r="D5" s="4"/>
    </row>
    <row r="6" spans="1:6" x14ac:dyDescent="0.25">
      <c r="B6" s="6" t="str">
        <f ca="1">B2</f>
        <v>FARMVC Share of Total Crashes, 2009 Tax Increase, Predictor Weights and Values</v>
      </c>
      <c r="C6" s="6"/>
      <c r="D6" s="4"/>
    </row>
    <row r="7" spans="1:6" x14ac:dyDescent="0.25">
      <c r="B7" s="122" t="s">
        <v>268</v>
      </c>
      <c r="C7" s="122" t="s">
        <v>274</v>
      </c>
      <c r="D7" s="40"/>
      <c r="E7" s="124" t="s">
        <v>275</v>
      </c>
      <c r="F7" s="124"/>
    </row>
    <row r="8" spans="1:6" x14ac:dyDescent="0.25">
      <c r="B8" s="123"/>
      <c r="C8" s="123"/>
      <c r="D8" s="41"/>
      <c r="E8" s="33" t="s">
        <v>276</v>
      </c>
      <c r="F8" s="33" t="s">
        <v>277</v>
      </c>
    </row>
    <row r="9" spans="1:6" x14ac:dyDescent="0.25">
      <c r="B9" s="4" t="s">
        <v>269</v>
      </c>
      <c r="C9" s="42">
        <v>0.24032670259475708</v>
      </c>
      <c r="D9" s="42"/>
      <c r="E9" s="42">
        <v>0.298649728</v>
      </c>
      <c r="F9" s="42">
        <v>0.29739344112742594</v>
      </c>
    </row>
    <row r="10" spans="1:6" x14ac:dyDescent="0.25">
      <c r="B10" s="4" t="s">
        <v>270</v>
      </c>
      <c r="C10" s="42">
        <v>0.22375099360942841</v>
      </c>
      <c r="D10" s="42"/>
      <c r="E10" s="42">
        <v>0.31190726200000002</v>
      </c>
      <c r="F10" s="42">
        <v>0.30976090770284792</v>
      </c>
    </row>
    <row r="11" spans="1:6" x14ac:dyDescent="0.25">
      <c r="B11" s="4" t="s">
        <v>140</v>
      </c>
      <c r="C11" s="42">
        <v>0.16066871583461761</v>
      </c>
      <c r="D11" s="42"/>
      <c r="E11" s="42">
        <v>0.38088235300000001</v>
      </c>
      <c r="F11" s="42">
        <v>0.38351469931997345</v>
      </c>
    </row>
    <row r="12" spans="1:6" x14ac:dyDescent="0.25">
      <c r="B12" s="4" t="s">
        <v>141</v>
      </c>
      <c r="C12" s="42">
        <v>0.14346925914287567</v>
      </c>
      <c r="D12" s="42"/>
      <c r="E12" s="42">
        <v>0.37684539</v>
      </c>
      <c r="F12" s="42">
        <v>0.3773579804710821</v>
      </c>
    </row>
    <row r="13" spans="1:6" x14ac:dyDescent="0.25">
      <c r="B13" s="4" t="s">
        <v>139</v>
      </c>
      <c r="C13" s="42">
        <v>0.12013229727745056</v>
      </c>
      <c r="D13" s="42"/>
      <c r="E13" s="42">
        <v>0.45566859799999998</v>
      </c>
      <c r="F13" s="42">
        <v>0.45629626905688903</v>
      </c>
    </row>
    <row r="14" spans="1:6" x14ac:dyDescent="0.25">
      <c r="B14" s="4" t="s">
        <v>284</v>
      </c>
      <c r="C14" s="42">
        <v>4.283389076590538E-2</v>
      </c>
      <c r="D14" s="42"/>
      <c r="E14" s="43">
        <v>2.3972381000740741</v>
      </c>
      <c r="F14" s="43">
        <v>2.3550389951753159</v>
      </c>
    </row>
    <row r="15" spans="1:6" x14ac:dyDescent="0.25">
      <c r="B15" s="4" t="s">
        <v>285</v>
      </c>
      <c r="C15" s="42">
        <v>4.2297247797250748E-2</v>
      </c>
      <c r="D15" s="42"/>
      <c r="E15" s="42">
        <v>0.1216871338888889</v>
      </c>
      <c r="F15" s="42">
        <v>0.12355784047019232</v>
      </c>
    </row>
    <row r="16" spans="1:6" ht="15" customHeight="1" x14ac:dyDescent="0.25">
      <c r="B16" s="44" t="s">
        <v>286</v>
      </c>
      <c r="C16" s="51">
        <v>2.6520896703004837E-2</v>
      </c>
      <c r="D16" s="51"/>
      <c r="E16" s="54">
        <v>0.14816027544444441</v>
      </c>
      <c r="F16" s="53">
        <v>0.14900677564524631</v>
      </c>
    </row>
    <row r="17" spans="2:6" x14ac:dyDescent="0.25">
      <c r="B17" s="117" t="s">
        <v>148</v>
      </c>
      <c r="C17" s="117"/>
      <c r="D17" s="117"/>
      <c r="E17" s="117"/>
    </row>
    <row r="18" spans="2:6" ht="30.75" customHeight="1" x14ac:dyDescent="0.25">
      <c r="B18" s="130" t="s">
        <v>149</v>
      </c>
      <c r="C18" s="130"/>
      <c r="D18" s="130"/>
      <c r="E18" s="130"/>
      <c r="F18" s="130"/>
    </row>
  </sheetData>
  <mergeCells count="5">
    <mergeCell ref="B7:B8"/>
    <mergeCell ref="C7:C8"/>
    <mergeCell ref="E7:F7"/>
    <mergeCell ref="B17:E17"/>
    <mergeCell ref="B18:F18"/>
  </mergeCells>
  <hyperlinks>
    <hyperlink ref="A1" location="Index!A1" display="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election activeCell="A3" sqref="A3:B3"/>
    </sheetView>
  </sheetViews>
  <sheetFormatPr defaultColWidth="8.85546875" defaultRowHeight="15" x14ac:dyDescent="0.25"/>
  <cols>
    <col min="1" max="1" width="16" style="2" bestFit="1" customWidth="1"/>
    <col min="2" max="2" width="43.85546875" style="2" customWidth="1"/>
    <col min="3" max="3" width="34.28515625" style="2" customWidth="1"/>
    <col min="4" max="16384" width="8.85546875" style="2"/>
  </cols>
  <sheetData>
    <row r="1" spans="1:8" x14ac:dyDescent="0.25">
      <c r="A1" s="37" t="s">
        <v>266</v>
      </c>
    </row>
    <row r="2" spans="1:8" ht="15" customHeight="1" x14ac:dyDescent="0.25">
      <c r="A2" s="38" t="str">
        <f ca="1">MID(CELL("filename",A1),FIND("]",CELL("filename",A1))+1,255)</f>
        <v>Table 10</v>
      </c>
      <c r="B2" s="32" t="str">
        <f ca="1">INDEX(Index!$D$6:$D$92,MATCH(A2,Index!$B$6:$B$92,0))</f>
        <v>FARMVCs Per Million Drivers, 2009 Tax Increase, Donor States Weights</v>
      </c>
      <c r="C2" s="30"/>
    </row>
    <row r="3" spans="1:8" x14ac:dyDescent="0.25">
      <c r="A3" s="63" t="s">
        <v>318</v>
      </c>
      <c r="B3" s="4" t="s">
        <v>374</v>
      </c>
      <c r="G3" s="37"/>
      <c r="H3" s="17"/>
    </row>
    <row r="4" spans="1:8" x14ac:dyDescent="0.25">
      <c r="A4" s="63"/>
      <c r="B4" s="4"/>
      <c r="G4" s="37"/>
      <c r="H4" s="17"/>
    </row>
    <row r="5" spans="1:8" x14ac:dyDescent="0.25">
      <c r="B5" s="5" t="str">
        <f ca="1">A2</f>
        <v>Table 10</v>
      </c>
      <c r="C5" s="5"/>
      <c r="G5" s="38"/>
    </row>
    <row r="6" spans="1:8" x14ac:dyDescent="0.25">
      <c r="B6" s="6" t="str">
        <f ca="1">B2</f>
        <v>FARMVCs Per Million Drivers, 2009 Tax Increase, Donor States Weights</v>
      </c>
      <c r="C6" s="6"/>
    </row>
    <row r="7" spans="1:8" x14ac:dyDescent="0.25">
      <c r="B7" s="6" t="s">
        <v>68</v>
      </c>
      <c r="C7" s="6" t="s">
        <v>69</v>
      </c>
    </row>
    <row r="8" spans="1:8" x14ac:dyDescent="0.25">
      <c r="B8" s="5" t="s">
        <v>58</v>
      </c>
      <c r="C8" s="9">
        <v>0.52700001001358032</v>
      </c>
    </row>
    <row r="9" spans="1:8" x14ac:dyDescent="0.25">
      <c r="B9" s="5" t="s">
        <v>55</v>
      </c>
      <c r="C9" s="9">
        <v>0.19499999284744263</v>
      </c>
    </row>
    <row r="10" spans="1:8" x14ac:dyDescent="0.25">
      <c r="B10" s="5" t="s">
        <v>56</v>
      </c>
      <c r="C10" s="9">
        <v>9.6000000834465027E-2</v>
      </c>
    </row>
    <row r="11" spans="1:8" x14ac:dyDescent="0.25">
      <c r="B11" s="5" t="s">
        <v>62</v>
      </c>
      <c r="C11" s="9">
        <v>9.0000003576278687E-2</v>
      </c>
    </row>
    <row r="12" spans="1:8" x14ac:dyDescent="0.25">
      <c r="B12" s="5" t="s">
        <v>57</v>
      </c>
      <c r="C12" s="9">
        <v>7.6999999582767487E-2</v>
      </c>
    </row>
    <row r="13" spans="1:8" x14ac:dyDescent="0.25">
      <c r="B13" s="5" t="s">
        <v>63</v>
      </c>
      <c r="C13" s="9">
        <v>1.4000000432133675E-2</v>
      </c>
    </row>
    <row r="14" spans="1:8" x14ac:dyDescent="0.25">
      <c r="B14" s="127" t="s">
        <v>148</v>
      </c>
      <c r="C14" s="127"/>
    </row>
    <row r="15" spans="1:8" ht="29.25" customHeight="1" x14ac:dyDescent="0.25">
      <c r="B15" s="128" t="s">
        <v>149</v>
      </c>
      <c r="C15" s="128"/>
    </row>
  </sheetData>
  <mergeCells count="2">
    <mergeCell ref="B14:C14"/>
    <mergeCell ref="B15:C15"/>
  </mergeCells>
  <hyperlinks>
    <hyperlink ref="A1" location="Index!A1" display="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election activeCell="E13" sqref="E13"/>
    </sheetView>
  </sheetViews>
  <sheetFormatPr defaultColWidth="8.85546875" defaultRowHeight="15" x14ac:dyDescent="0.25"/>
  <cols>
    <col min="1" max="1" width="16" style="92" bestFit="1" customWidth="1"/>
    <col min="2" max="2" width="73.5703125" style="92" bestFit="1" customWidth="1"/>
    <col min="3" max="3" width="21" style="92" bestFit="1" customWidth="1"/>
    <col min="4" max="4" width="2.140625" style="92" customWidth="1"/>
    <col min="5" max="5" width="12.42578125" style="92" bestFit="1" customWidth="1"/>
    <col min="6" max="6" width="14.7109375" style="92" bestFit="1" customWidth="1"/>
    <col min="7" max="16384" width="8.85546875" style="92"/>
  </cols>
  <sheetData>
    <row r="1" spans="1:6" x14ac:dyDescent="0.25">
      <c r="A1" s="37" t="s">
        <v>266</v>
      </c>
      <c r="B1" s="35"/>
    </row>
    <row r="2" spans="1:6" x14ac:dyDescent="0.25">
      <c r="A2" s="38" t="str">
        <f ca="1">MID(CELL("filename",A1),FIND("]",CELL("filename",A1))+1,255)</f>
        <v>Table 11</v>
      </c>
      <c r="B2" s="32" t="str">
        <f ca="1">INDEX(Index!$D$6:$D$92,MATCH(A2,Index!$B$6:$B$92,0))</f>
        <v>FARMVCs Per Million Drivers, 2009 Tax Increase, Predictor Weights and Values</v>
      </c>
    </row>
    <row r="3" spans="1:6" x14ac:dyDescent="0.25">
      <c r="A3" s="63" t="s">
        <v>318</v>
      </c>
      <c r="B3" s="4" t="s">
        <v>374</v>
      </c>
    </row>
    <row r="4" spans="1:6" x14ac:dyDescent="0.25">
      <c r="A4" s="63"/>
      <c r="B4" s="4"/>
    </row>
    <row r="5" spans="1:6" x14ac:dyDescent="0.25">
      <c r="B5" s="92" t="str">
        <f ca="1">A2</f>
        <v>Table 11</v>
      </c>
    </row>
    <row r="6" spans="1:6" x14ac:dyDescent="0.25">
      <c r="B6" s="92" t="str">
        <f ca="1">B2</f>
        <v>FARMVCs Per Million Drivers, 2009 Tax Increase, Predictor Weights and Values</v>
      </c>
    </row>
    <row r="7" spans="1:6" x14ac:dyDescent="0.25">
      <c r="B7" s="122" t="s">
        <v>268</v>
      </c>
      <c r="C7" s="122" t="s">
        <v>274</v>
      </c>
      <c r="D7" s="59"/>
      <c r="E7" s="124" t="s">
        <v>275</v>
      </c>
      <c r="F7" s="124"/>
    </row>
    <row r="8" spans="1:6" x14ac:dyDescent="0.25">
      <c r="B8" s="123"/>
      <c r="C8" s="123"/>
      <c r="D8" s="60"/>
      <c r="E8" s="33" t="s">
        <v>276</v>
      </c>
      <c r="F8" s="33" t="s">
        <v>277</v>
      </c>
    </row>
    <row r="9" spans="1:6" x14ac:dyDescent="0.25">
      <c r="B9" s="4" t="s">
        <v>170</v>
      </c>
      <c r="C9" s="42">
        <v>0.22409223020076752</v>
      </c>
      <c r="D9" s="4"/>
      <c r="E9" s="108">
        <v>74.536399999999986</v>
      </c>
      <c r="F9" s="108">
        <v>78.305884844242229</v>
      </c>
    </row>
    <row r="10" spans="1:6" x14ac:dyDescent="0.25">
      <c r="B10" s="4" t="s">
        <v>194</v>
      </c>
      <c r="C10" s="42">
        <v>0.1845841258764267</v>
      </c>
      <c r="D10" s="4"/>
      <c r="E10" s="108">
        <v>48.883499999999998</v>
      </c>
      <c r="F10" s="108">
        <v>47.616818978419339</v>
      </c>
    </row>
    <row r="11" spans="1:6" x14ac:dyDescent="0.25">
      <c r="B11" s="4" t="s">
        <v>167</v>
      </c>
      <c r="C11" s="42">
        <v>0.15181846916675568</v>
      </c>
      <c r="D11" s="4"/>
      <c r="E11" s="108">
        <v>89.767200000000003</v>
      </c>
      <c r="F11" s="108">
        <v>93.401016305017848</v>
      </c>
    </row>
    <row r="12" spans="1:6" x14ac:dyDescent="0.25">
      <c r="B12" s="4" t="s">
        <v>171</v>
      </c>
      <c r="C12" s="42">
        <v>0.13782043755054474</v>
      </c>
      <c r="D12" s="4"/>
      <c r="E12" s="108">
        <v>65.900899999999993</v>
      </c>
      <c r="F12" s="108">
        <v>67.403506604468262</v>
      </c>
    </row>
    <row r="13" spans="1:6" x14ac:dyDescent="0.25">
      <c r="B13" s="4" t="s">
        <v>195</v>
      </c>
      <c r="C13" s="42">
        <v>0.11531998962163925</v>
      </c>
      <c r="D13" s="4"/>
      <c r="E13" s="108">
        <v>35.831299999999999</v>
      </c>
      <c r="F13" s="108">
        <v>35.676061801762877</v>
      </c>
    </row>
    <row r="14" spans="1:6" x14ac:dyDescent="0.25">
      <c r="B14" s="44" t="s">
        <v>287</v>
      </c>
      <c r="C14" s="42">
        <v>0.1003841906785965</v>
      </c>
      <c r="D14" s="4"/>
      <c r="E14" s="109">
        <v>37829.456525925933</v>
      </c>
      <c r="F14" s="109">
        <v>38071.000234599815</v>
      </c>
    </row>
    <row r="15" spans="1:6" x14ac:dyDescent="0.25">
      <c r="B15" s="4" t="s">
        <v>286</v>
      </c>
      <c r="C15" s="42">
        <v>3.1787615269422531E-2</v>
      </c>
      <c r="D15" s="4"/>
      <c r="E15" s="42">
        <v>0.14816027544444441</v>
      </c>
      <c r="F15" s="42">
        <v>0.14912051174247495</v>
      </c>
    </row>
    <row r="16" spans="1:6" x14ac:dyDescent="0.25">
      <c r="B16" s="4" t="s">
        <v>288</v>
      </c>
      <c r="C16" s="42">
        <v>1.8437707796692848E-2</v>
      </c>
      <c r="D16" s="4"/>
      <c r="E16" s="42">
        <v>6.6339506173333326E-2</v>
      </c>
      <c r="F16" s="42">
        <v>5.4427302833708273E-2</v>
      </c>
    </row>
    <row r="17" spans="2:6" ht="15" customHeight="1" x14ac:dyDescent="0.25">
      <c r="B17" s="4" t="s">
        <v>284</v>
      </c>
      <c r="C17" s="42">
        <v>1.8376428633928299E-2</v>
      </c>
      <c r="D17" s="4"/>
      <c r="E17" s="108">
        <v>2.3972381000740741</v>
      </c>
      <c r="F17" s="108">
        <v>2.0932020467276415</v>
      </c>
    </row>
    <row r="18" spans="2:6" x14ac:dyDescent="0.25">
      <c r="B18" s="4" t="s">
        <v>285</v>
      </c>
      <c r="C18" s="42">
        <v>1.0552144609391689E-2</v>
      </c>
      <c r="D18" s="4"/>
      <c r="E18" s="42">
        <v>0.1216871338888889</v>
      </c>
      <c r="F18" s="42">
        <v>0.12853454418492352</v>
      </c>
    </row>
    <row r="19" spans="2:6" x14ac:dyDescent="0.25">
      <c r="B19" s="33" t="s">
        <v>289</v>
      </c>
      <c r="C19" s="47">
        <v>6.8266596645116806E-3</v>
      </c>
      <c r="D19" s="110"/>
      <c r="E19" s="111">
        <v>0.24899680172962957</v>
      </c>
      <c r="F19" s="111">
        <v>0.25095360779102366</v>
      </c>
    </row>
    <row r="20" spans="2:6" x14ac:dyDescent="0.25">
      <c r="B20" s="125" t="s">
        <v>148</v>
      </c>
      <c r="C20" s="125"/>
    </row>
    <row r="21" spans="2:6" ht="29.25" customHeight="1" x14ac:dyDescent="0.25">
      <c r="B21" s="126" t="s">
        <v>149</v>
      </c>
      <c r="C21" s="126"/>
      <c r="D21" s="126"/>
      <c r="E21" s="126"/>
      <c r="F21" s="126"/>
    </row>
  </sheetData>
  <mergeCells count="5">
    <mergeCell ref="B20:C20"/>
    <mergeCell ref="B7:B8"/>
    <mergeCell ref="C7:C8"/>
    <mergeCell ref="E7:F7"/>
    <mergeCell ref="B21:F21"/>
  </mergeCells>
  <hyperlinks>
    <hyperlink ref="A1" location="Index!A1" display="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election activeCell="B31" sqref="B31"/>
    </sheetView>
  </sheetViews>
  <sheetFormatPr defaultColWidth="8.85546875" defaultRowHeight="15" x14ac:dyDescent="0.25"/>
  <cols>
    <col min="1" max="1" width="16" style="2" bestFit="1" customWidth="1"/>
    <col min="2" max="2" width="49.140625" style="2" customWidth="1"/>
    <col min="3" max="3" width="35" style="2" customWidth="1"/>
    <col min="4" max="16384" width="8.85546875" style="2"/>
  </cols>
  <sheetData>
    <row r="1" spans="1:6" x14ac:dyDescent="0.25">
      <c r="A1" s="37" t="s">
        <v>266</v>
      </c>
      <c r="C1" s="30"/>
    </row>
    <row r="2" spans="1:6" x14ac:dyDescent="0.25">
      <c r="A2" s="38" t="str">
        <f ca="1">MID(CELL("filename",A1),FIND("]",CELL("filename",A1))+1,255)</f>
        <v>Table 12</v>
      </c>
      <c r="B2" s="32" t="str">
        <f ca="1">INDEX(Index!$D$6:$D$92,MATCH(A2,Index!$B$6:$B$92,0))</f>
        <v>FARMVC Share of Total Crashes, 1999 Tax Increase, No Border Counties, Donor States Weights</v>
      </c>
    </row>
    <row r="3" spans="1:6" x14ac:dyDescent="0.25">
      <c r="A3" s="63" t="s">
        <v>318</v>
      </c>
      <c r="B3" s="4" t="s">
        <v>374</v>
      </c>
    </row>
    <row r="4" spans="1:6" x14ac:dyDescent="0.25">
      <c r="A4" s="38"/>
      <c r="B4" s="32"/>
    </row>
    <row r="5" spans="1:6" x14ac:dyDescent="0.25">
      <c r="B5" s="4" t="str">
        <f ca="1">A2</f>
        <v>Table 12</v>
      </c>
      <c r="C5" s="5"/>
    </row>
    <row r="6" spans="1:6" x14ac:dyDescent="0.25">
      <c r="B6" s="33" t="str">
        <f ca="1">B2</f>
        <v>FARMVC Share of Total Crashes, 1999 Tax Increase, No Border Counties, Donor States Weights</v>
      </c>
      <c r="C6" s="6"/>
    </row>
    <row r="7" spans="1:6" x14ac:dyDescent="0.25">
      <c r="B7" s="6" t="s">
        <v>68</v>
      </c>
      <c r="C7" s="6" t="s">
        <v>69</v>
      </c>
    </row>
    <row r="8" spans="1:6" x14ac:dyDescent="0.25">
      <c r="B8" s="5" t="s">
        <v>55</v>
      </c>
      <c r="C8" s="9">
        <v>0.191</v>
      </c>
      <c r="F8" s="34"/>
    </row>
    <row r="9" spans="1:6" x14ac:dyDescent="0.25">
      <c r="B9" s="5" t="s">
        <v>60</v>
      </c>
      <c r="C9" s="9">
        <v>0.17699999999999999</v>
      </c>
      <c r="F9" s="34"/>
    </row>
    <row r="10" spans="1:6" x14ac:dyDescent="0.25">
      <c r="B10" s="5" t="s">
        <v>67</v>
      </c>
      <c r="C10" s="9">
        <v>0.17100000000000001</v>
      </c>
      <c r="F10" s="34"/>
    </row>
    <row r="11" spans="1:6" x14ac:dyDescent="0.25">
      <c r="B11" s="5" t="s">
        <v>206</v>
      </c>
      <c r="C11" s="9">
        <v>9.7000000000000003E-2</v>
      </c>
      <c r="F11" s="34"/>
    </row>
    <row r="12" spans="1:6" x14ac:dyDescent="0.25">
      <c r="B12" s="5" t="s">
        <v>54</v>
      </c>
      <c r="C12" s="9">
        <v>9.2999999999999999E-2</v>
      </c>
      <c r="F12" s="34"/>
    </row>
    <row r="13" spans="1:6" x14ac:dyDescent="0.25">
      <c r="B13" s="5" t="s">
        <v>66</v>
      </c>
      <c r="C13" s="9">
        <v>0.08</v>
      </c>
      <c r="F13" s="34"/>
    </row>
    <row r="14" spans="1:6" x14ac:dyDescent="0.25">
      <c r="B14" s="5" t="s">
        <v>62</v>
      </c>
      <c r="C14" s="9">
        <v>7.8E-2</v>
      </c>
      <c r="F14" s="34"/>
    </row>
    <row r="15" spans="1:6" x14ac:dyDescent="0.25">
      <c r="B15" s="5" t="s">
        <v>63</v>
      </c>
      <c r="C15" s="9">
        <v>4.3999999999999997E-2</v>
      </c>
      <c r="F15" s="34"/>
    </row>
    <row r="16" spans="1:6" ht="15" customHeight="1" x14ac:dyDescent="0.25">
      <c r="B16" s="5" t="s">
        <v>53</v>
      </c>
      <c r="C16" s="9">
        <v>3.7999999999999999E-2</v>
      </c>
      <c r="F16" s="34"/>
    </row>
    <row r="17" spans="2:6" x14ac:dyDescent="0.25">
      <c r="B17" s="5" t="s">
        <v>207</v>
      </c>
      <c r="C17" s="9">
        <v>2.7E-2</v>
      </c>
      <c r="F17" s="34"/>
    </row>
    <row r="18" spans="2:6" x14ac:dyDescent="0.25">
      <c r="B18" s="5" t="s">
        <v>64</v>
      </c>
      <c r="C18" s="9">
        <v>5.0000000000000001E-3</v>
      </c>
      <c r="F18" s="34"/>
    </row>
    <row r="19" spans="2:6" x14ac:dyDescent="0.25">
      <c r="B19" s="127" t="s">
        <v>148</v>
      </c>
      <c r="C19" s="127"/>
    </row>
    <row r="20" spans="2:6" ht="30.75" customHeight="1" x14ac:dyDescent="0.25">
      <c r="B20" s="128" t="s">
        <v>149</v>
      </c>
      <c r="C20" s="128"/>
    </row>
    <row r="24" spans="2:6" x14ac:dyDescent="0.25">
      <c r="B24" s="36"/>
    </row>
  </sheetData>
  <mergeCells count="2">
    <mergeCell ref="B19:C19"/>
    <mergeCell ref="B20:C20"/>
  </mergeCells>
  <hyperlinks>
    <hyperlink ref="A1" location="Index!A1" display="Index"/>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26" sqref="C26"/>
    </sheetView>
  </sheetViews>
  <sheetFormatPr defaultColWidth="8.85546875" defaultRowHeight="15" x14ac:dyDescent="0.25"/>
  <cols>
    <col min="1" max="1" width="17" style="2" bestFit="1" customWidth="1"/>
    <col min="2" max="2" width="48" style="2" customWidth="1"/>
    <col min="3" max="3" width="34.28515625" style="2" customWidth="1"/>
    <col min="4" max="16384" width="8.85546875" style="2"/>
  </cols>
  <sheetData>
    <row r="1" spans="1:6" x14ac:dyDescent="0.25">
      <c r="A1" s="37" t="s">
        <v>266</v>
      </c>
      <c r="C1" s="30"/>
    </row>
    <row r="2" spans="1:6" x14ac:dyDescent="0.25">
      <c r="A2" s="38" t="str">
        <f ca="1">MID(CELL("filename",A1),FIND("]",CELL("filename",A1))+1,255)</f>
        <v>Table 13</v>
      </c>
      <c r="B2" s="32" t="str">
        <f ca="1">INDEX(Index!$D$6:$D$92,MATCH(A2,Index!$B$6:$B$92,0))</f>
        <v>FARMVC Share of Total Crashes, 2009 Tax Increase, No Border Counties, Donor States Weights</v>
      </c>
    </row>
    <row r="3" spans="1:6" x14ac:dyDescent="0.25">
      <c r="A3" s="63" t="s">
        <v>318</v>
      </c>
      <c r="B3" s="4" t="s">
        <v>374</v>
      </c>
    </row>
    <row r="4" spans="1:6" x14ac:dyDescent="0.25">
      <c r="A4" s="63"/>
      <c r="B4" s="4"/>
    </row>
    <row r="5" spans="1:6" x14ac:dyDescent="0.25">
      <c r="B5" s="4" t="str">
        <f ca="1">A2</f>
        <v>Table 13</v>
      </c>
      <c r="C5" s="5"/>
    </row>
    <row r="6" spans="1:6" x14ac:dyDescent="0.25">
      <c r="B6" s="33" t="s">
        <v>205</v>
      </c>
      <c r="C6" s="6"/>
    </row>
    <row r="7" spans="1:6" x14ac:dyDescent="0.25">
      <c r="B7" s="6" t="s">
        <v>68</v>
      </c>
      <c r="C7" s="6" t="s">
        <v>69</v>
      </c>
      <c r="F7" s="34"/>
    </row>
    <row r="8" spans="1:6" x14ac:dyDescent="0.25">
      <c r="B8" s="5" t="s">
        <v>60</v>
      </c>
      <c r="C8" s="9">
        <v>0.27500000000000002</v>
      </c>
      <c r="F8" s="34"/>
    </row>
    <row r="9" spans="1:6" x14ac:dyDescent="0.25">
      <c r="B9" s="5" t="s">
        <v>62</v>
      </c>
      <c r="C9" s="9">
        <v>0.21</v>
      </c>
      <c r="F9" s="34"/>
    </row>
    <row r="10" spans="1:6" x14ac:dyDescent="0.25">
      <c r="B10" s="5" t="s">
        <v>54</v>
      </c>
      <c r="C10" s="9">
        <v>0.21</v>
      </c>
      <c r="F10" s="34"/>
    </row>
    <row r="11" spans="1:6" x14ac:dyDescent="0.25">
      <c r="B11" s="5" t="s">
        <v>65</v>
      </c>
      <c r="C11" s="9">
        <v>0.13400000000000001</v>
      </c>
      <c r="F11" s="34"/>
    </row>
    <row r="12" spans="1:6" x14ac:dyDescent="0.25">
      <c r="B12" s="5" t="s">
        <v>67</v>
      </c>
      <c r="C12" s="9">
        <v>0.10100000000000001</v>
      </c>
      <c r="F12" s="34"/>
    </row>
    <row r="13" spans="1:6" x14ac:dyDescent="0.25">
      <c r="B13" s="5" t="s">
        <v>55</v>
      </c>
      <c r="C13" s="9">
        <v>7.0999999999999994E-2</v>
      </c>
      <c r="F13" s="34"/>
    </row>
    <row r="14" spans="1:6" x14ac:dyDescent="0.25">
      <c r="B14" s="127" t="s">
        <v>148</v>
      </c>
      <c r="C14" s="127"/>
      <c r="F14" s="34"/>
    </row>
    <row r="15" spans="1:6" ht="33" customHeight="1" x14ac:dyDescent="0.25">
      <c r="B15" s="128" t="s">
        <v>149</v>
      </c>
      <c r="C15" s="128"/>
      <c r="F15" s="34"/>
    </row>
    <row r="16" spans="1:6" x14ac:dyDescent="0.25">
      <c r="F16" s="34"/>
    </row>
    <row r="17" spans="2:6" x14ac:dyDescent="0.25">
      <c r="F17" s="34"/>
    </row>
    <row r="18" spans="2:6" x14ac:dyDescent="0.25">
      <c r="B18" s="3"/>
    </row>
  </sheetData>
  <mergeCells count="2">
    <mergeCell ref="B14:C14"/>
    <mergeCell ref="B15:C15"/>
  </mergeCells>
  <hyperlinks>
    <hyperlink ref="A1" location="Index!A1" display="Index"/>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E1" sqref="E1"/>
    </sheetView>
  </sheetViews>
  <sheetFormatPr defaultColWidth="8.85546875" defaultRowHeight="15" x14ac:dyDescent="0.25"/>
  <cols>
    <col min="1" max="1" width="7.7109375" customWidth="1"/>
    <col min="2" max="2" width="13.140625" customWidth="1"/>
    <col min="3" max="3" width="15.85546875" customWidth="1"/>
    <col min="5" max="5" width="31.140625" customWidth="1"/>
    <col min="6" max="6" width="10.140625" customWidth="1"/>
  </cols>
  <sheetData>
    <row r="1" spans="1:6" x14ac:dyDescent="0.25">
      <c r="A1" t="s">
        <v>0</v>
      </c>
      <c r="B1" t="s">
        <v>276</v>
      </c>
      <c r="C1" t="s">
        <v>277</v>
      </c>
      <c r="D1" s="61"/>
      <c r="E1" s="37" t="s">
        <v>266</v>
      </c>
      <c r="F1" s="61"/>
    </row>
    <row r="2" spans="1:6" x14ac:dyDescent="0.25">
      <c r="A2">
        <v>1982</v>
      </c>
      <c r="B2" s="62">
        <v>0.45485404133796692</v>
      </c>
      <c r="C2" s="62">
        <v>0.46775920414924627</v>
      </c>
      <c r="E2" s="90" t="str">
        <f ca="1">MID(CELL("filename",E1),FIND("]",CELL("filename",E1))+1,255)</f>
        <v>Figure 1</v>
      </c>
      <c r="F2" s="91" t="str">
        <f ca="1">INDEX(Index!$D:$D,MATCH($E$2,Index!$B:$B,0))</f>
        <v>FARMVC Share of Total Crashes, 1999 Tax Increase, Actual Verses Synthetic Illinois</v>
      </c>
    </row>
    <row r="3" spans="1:6" x14ac:dyDescent="0.25">
      <c r="A3">
        <v>1983</v>
      </c>
      <c r="B3" s="62">
        <v>0.45566859841346741</v>
      </c>
      <c r="C3" s="62">
        <v>0.45710288432240492</v>
      </c>
      <c r="E3" s="31" t="s">
        <v>159</v>
      </c>
      <c r="F3" s="57"/>
    </row>
    <row r="4" spans="1:6" x14ac:dyDescent="0.25">
      <c r="A4">
        <v>1984</v>
      </c>
      <c r="B4" s="62">
        <v>0.4263959527015686</v>
      </c>
      <c r="C4" s="62">
        <v>0.42933347466588023</v>
      </c>
      <c r="E4" s="63"/>
    </row>
    <row r="5" spans="1:6" x14ac:dyDescent="0.25">
      <c r="A5">
        <v>1985</v>
      </c>
      <c r="B5" s="62">
        <v>0.38088235259056091</v>
      </c>
      <c r="C5" s="62">
        <v>0.38188576024770732</v>
      </c>
    </row>
    <row r="6" spans="1:6" x14ac:dyDescent="0.25">
      <c r="A6">
        <v>1986</v>
      </c>
      <c r="B6" s="62">
        <v>0.38520056009292603</v>
      </c>
      <c r="C6" s="62">
        <v>0.40575282025337223</v>
      </c>
    </row>
    <row r="7" spans="1:6" x14ac:dyDescent="0.25">
      <c r="A7">
        <v>1987</v>
      </c>
      <c r="B7" s="62">
        <v>0.37112009525299072</v>
      </c>
      <c r="C7" s="62">
        <v>0.37448333287239077</v>
      </c>
    </row>
    <row r="8" spans="1:6" x14ac:dyDescent="0.25">
      <c r="A8">
        <v>1988</v>
      </c>
      <c r="B8" s="62">
        <v>0.37837839126586914</v>
      </c>
      <c r="C8" s="62">
        <v>0.36633342042565348</v>
      </c>
    </row>
    <row r="9" spans="1:6" x14ac:dyDescent="0.25">
      <c r="A9">
        <v>1989</v>
      </c>
      <c r="B9" s="62">
        <v>0.37176164984703064</v>
      </c>
      <c r="C9" s="62">
        <v>0.37052624201774592</v>
      </c>
    </row>
    <row r="10" spans="1:6" x14ac:dyDescent="0.25">
      <c r="A10">
        <v>1990</v>
      </c>
      <c r="B10" s="62">
        <v>0.37998601794242859</v>
      </c>
      <c r="C10" s="62">
        <v>0.3715194233655929</v>
      </c>
    </row>
    <row r="11" spans="1:6" x14ac:dyDescent="0.25">
      <c r="A11">
        <v>1991</v>
      </c>
      <c r="B11" s="62">
        <v>0.37684538960456848</v>
      </c>
      <c r="C11" s="62">
        <v>0.37457000425457954</v>
      </c>
    </row>
    <row r="12" spans="1:6" x14ac:dyDescent="0.25">
      <c r="A12">
        <v>1992</v>
      </c>
      <c r="B12" s="62">
        <v>0.35256409645080566</v>
      </c>
      <c r="C12" s="62">
        <v>0.34548613035678866</v>
      </c>
    </row>
    <row r="13" spans="1:6" x14ac:dyDescent="0.25">
      <c r="A13">
        <v>1993</v>
      </c>
      <c r="B13" s="62">
        <v>0.32559999823570251</v>
      </c>
      <c r="C13" s="62">
        <v>0.32593374466896058</v>
      </c>
    </row>
    <row r="14" spans="1:6" x14ac:dyDescent="0.25">
      <c r="A14">
        <v>1994</v>
      </c>
      <c r="B14" s="62">
        <v>0.32926830649375916</v>
      </c>
      <c r="C14" s="62">
        <v>0.32804951822757722</v>
      </c>
    </row>
    <row r="15" spans="1:6" x14ac:dyDescent="0.25">
      <c r="A15">
        <v>1995</v>
      </c>
      <c r="B15" s="62">
        <v>0.32881596684455872</v>
      </c>
      <c r="C15" s="62">
        <v>0.33449016672372817</v>
      </c>
    </row>
    <row r="16" spans="1:6" x14ac:dyDescent="0.25">
      <c r="A16">
        <v>1996</v>
      </c>
      <c r="B16" s="62">
        <v>0.3287566602230072</v>
      </c>
      <c r="C16" s="62">
        <v>0.31215657070279124</v>
      </c>
    </row>
    <row r="17" spans="1:3" x14ac:dyDescent="0.25">
      <c r="A17">
        <v>1997</v>
      </c>
      <c r="B17" s="62">
        <v>0.29864972829818726</v>
      </c>
      <c r="C17" s="62">
        <v>0.28597083726525308</v>
      </c>
    </row>
    <row r="18" spans="1:3" x14ac:dyDescent="0.25">
      <c r="A18">
        <v>1998</v>
      </c>
      <c r="B18" s="62">
        <v>0.32145747542381287</v>
      </c>
      <c r="C18" s="62">
        <v>0.31751833280920982</v>
      </c>
    </row>
    <row r="19" spans="1:3" x14ac:dyDescent="0.25">
      <c r="A19">
        <v>1999</v>
      </c>
      <c r="B19" s="62">
        <v>0.30680060386657715</v>
      </c>
      <c r="C19" s="62">
        <v>0.28875927215814584</v>
      </c>
    </row>
    <row r="20" spans="1:3" x14ac:dyDescent="0.25">
      <c r="A20">
        <v>2000</v>
      </c>
      <c r="B20" s="62">
        <v>0.31500393152236938</v>
      </c>
      <c r="C20" s="62">
        <v>0.31187732532620427</v>
      </c>
    </row>
    <row r="21" spans="1:3" x14ac:dyDescent="0.25">
      <c r="A21">
        <v>2001</v>
      </c>
      <c r="B21" s="62">
        <v>0.30393701791763306</v>
      </c>
      <c r="C21" s="62">
        <v>0.30357734963297839</v>
      </c>
    </row>
    <row r="22" spans="1:3" x14ac:dyDescent="0.25">
      <c r="A22">
        <v>2002</v>
      </c>
      <c r="B22" s="62">
        <v>0.31653544306755066</v>
      </c>
      <c r="C22" s="62">
        <v>0.30711896607279776</v>
      </c>
    </row>
    <row r="23" spans="1:3" x14ac:dyDescent="0.25">
      <c r="A23">
        <v>2003</v>
      </c>
      <c r="B23" s="62">
        <v>0.30581039190292358</v>
      </c>
      <c r="C23" s="62">
        <v>0.30455844664573667</v>
      </c>
    </row>
    <row r="24" spans="1:3" x14ac:dyDescent="0.25">
      <c r="A24">
        <v>2004</v>
      </c>
      <c r="B24" s="62">
        <v>0.31045752763748169</v>
      </c>
      <c r="C24" s="62">
        <v>0.26869957828521729</v>
      </c>
    </row>
    <row r="25" spans="1:3" x14ac:dyDescent="0.25">
      <c r="A25">
        <v>2005</v>
      </c>
      <c r="B25" s="62">
        <v>0.30706742405891418</v>
      </c>
      <c r="C25" s="62">
        <v>0.29951723717153073</v>
      </c>
    </row>
    <row r="26" spans="1:3" x14ac:dyDescent="0.25">
      <c r="A26">
        <v>2006</v>
      </c>
      <c r="B26" s="62">
        <v>0.32746478915214539</v>
      </c>
      <c r="C26" s="62">
        <v>0.29371697494387627</v>
      </c>
    </row>
    <row r="27" spans="1:3" x14ac:dyDescent="0.25">
      <c r="A27">
        <v>2007</v>
      </c>
      <c r="B27" s="62">
        <v>0.32060390710830688</v>
      </c>
      <c r="C27" s="62">
        <v>0.30399046097695831</v>
      </c>
    </row>
    <row r="28" spans="1:3" x14ac:dyDescent="0.25">
      <c r="A28">
        <v>2008</v>
      </c>
      <c r="B28" s="62">
        <v>0.31190726161003113</v>
      </c>
      <c r="C28" s="62">
        <v>0.28944736887514588</v>
      </c>
    </row>
    <row r="29" spans="1:3" x14ac:dyDescent="0.25">
      <c r="A29">
        <v>2009</v>
      </c>
      <c r="B29" s="62">
        <v>0.29843562841415405</v>
      </c>
      <c r="C29" s="62">
        <v>0.29034927867352961</v>
      </c>
    </row>
    <row r="30" spans="1:3" x14ac:dyDescent="0.25">
      <c r="A30">
        <v>2010</v>
      </c>
      <c r="B30" s="62">
        <v>0.28271028399467468</v>
      </c>
      <c r="C30" s="62">
        <v>0.27548019354045394</v>
      </c>
    </row>
    <row r="31" spans="1:3" x14ac:dyDescent="0.25">
      <c r="A31">
        <v>2011</v>
      </c>
      <c r="B31" s="62">
        <v>0.27611044049263</v>
      </c>
      <c r="C31" s="62">
        <v>0.28915220817923543</v>
      </c>
    </row>
    <row r="32" spans="1:3" x14ac:dyDescent="0.25">
      <c r="A32">
        <v>2012</v>
      </c>
      <c r="B32" s="62">
        <v>0.31108596920967102</v>
      </c>
      <c r="C32" s="62">
        <v>0.29341025182604791</v>
      </c>
    </row>
    <row r="33" spans="1:3" x14ac:dyDescent="0.25">
      <c r="A33">
        <v>2013</v>
      </c>
      <c r="B33" s="62">
        <v>0.30536913871765137</v>
      </c>
      <c r="C33" s="62">
        <v>0.26195554503798479</v>
      </c>
    </row>
    <row r="34" spans="1:3" x14ac:dyDescent="0.25">
      <c r="A34">
        <v>2014</v>
      </c>
      <c r="B34" s="62">
        <v>0.28554502129554749</v>
      </c>
      <c r="C34" s="62">
        <v>0.26261211013793939</v>
      </c>
    </row>
    <row r="35" spans="1:3" x14ac:dyDescent="0.25">
      <c r="A35">
        <v>2015</v>
      </c>
      <c r="B35" s="62">
        <v>0.27521929144859314</v>
      </c>
      <c r="C35" s="62">
        <v>0.24554807274043561</v>
      </c>
    </row>
    <row r="36" spans="1:3" x14ac:dyDescent="0.25">
      <c r="B36" s="64"/>
      <c r="C36" s="64"/>
    </row>
  </sheetData>
  <hyperlinks>
    <hyperlink ref="E1" location="Index!A1" display="Index"/>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3"/>
  <sheetViews>
    <sheetView workbookViewId="0">
      <selection activeCell="H34" sqref="H34"/>
    </sheetView>
  </sheetViews>
  <sheetFormatPr defaultColWidth="8.85546875" defaultRowHeight="15" x14ac:dyDescent="0.25"/>
  <cols>
    <col min="1" max="12" width="8.85546875" style="2" customWidth="1"/>
    <col min="13" max="15" width="8.85546875" style="2"/>
    <col min="16" max="16" width="21.7109375" style="2" customWidth="1"/>
    <col min="17" max="17" width="8.85546875" style="2"/>
    <col min="18" max="18" width="12.42578125" style="2" customWidth="1"/>
    <col min="19" max="16384" width="8.85546875" style="2"/>
  </cols>
  <sheetData>
    <row r="1" spans="1:70" x14ac:dyDescent="0.25">
      <c r="A1" s="37" t="s">
        <v>266</v>
      </c>
      <c r="B1" s="57"/>
      <c r="C1" s="57"/>
      <c r="D1" s="57"/>
      <c r="E1" s="57"/>
      <c r="F1" s="57"/>
      <c r="G1" s="57"/>
      <c r="H1" s="57"/>
      <c r="I1" s="57"/>
      <c r="J1" s="57"/>
      <c r="K1" s="57"/>
      <c r="L1" s="57"/>
      <c r="P1" s="2" t="s">
        <v>127</v>
      </c>
      <c r="Q1" s="2" t="s">
        <v>72</v>
      </c>
      <c r="R1" s="65" t="s">
        <v>73</v>
      </c>
      <c r="S1" s="65" t="s">
        <v>74</v>
      </c>
      <c r="T1" s="65" t="s">
        <v>75</v>
      </c>
      <c r="U1" s="65" t="s">
        <v>76</v>
      </c>
      <c r="V1" s="65" t="s">
        <v>77</v>
      </c>
      <c r="W1" s="65" t="s">
        <v>78</v>
      </c>
      <c r="X1" s="65" t="s">
        <v>79</v>
      </c>
      <c r="Y1" s="65" t="s">
        <v>80</v>
      </c>
      <c r="Z1" s="65" t="s">
        <v>81</v>
      </c>
      <c r="AA1" s="65" t="s">
        <v>82</v>
      </c>
      <c r="AB1" s="65" t="s">
        <v>83</v>
      </c>
      <c r="AC1" s="65" t="s">
        <v>84</v>
      </c>
      <c r="AD1" s="65" t="s">
        <v>85</v>
      </c>
      <c r="AE1" s="65" t="s">
        <v>86</v>
      </c>
      <c r="AF1" s="65" t="s">
        <v>87</v>
      </c>
      <c r="AG1" s="65" t="s">
        <v>88</v>
      </c>
      <c r="AH1" s="65" t="s">
        <v>89</v>
      </c>
      <c r="AI1" s="65" t="s">
        <v>90</v>
      </c>
      <c r="AJ1" s="65" t="s">
        <v>91</v>
      </c>
      <c r="AK1" s="65" t="s">
        <v>92</v>
      </c>
      <c r="AL1" s="65" t="s">
        <v>93</v>
      </c>
      <c r="AM1" s="65" t="s">
        <v>94</v>
      </c>
      <c r="AN1" s="65" t="s">
        <v>95</v>
      </c>
      <c r="AO1" s="65" t="s">
        <v>96</v>
      </c>
      <c r="AP1" s="65" t="s">
        <v>97</v>
      </c>
      <c r="AQ1" s="65" t="s">
        <v>98</v>
      </c>
      <c r="AR1" s="65" t="s">
        <v>99</v>
      </c>
      <c r="AS1" s="65" t="s">
        <v>100</v>
      </c>
      <c r="AT1" s="65" t="s">
        <v>101</v>
      </c>
      <c r="AU1" s="65" t="s">
        <v>102</v>
      </c>
      <c r="AV1" s="65" t="s">
        <v>103</v>
      </c>
      <c r="AW1" s="65" t="s">
        <v>104</v>
      </c>
      <c r="AX1" s="65" t="s">
        <v>105</v>
      </c>
      <c r="AY1" s="65" t="s">
        <v>106</v>
      </c>
      <c r="AZ1" s="65" t="s">
        <v>107</v>
      </c>
      <c r="BA1" s="65" t="s">
        <v>108</v>
      </c>
      <c r="BB1" s="65" t="s">
        <v>109</v>
      </c>
      <c r="BC1" s="65" t="s">
        <v>110</v>
      </c>
      <c r="BD1" s="65" t="s">
        <v>111</v>
      </c>
      <c r="BE1" s="65" t="s">
        <v>112</v>
      </c>
      <c r="BF1" s="65" t="s">
        <v>113</v>
      </c>
      <c r="BG1" s="65" t="s">
        <v>114</v>
      </c>
      <c r="BH1" s="65" t="s">
        <v>115</v>
      </c>
      <c r="BI1" s="65" t="s">
        <v>116</v>
      </c>
      <c r="BJ1" s="65" t="s">
        <v>117</v>
      </c>
      <c r="BK1" s="65" t="s">
        <v>118</v>
      </c>
      <c r="BL1" s="65" t="s">
        <v>119</v>
      </c>
      <c r="BM1" s="65" t="s">
        <v>120</v>
      </c>
      <c r="BN1" s="65" t="s">
        <v>121</v>
      </c>
      <c r="BO1" s="65" t="s">
        <v>122</v>
      </c>
      <c r="BP1" s="65"/>
      <c r="BQ1" s="65"/>
      <c r="BR1" s="65"/>
    </row>
    <row r="2" spans="1:70" x14ac:dyDescent="0.25">
      <c r="A2" s="90" t="str">
        <f ca="1">MID(CELL("filename",A1),FIND("]",CELL("filename",A1))+1,255)</f>
        <v>Figure 2</v>
      </c>
      <c r="B2" s="91" t="str">
        <f ca="1">INDEX(Index!$D:$D,MATCH(A2,Index!$B:$B,0))</f>
        <v>FARMVC Share of Total Crashes, 1999 Tax Increase, Placebo test</v>
      </c>
      <c r="C2" s="91"/>
      <c r="D2" s="91"/>
      <c r="E2" s="91"/>
      <c r="F2" s="91"/>
      <c r="G2" s="91"/>
      <c r="H2" s="91"/>
      <c r="I2" s="91"/>
      <c r="J2" s="91"/>
      <c r="K2" s="91"/>
      <c r="L2" s="91"/>
      <c r="P2" s="66" t="s">
        <v>123</v>
      </c>
      <c r="Q2" s="67">
        <v>8.9808170868786921E-3</v>
      </c>
      <c r="R2" s="67">
        <v>0</v>
      </c>
      <c r="S2" s="67">
        <v>0</v>
      </c>
      <c r="T2" s="67">
        <v>1.9931695693478059E-2</v>
      </c>
      <c r="U2" s="67">
        <v>6.5695418416461607E-2</v>
      </c>
      <c r="V2" s="67">
        <v>0</v>
      </c>
      <c r="W2" s="67">
        <v>3.128986113356412E-2</v>
      </c>
      <c r="X2" s="67">
        <v>0</v>
      </c>
      <c r="Y2" s="67">
        <v>0</v>
      </c>
      <c r="Z2" s="67">
        <v>0</v>
      </c>
      <c r="AA2" s="67">
        <v>0</v>
      </c>
      <c r="AB2" s="67">
        <v>2.1081793231157334E-2</v>
      </c>
      <c r="AC2" s="67">
        <v>0</v>
      </c>
      <c r="AD2" s="67">
        <v>3.1017454424603328E-2</v>
      </c>
      <c r="AE2" s="67">
        <v>2.5532659338988923E-2</v>
      </c>
      <c r="AF2" s="67">
        <v>0</v>
      </c>
      <c r="AG2" s="67">
        <v>3.6438631336533897E-2</v>
      </c>
      <c r="AH2" s="67">
        <v>2.6386364493063912E-2</v>
      </c>
      <c r="AI2" s="67">
        <v>3.097247518924821E-2</v>
      </c>
      <c r="AJ2" s="67">
        <v>0</v>
      </c>
      <c r="AK2" s="67">
        <v>4.3337667334593849E-2</v>
      </c>
      <c r="AL2" s="67">
        <v>3.2262586866174482E-2</v>
      </c>
      <c r="AM2" s="67">
        <v>0</v>
      </c>
      <c r="AN2" s="67">
        <v>2.4674706404318212E-2</v>
      </c>
      <c r="AO2" s="67">
        <v>0</v>
      </c>
      <c r="AP2" s="67">
        <v>3.5724278005160065E-2</v>
      </c>
      <c r="AQ2" s="67">
        <v>0</v>
      </c>
      <c r="AR2" s="67">
        <v>2.8970906104744305E-2</v>
      </c>
      <c r="AS2" s="67">
        <v>0</v>
      </c>
      <c r="AT2" s="67">
        <v>0</v>
      </c>
      <c r="AU2" s="67">
        <v>0</v>
      </c>
      <c r="AV2" s="67">
        <v>0</v>
      </c>
      <c r="AW2" s="67">
        <v>0</v>
      </c>
      <c r="AX2" s="67">
        <v>0</v>
      </c>
      <c r="AY2" s="67">
        <v>5.0472908831316984E-2</v>
      </c>
      <c r="AZ2" s="67">
        <v>0</v>
      </c>
      <c r="BA2" s="67">
        <v>0</v>
      </c>
      <c r="BB2" s="67">
        <v>0</v>
      </c>
      <c r="BC2" s="67">
        <v>0</v>
      </c>
      <c r="BD2" s="67">
        <v>0</v>
      </c>
      <c r="BE2" s="67">
        <v>3.2947536079432911E-2</v>
      </c>
      <c r="BF2" s="67">
        <v>4.0209167197421819E-2</v>
      </c>
      <c r="BG2" s="67">
        <v>2.4217590493518595E-2</v>
      </c>
      <c r="BH2" s="67">
        <v>3.4092619102078094E-2</v>
      </c>
      <c r="BI2" s="67">
        <v>0</v>
      </c>
      <c r="BJ2" s="67">
        <v>0</v>
      </c>
      <c r="BK2" s="67">
        <v>0</v>
      </c>
      <c r="BL2" s="67">
        <v>0</v>
      </c>
      <c r="BM2" s="67">
        <v>0</v>
      </c>
      <c r="BN2" s="67">
        <v>2.6383155486559205E-2</v>
      </c>
      <c r="BO2" s="67">
        <v>0</v>
      </c>
      <c r="BP2" s="68"/>
      <c r="BQ2" s="68"/>
    </row>
    <row r="3" spans="1:70" x14ac:dyDescent="0.25">
      <c r="A3" s="63" t="s">
        <v>302</v>
      </c>
      <c r="B3" s="57"/>
      <c r="C3" s="57"/>
      <c r="D3" s="57"/>
      <c r="E3" s="57"/>
      <c r="F3" s="57"/>
      <c r="G3" s="57"/>
      <c r="H3" s="57"/>
      <c r="I3" s="57"/>
      <c r="J3" s="57"/>
      <c r="K3" s="57"/>
      <c r="L3" s="57"/>
      <c r="P3" s="66" t="s">
        <v>124</v>
      </c>
      <c r="Q3" s="67">
        <v>2.1953735658904242E-2</v>
      </c>
      <c r="R3" s="67">
        <v>0</v>
      </c>
      <c r="S3" s="67">
        <v>0</v>
      </c>
      <c r="T3" s="67">
        <v>3.8284258731137423E-2</v>
      </c>
      <c r="U3" s="67">
        <v>5.9561826740983086E-2</v>
      </c>
      <c r="V3" s="67">
        <v>0</v>
      </c>
      <c r="W3" s="67">
        <v>3.3743824747752615E-2</v>
      </c>
      <c r="X3" s="67">
        <v>0</v>
      </c>
      <c r="Y3" s="67">
        <v>0</v>
      </c>
      <c r="Z3" s="67">
        <v>0</v>
      </c>
      <c r="AA3" s="67">
        <v>0</v>
      </c>
      <c r="AB3" s="67">
        <v>2.469546714654175E-2</v>
      </c>
      <c r="AC3" s="67">
        <v>0</v>
      </c>
      <c r="AD3" s="67">
        <v>3.5335467975770862E-2</v>
      </c>
      <c r="AE3" s="67">
        <v>6.1648554051925882E-2</v>
      </c>
      <c r="AF3" s="67">
        <v>0</v>
      </c>
      <c r="AG3" s="67">
        <v>4.5408514243642194E-2</v>
      </c>
      <c r="AH3" s="67">
        <v>5.2917269400796142E-2</v>
      </c>
      <c r="AI3" s="67">
        <v>5.3625575287351797E-2</v>
      </c>
      <c r="AJ3" s="67">
        <v>0</v>
      </c>
      <c r="AK3" s="67">
        <v>2.614148031023077E-2</v>
      </c>
      <c r="AL3" s="67">
        <v>3.4308635394535603E-2</v>
      </c>
      <c r="AM3" s="67">
        <v>0</v>
      </c>
      <c r="AN3" s="67">
        <v>2.7784635856577387E-2</v>
      </c>
      <c r="AO3" s="67">
        <v>0</v>
      </c>
      <c r="AP3" s="67">
        <v>3.3177068043024935E-2</v>
      </c>
      <c r="AQ3" s="67">
        <v>0</v>
      </c>
      <c r="AR3" s="67">
        <v>4.1064090839637198E-2</v>
      </c>
      <c r="AS3" s="67">
        <v>0</v>
      </c>
      <c r="AT3" s="67">
        <v>0</v>
      </c>
      <c r="AU3" s="67">
        <v>0</v>
      </c>
      <c r="AV3" s="67">
        <v>0</v>
      </c>
      <c r="AW3" s="67">
        <v>0</v>
      </c>
      <c r="AX3" s="67">
        <v>0</v>
      </c>
      <c r="AY3" s="67">
        <v>6.8443234274419312E-2</v>
      </c>
      <c r="AZ3" s="67">
        <v>0</v>
      </c>
      <c r="BA3" s="67">
        <v>0</v>
      </c>
      <c r="BB3" s="67">
        <v>0</v>
      </c>
      <c r="BC3" s="67">
        <v>0</v>
      </c>
      <c r="BD3" s="67">
        <v>0</v>
      </c>
      <c r="BE3" s="67">
        <v>9.5920948931563249E-2</v>
      </c>
      <c r="BF3" s="67">
        <v>5.3052393402654233E-2</v>
      </c>
      <c r="BG3" s="67">
        <v>4.2248229456952877E-2</v>
      </c>
      <c r="BH3" s="67">
        <v>4.1596442802736805E-2</v>
      </c>
      <c r="BI3" s="67">
        <v>0</v>
      </c>
      <c r="BJ3" s="67">
        <v>0</v>
      </c>
      <c r="BK3" s="67">
        <v>0</v>
      </c>
      <c r="BL3" s="67">
        <v>0</v>
      </c>
      <c r="BM3" s="67">
        <v>0</v>
      </c>
      <c r="BN3" s="67">
        <v>3.2618740927932516E-2</v>
      </c>
      <c r="BO3" s="67">
        <v>0</v>
      </c>
      <c r="BP3" s="69"/>
      <c r="BQ3" s="69"/>
    </row>
    <row r="4" spans="1:70" x14ac:dyDescent="0.25">
      <c r="A4" s="100" t="s">
        <v>157</v>
      </c>
      <c r="B4" s="35"/>
      <c r="C4" s="35"/>
      <c r="D4" s="35"/>
      <c r="E4" s="35"/>
      <c r="F4" s="35"/>
      <c r="G4" s="35"/>
      <c r="H4" s="35"/>
      <c r="I4" s="35"/>
      <c r="J4" s="35"/>
      <c r="K4" s="35"/>
      <c r="L4" s="35"/>
      <c r="P4" s="66" t="s">
        <v>125</v>
      </c>
      <c r="Q4" s="67">
        <v>2.4445142848950199</v>
      </c>
      <c r="R4" s="67">
        <v>0</v>
      </c>
      <c r="S4" s="67">
        <v>0</v>
      </c>
      <c r="T4" s="67">
        <v>1.9207727892245812</v>
      </c>
      <c r="U4" s="67">
        <v>0.9066359295164852</v>
      </c>
      <c r="V4" s="67">
        <v>0</v>
      </c>
      <c r="W4" s="67">
        <v>1.0784267978599678</v>
      </c>
      <c r="X4" s="67">
        <v>0</v>
      </c>
      <c r="Y4" s="67">
        <v>0</v>
      </c>
      <c r="Z4" s="67">
        <v>0</v>
      </c>
      <c r="AA4" s="67">
        <v>0</v>
      </c>
      <c r="AB4" s="67">
        <v>1.171412074663728</v>
      </c>
      <c r="AC4" s="67">
        <v>0</v>
      </c>
      <c r="AD4" s="67">
        <v>1.1392123767494746</v>
      </c>
      <c r="AE4" s="67">
        <v>2.4144979664451642</v>
      </c>
      <c r="AF4" s="67">
        <v>0</v>
      </c>
      <c r="AG4" s="67">
        <v>1.2461641005191917</v>
      </c>
      <c r="AH4" s="67">
        <v>2.005477844994763</v>
      </c>
      <c r="AI4" s="67">
        <v>1.7313945675858475</v>
      </c>
      <c r="AJ4" s="67">
        <v>0</v>
      </c>
      <c r="AK4" s="67">
        <v>0.60320460047842961</v>
      </c>
      <c r="AL4" s="67">
        <v>1.0634186135429298</v>
      </c>
      <c r="AM4" s="67">
        <v>0</v>
      </c>
      <c r="AN4" s="67">
        <v>1.1260371410828589</v>
      </c>
      <c r="AO4" s="67">
        <v>0</v>
      </c>
      <c r="AP4" s="67">
        <v>0.92869807020964268</v>
      </c>
      <c r="AQ4" s="67">
        <v>0</v>
      </c>
      <c r="AR4" s="67">
        <v>1.4174251468411097</v>
      </c>
      <c r="AS4" s="67">
        <v>0</v>
      </c>
      <c r="AT4" s="67">
        <v>0</v>
      </c>
      <c r="AU4" s="67">
        <v>0</v>
      </c>
      <c r="AV4" s="67">
        <v>0</v>
      </c>
      <c r="AW4" s="67">
        <v>0</v>
      </c>
      <c r="AX4" s="67">
        <v>0</v>
      </c>
      <c r="AY4" s="67">
        <v>1.3560390288413942</v>
      </c>
      <c r="AZ4" s="67">
        <v>0</v>
      </c>
      <c r="BA4" s="67">
        <v>0</v>
      </c>
      <c r="BB4" s="67">
        <v>0</v>
      </c>
      <c r="BC4" s="67">
        <v>0</v>
      </c>
      <c r="BD4" s="67">
        <v>0</v>
      </c>
      <c r="BE4" s="67">
        <v>2.9113238908156385</v>
      </c>
      <c r="BF4" s="67">
        <v>1.3194104006724097</v>
      </c>
      <c r="BG4" s="67">
        <v>1.7445265443835076</v>
      </c>
      <c r="BH4" s="67">
        <v>1.220101121541622</v>
      </c>
      <c r="BI4" s="67">
        <v>0</v>
      </c>
      <c r="BJ4" s="67">
        <v>0</v>
      </c>
      <c r="BK4" s="67">
        <v>0</v>
      </c>
      <c r="BL4" s="67">
        <v>0</v>
      </c>
      <c r="BM4" s="67">
        <v>0</v>
      </c>
      <c r="BN4" s="67">
        <v>1.2363472195185297</v>
      </c>
      <c r="BO4" s="67">
        <v>0</v>
      </c>
      <c r="BP4" s="70"/>
      <c r="BQ4" s="70"/>
    </row>
    <row r="5" spans="1:70" x14ac:dyDescent="0.25">
      <c r="P5" s="71">
        <v>20</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c r="BO5" s="72">
        <v>1</v>
      </c>
      <c r="BP5" s="65"/>
      <c r="BQ5" s="65"/>
    </row>
    <row r="6" spans="1:70" x14ac:dyDescent="0.25">
      <c r="P6" s="73" t="s">
        <v>126</v>
      </c>
      <c r="Q6" s="74" t="s">
        <v>31</v>
      </c>
      <c r="R6" s="74" t="s">
        <v>2</v>
      </c>
      <c r="S6" s="74" t="s">
        <v>1</v>
      </c>
      <c r="T6" s="74" t="s">
        <v>10</v>
      </c>
      <c r="U6" s="74" t="s">
        <v>35</v>
      </c>
      <c r="V6" s="74" t="s">
        <v>29</v>
      </c>
      <c r="W6" s="74" t="s">
        <v>30</v>
      </c>
      <c r="X6" s="74" t="s">
        <v>4</v>
      </c>
      <c r="Y6" s="74" t="s">
        <v>26</v>
      </c>
      <c r="Z6" s="74" t="s">
        <v>28</v>
      </c>
      <c r="AA6" s="74" t="s">
        <v>3</v>
      </c>
      <c r="AB6" s="74" t="s">
        <v>36</v>
      </c>
      <c r="AC6" s="74" t="s">
        <v>17</v>
      </c>
      <c r="AD6" s="74" t="s">
        <v>46</v>
      </c>
      <c r="AE6" s="74" t="s">
        <v>37</v>
      </c>
      <c r="AF6" s="74" t="s">
        <v>22</v>
      </c>
      <c r="AG6" s="74" t="s">
        <v>38</v>
      </c>
      <c r="AH6" s="74" t="s">
        <v>39</v>
      </c>
      <c r="AI6" s="74" t="s">
        <v>40</v>
      </c>
      <c r="AJ6" s="74" t="s">
        <v>24</v>
      </c>
      <c r="AK6" s="74" t="s">
        <v>42</v>
      </c>
      <c r="AL6" s="74" t="s">
        <v>41</v>
      </c>
      <c r="AM6" s="74" t="s">
        <v>47</v>
      </c>
      <c r="AN6" s="74" t="s">
        <v>19</v>
      </c>
      <c r="AO6" s="74" t="s">
        <v>21</v>
      </c>
      <c r="AP6" s="74" t="s">
        <v>18</v>
      </c>
      <c r="AQ6" s="74" t="s">
        <v>20</v>
      </c>
      <c r="AR6" s="74" t="s">
        <v>16</v>
      </c>
      <c r="AS6" s="74" t="s">
        <v>11</v>
      </c>
      <c r="AT6" s="74" t="s">
        <v>13</v>
      </c>
      <c r="AU6" s="74" t="s">
        <v>27</v>
      </c>
      <c r="AV6" s="74" t="s">
        <v>8</v>
      </c>
      <c r="AW6" s="74" t="s">
        <v>9</v>
      </c>
      <c r="AX6" s="74" t="s">
        <v>33</v>
      </c>
      <c r="AY6" s="74" t="s">
        <v>43</v>
      </c>
      <c r="AZ6" s="74" t="s">
        <v>6</v>
      </c>
      <c r="BA6" s="74" t="s">
        <v>12</v>
      </c>
      <c r="BB6" s="74" t="s">
        <v>15</v>
      </c>
      <c r="BC6" s="74" t="s">
        <v>48</v>
      </c>
      <c r="BD6" s="74" t="s">
        <v>25</v>
      </c>
      <c r="BE6" s="74" t="s">
        <v>44</v>
      </c>
      <c r="BF6" s="74" t="s">
        <v>23</v>
      </c>
      <c r="BG6" s="74" t="s">
        <v>32</v>
      </c>
      <c r="BH6" s="74" t="s">
        <v>14</v>
      </c>
      <c r="BI6" s="74" t="s">
        <v>5</v>
      </c>
      <c r="BJ6" s="74" t="s">
        <v>50</v>
      </c>
      <c r="BK6" s="74" t="s">
        <v>49</v>
      </c>
      <c r="BL6" s="74" t="s">
        <v>7</v>
      </c>
      <c r="BM6" s="74" t="s">
        <v>51</v>
      </c>
      <c r="BN6" s="74" t="s">
        <v>45</v>
      </c>
      <c r="BO6" s="74" t="s">
        <v>52</v>
      </c>
      <c r="BP6" s="65"/>
      <c r="BQ6" s="65"/>
    </row>
    <row r="7" spans="1:70" x14ac:dyDescent="0.25">
      <c r="P7" s="2">
        <v>1982</v>
      </c>
      <c r="Q7" s="75">
        <v>1.2905162759125233E-2</v>
      </c>
      <c r="R7" s="75">
        <v>0</v>
      </c>
      <c r="S7" s="75">
        <v>0</v>
      </c>
      <c r="T7" s="75">
        <v>2.0161386579275131E-2</v>
      </c>
      <c r="U7" s="75">
        <v>-2.7450110763311386E-2</v>
      </c>
      <c r="V7" s="75">
        <v>0</v>
      </c>
      <c r="W7" s="75">
        <v>-1.145494170486927E-2</v>
      </c>
      <c r="X7" s="75">
        <v>0</v>
      </c>
      <c r="Y7" s="75">
        <v>0</v>
      </c>
      <c r="Z7" s="75">
        <v>0</v>
      </c>
      <c r="AA7" s="75">
        <v>0</v>
      </c>
      <c r="AB7" s="75">
        <v>-3.5810451954603195E-2</v>
      </c>
      <c r="AC7" s="75">
        <v>0</v>
      </c>
      <c r="AD7" s="75">
        <v>4.4195760041475296E-2</v>
      </c>
      <c r="AE7" s="75">
        <v>8.0661913380026817E-3</v>
      </c>
      <c r="AF7" s="75">
        <v>0</v>
      </c>
      <c r="AG7" s="75">
        <v>2.1308261901140213E-2</v>
      </c>
      <c r="AH7" s="75">
        <v>4.2713161557912827E-2</v>
      </c>
      <c r="AI7" s="75">
        <v>1.358500774949789E-2</v>
      </c>
      <c r="AJ7" s="75">
        <v>0</v>
      </c>
      <c r="AK7" s="75">
        <v>-5.7956180535256863E-3</v>
      </c>
      <c r="AL7" s="75">
        <v>-1.8250210210680962E-2</v>
      </c>
      <c r="AM7" s="75">
        <v>0</v>
      </c>
      <c r="AN7" s="75">
        <v>-8.5255494341254234E-3</v>
      </c>
      <c r="AO7" s="75">
        <v>0</v>
      </c>
      <c r="AP7" s="75">
        <v>2.7733955532312393E-2</v>
      </c>
      <c r="AQ7" s="75">
        <v>0</v>
      </c>
      <c r="AR7" s="75">
        <v>3.7469439208507538E-2</v>
      </c>
      <c r="AS7" s="75">
        <v>0</v>
      </c>
      <c r="AT7" s="75">
        <v>0</v>
      </c>
      <c r="AU7" s="75">
        <v>0</v>
      </c>
      <c r="AV7" s="75">
        <v>0</v>
      </c>
      <c r="AW7" s="75">
        <v>0</v>
      </c>
      <c r="AX7" s="75">
        <v>0</v>
      </c>
      <c r="AY7" s="75">
        <v>-3.1935963779687881E-2</v>
      </c>
      <c r="AZ7" s="75">
        <v>0</v>
      </c>
      <c r="BA7" s="75">
        <v>0</v>
      </c>
      <c r="BB7" s="75">
        <v>0</v>
      </c>
      <c r="BC7" s="75">
        <v>0</v>
      </c>
      <c r="BD7" s="75">
        <v>0</v>
      </c>
      <c r="BE7" s="75">
        <v>1.4852933818474412E-3</v>
      </c>
      <c r="BF7" s="75">
        <v>-1.8216764554381371E-2</v>
      </c>
      <c r="BG7" s="75">
        <v>-1.7845407128334045E-2</v>
      </c>
      <c r="BH7" s="75">
        <v>-1.1609966168180108E-3</v>
      </c>
      <c r="BI7" s="75">
        <v>0</v>
      </c>
      <c r="BJ7" s="75">
        <v>0</v>
      </c>
      <c r="BK7" s="75">
        <v>0</v>
      </c>
      <c r="BL7" s="75">
        <v>0</v>
      </c>
      <c r="BM7" s="75">
        <v>0</v>
      </c>
      <c r="BN7" s="75">
        <v>-1.4826024882495403E-2</v>
      </c>
      <c r="BO7" s="75">
        <v>0</v>
      </c>
      <c r="BP7" s="65"/>
      <c r="BQ7" s="65"/>
    </row>
    <row r="8" spans="1:70" x14ac:dyDescent="0.25">
      <c r="P8" s="2">
        <v>1983</v>
      </c>
      <c r="Q8" s="75">
        <v>1.4342858921736479E-3</v>
      </c>
      <c r="R8" s="75">
        <v>0</v>
      </c>
      <c r="S8" s="75">
        <v>0</v>
      </c>
      <c r="T8" s="75">
        <v>1.5514223836362362E-2</v>
      </c>
      <c r="U8" s="75">
        <v>-2.2130671888589859E-2</v>
      </c>
      <c r="V8" s="75">
        <v>0</v>
      </c>
      <c r="W8" s="75">
        <v>-8.0177308991551399E-3</v>
      </c>
      <c r="X8" s="75">
        <v>0</v>
      </c>
      <c r="Y8" s="75">
        <v>0</v>
      </c>
      <c r="Z8" s="75">
        <v>0</v>
      </c>
      <c r="AA8" s="75">
        <v>0</v>
      </c>
      <c r="AB8" s="75">
        <v>3.3095091581344604E-2</v>
      </c>
      <c r="AC8" s="75">
        <v>0</v>
      </c>
      <c r="AD8" s="75">
        <v>1.4650008641183376E-2</v>
      </c>
      <c r="AE8" s="75">
        <v>1.911952905356884E-2</v>
      </c>
      <c r="AF8" s="75">
        <v>0</v>
      </c>
      <c r="AG8" s="75">
        <v>-1.2941301800310612E-2</v>
      </c>
      <c r="AH8" s="75">
        <v>-8.9034321717917919E-5</v>
      </c>
      <c r="AI8" s="75">
        <v>1.4216628856956959E-2</v>
      </c>
      <c r="AJ8" s="75">
        <v>0</v>
      </c>
      <c r="AK8" s="75">
        <v>-2.1118558943271637E-2</v>
      </c>
      <c r="AL8" s="75">
        <v>-1.0874989442527294E-2</v>
      </c>
      <c r="AM8" s="75">
        <v>0</v>
      </c>
      <c r="AN8" s="75">
        <v>-1.0444995947182178E-2</v>
      </c>
      <c r="AO8" s="75">
        <v>0</v>
      </c>
      <c r="AP8" s="75">
        <v>9.8763573914766312E-3</v>
      </c>
      <c r="AQ8" s="75">
        <v>0</v>
      </c>
      <c r="AR8" s="75">
        <v>2.0956860855221748E-2</v>
      </c>
      <c r="AS8" s="75">
        <v>0</v>
      </c>
      <c r="AT8" s="75">
        <v>0</v>
      </c>
      <c r="AU8" s="75">
        <v>0</v>
      </c>
      <c r="AV8" s="75">
        <v>0</v>
      </c>
      <c r="AW8" s="75">
        <v>0</v>
      </c>
      <c r="AX8" s="75">
        <v>0</v>
      </c>
      <c r="AY8" s="75">
        <v>-8.4463832899928093E-3</v>
      </c>
      <c r="AZ8" s="75">
        <v>0</v>
      </c>
      <c r="BA8" s="75">
        <v>0</v>
      </c>
      <c r="BB8" s="75">
        <v>0</v>
      </c>
      <c r="BC8" s="75">
        <v>0</v>
      </c>
      <c r="BD8" s="75">
        <v>0</v>
      </c>
      <c r="BE8" s="75">
        <v>-1.7686353996396065E-2</v>
      </c>
      <c r="BF8" s="75">
        <v>3.9458479732275009E-2</v>
      </c>
      <c r="BG8" s="75">
        <v>-3.4403367899358273E-3</v>
      </c>
      <c r="BH8" s="75">
        <v>-2.6439959183335304E-2</v>
      </c>
      <c r="BI8" s="75">
        <v>0</v>
      </c>
      <c r="BJ8" s="75">
        <v>0</v>
      </c>
      <c r="BK8" s="75">
        <v>0</v>
      </c>
      <c r="BL8" s="75">
        <v>0</v>
      </c>
      <c r="BM8" s="75">
        <v>0</v>
      </c>
      <c r="BN8" s="75">
        <v>-1.3072480447590351E-2</v>
      </c>
      <c r="BO8" s="75">
        <v>0</v>
      </c>
      <c r="BP8" s="65"/>
      <c r="BQ8" s="65"/>
    </row>
    <row r="9" spans="1:70" x14ac:dyDescent="0.25">
      <c r="P9" s="2">
        <v>1984</v>
      </c>
      <c r="Q9" s="75">
        <v>2.9375220183283091E-3</v>
      </c>
      <c r="R9" s="75">
        <v>0</v>
      </c>
      <c r="S9" s="75">
        <v>0</v>
      </c>
      <c r="T9" s="75">
        <v>3.5522549296729267E-4</v>
      </c>
      <c r="U9" s="75">
        <v>-5.7855989784002304E-2</v>
      </c>
      <c r="V9" s="75">
        <v>0</v>
      </c>
      <c r="W9" s="75">
        <v>-1.2395048514008522E-2</v>
      </c>
      <c r="X9" s="75">
        <v>0</v>
      </c>
      <c r="Y9" s="75">
        <v>0</v>
      </c>
      <c r="Z9" s="75">
        <v>0</v>
      </c>
      <c r="AA9" s="75">
        <v>0</v>
      </c>
      <c r="AB9" s="75">
        <v>-1.1293655261397362E-2</v>
      </c>
      <c r="AC9" s="75">
        <v>0</v>
      </c>
      <c r="AD9" s="75">
        <v>6.8869777023792267E-2</v>
      </c>
      <c r="AE9" s="75">
        <v>-1.9178032875061035E-2</v>
      </c>
      <c r="AF9" s="75">
        <v>0</v>
      </c>
      <c r="AG9" s="75">
        <v>4.2775280773639679E-2</v>
      </c>
      <c r="AH9" s="75">
        <v>4.7604560852050781E-2</v>
      </c>
      <c r="AI9" s="75">
        <v>-4.3255269527435303E-2</v>
      </c>
      <c r="AJ9" s="75">
        <v>0</v>
      </c>
      <c r="AK9" s="75">
        <v>-3.1253721099346876E-3</v>
      </c>
      <c r="AL9" s="75">
        <v>-3.8751460611820221E-2</v>
      </c>
      <c r="AM9" s="75">
        <v>0</v>
      </c>
      <c r="AN9" s="75">
        <v>-5.1571201533079147E-2</v>
      </c>
      <c r="AO9" s="75">
        <v>0</v>
      </c>
      <c r="AP9" s="75">
        <v>5.4562430828809738E-2</v>
      </c>
      <c r="AQ9" s="75">
        <v>0</v>
      </c>
      <c r="AR9" s="75">
        <v>7.2933301329612732E-2</v>
      </c>
      <c r="AS9" s="75">
        <v>0</v>
      </c>
      <c r="AT9" s="75">
        <v>0</v>
      </c>
      <c r="AU9" s="75">
        <v>0</v>
      </c>
      <c r="AV9" s="75">
        <v>0</v>
      </c>
      <c r="AW9" s="75">
        <v>0</v>
      </c>
      <c r="AX9" s="75">
        <v>0</v>
      </c>
      <c r="AY9" s="75">
        <v>4.5434612780809402E-2</v>
      </c>
      <c r="AZ9" s="75">
        <v>0</v>
      </c>
      <c r="BA9" s="75">
        <v>0</v>
      </c>
      <c r="BB9" s="75">
        <v>0</v>
      </c>
      <c r="BC9" s="75">
        <v>0</v>
      </c>
      <c r="BD9" s="75">
        <v>0</v>
      </c>
      <c r="BE9" s="75">
        <v>-2.82621243968606E-3</v>
      </c>
      <c r="BF9" s="75">
        <v>3.0854525975883007E-3</v>
      </c>
      <c r="BG9" s="75">
        <v>-2.3825628682971001E-2</v>
      </c>
      <c r="BH9" s="75">
        <v>-4.615350067615509E-2</v>
      </c>
      <c r="BI9" s="75">
        <v>0</v>
      </c>
      <c r="BJ9" s="75">
        <v>0</v>
      </c>
      <c r="BK9" s="75">
        <v>0</v>
      </c>
      <c r="BL9" s="75">
        <v>0</v>
      </c>
      <c r="BM9" s="75">
        <v>0</v>
      </c>
      <c r="BN9" s="75">
        <v>-1.8340969458222389E-2</v>
      </c>
      <c r="BO9" s="75">
        <v>0</v>
      </c>
      <c r="BP9" s="65"/>
      <c r="BQ9" s="65"/>
    </row>
    <row r="10" spans="1:70" x14ac:dyDescent="0.25">
      <c r="P10" s="2">
        <v>1985</v>
      </c>
      <c r="Q10" s="75">
        <v>1.0034076403826475E-3</v>
      </c>
      <c r="R10" s="75">
        <v>0</v>
      </c>
      <c r="S10" s="75">
        <v>0</v>
      </c>
      <c r="T10" s="75">
        <v>8.5683232173323631E-3</v>
      </c>
      <c r="U10" s="75">
        <v>-4.182756319642067E-2</v>
      </c>
      <c r="V10" s="75">
        <v>0</v>
      </c>
      <c r="W10" s="75">
        <v>-1.4257845468819141E-3</v>
      </c>
      <c r="X10" s="75">
        <v>0</v>
      </c>
      <c r="Y10" s="75">
        <v>0</v>
      </c>
      <c r="Z10" s="75">
        <v>0</v>
      </c>
      <c r="AA10" s="75">
        <v>0</v>
      </c>
      <c r="AB10" s="75">
        <v>1.0014274157583714E-2</v>
      </c>
      <c r="AC10" s="75">
        <v>0</v>
      </c>
      <c r="AD10" s="75">
        <v>-1.5436186455190182E-2</v>
      </c>
      <c r="AE10" s="75">
        <v>2.5233743712306023E-2</v>
      </c>
      <c r="AF10" s="75">
        <v>0</v>
      </c>
      <c r="AG10" s="75">
        <v>3.1992804259061813E-2</v>
      </c>
      <c r="AH10" s="75">
        <v>2.064376138150692E-3</v>
      </c>
      <c r="AI10" s="75">
        <v>2.401045523583889E-2</v>
      </c>
      <c r="AJ10" s="75">
        <v>0</v>
      </c>
      <c r="AK10" s="75">
        <v>-9.350108914077282E-3</v>
      </c>
      <c r="AL10" s="75">
        <v>1.4193453826010227E-2</v>
      </c>
      <c r="AM10" s="75">
        <v>0</v>
      </c>
      <c r="AN10" s="75">
        <v>2.8186777606606483E-2</v>
      </c>
      <c r="AO10" s="75">
        <v>0</v>
      </c>
      <c r="AP10" s="75">
        <v>2.5141598656773567E-2</v>
      </c>
      <c r="AQ10" s="75">
        <v>0</v>
      </c>
      <c r="AR10" s="75">
        <v>9.089987725019455E-3</v>
      </c>
      <c r="AS10" s="75">
        <v>0</v>
      </c>
      <c r="AT10" s="75">
        <v>0</v>
      </c>
      <c r="AU10" s="75">
        <v>0</v>
      </c>
      <c r="AV10" s="75">
        <v>0</v>
      </c>
      <c r="AW10" s="75">
        <v>0</v>
      </c>
      <c r="AX10" s="75">
        <v>0</v>
      </c>
      <c r="AY10" s="75">
        <v>1.1158484034240246E-2</v>
      </c>
      <c r="AZ10" s="75">
        <v>0</v>
      </c>
      <c r="BA10" s="75">
        <v>0</v>
      </c>
      <c r="BB10" s="75">
        <v>0</v>
      </c>
      <c r="BC10" s="75">
        <v>0</v>
      </c>
      <c r="BD10" s="75">
        <v>0</v>
      </c>
      <c r="BE10" s="75">
        <v>-2.1770985797047615E-2</v>
      </c>
      <c r="BF10" s="75">
        <v>-6.5206557512283325E-2</v>
      </c>
      <c r="BG10" s="75">
        <v>6.5519767813384533E-3</v>
      </c>
      <c r="BH10" s="75">
        <v>-1.9466444849967957E-2</v>
      </c>
      <c r="BI10" s="75">
        <v>0</v>
      </c>
      <c r="BJ10" s="75">
        <v>0</v>
      </c>
      <c r="BK10" s="75">
        <v>0</v>
      </c>
      <c r="BL10" s="75">
        <v>0</v>
      </c>
      <c r="BM10" s="75">
        <v>0</v>
      </c>
      <c r="BN10" s="75">
        <v>-2.3750804364681244E-2</v>
      </c>
      <c r="BO10" s="75">
        <v>0</v>
      </c>
      <c r="BP10" s="65"/>
      <c r="BQ10" s="65"/>
    </row>
    <row r="11" spans="1:70" x14ac:dyDescent="0.25">
      <c r="P11" s="2">
        <v>1986</v>
      </c>
      <c r="Q11" s="75">
        <v>2.0552260801196098E-2</v>
      </c>
      <c r="R11" s="75">
        <v>0</v>
      </c>
      <c r="S11" s="75">
        <v>0</v>
      </c>
      <c r="T11" s="75">
        <v>1.9666882872115821E-4</v>
      </c>
      <c r="U11" s="75">
        <v>-7.6329983770847321E-2</v>
      </c>
      <c r="V11" s="75">
        <v>0</v>
      </c>
      <c r="W11" s="75">
        <v>-2.8412666171789169E-2</v>
      </c>
      <c r="X11" s="75">
        <v>0</v>
      </c>
      <c r="Y11" s="75">
        <v>0</v>
      </c>
      <c r="Z11" s="75">
        <v>0</v>
      </c>
      <c r="AA11" s="75">
        <v>0</v>
      </c>
      <c r="AB11" s="75">
        <v>-2.9936765786260366E-3</v>
      </c>
      <c r="AC11" s="75">
        <v>0</v>
      </c>
      <c r="AD11" s="75">
        <v>-1.0716278105974197E-2</v>
      </c>
      <c r="AE11" s="75">
        <v>-1.0945850051939487E-2</v>
      </c>
      <c r="AF11" s="75">
        <v>0</v>
      </c>
      <c r="AG11" s="75">
        <v>6.7680524662137032E-3</v>
      </c>
      <c r="AH11" s="75">
        <v>1.5914561226963997E-2</v>
      </c>
      <c r="AI11" s="75">
        <v>3.9876092225313187E-2</v>
      </c>
      <c r="AJ11" s="75">
        <v>0</v>
      </c>
      <c r="AK11" s="75">
        <v>5.7058888487517834E-3</v>
      </c>
      <c r="AL11" s="75">
        <v>5.0676103681325912E-2</v>
      </c>
      <c r="AM11" s="75">
        <v>0</v>
      </c>
      <c r="AN11" s="75">
        <v>1.2912344187498093E-2</v>
      </c>
      <c r="AO11" s="75">
        <v>0</v>
      </c>
      <c r="AP11" s="75">
        <v>7.6107477070763707E-4</v>
      </c>
      <c r="AQ11" s="75">
        <v>0</v>
      </c>
      <c r="AR11" s="75">
        <v>2.0350905135273933E-2</v>
      </c>
      <c r="AS11" s="75">
        <v>0</v>
      </c>
      <c r="AT11" s="75">
        <v>0</v>
      </c>
      <c r="AU11" s="75">
        <v>0</v>
      </c>
      <c r="AV11" s="75">
        <v>0</v>
      </c>
      <c r="AW11" s="75">
        <v>0</v>
      </c>
      <c r="AX11" s="75">
        <v>0</v>
      </c>
      <c r="AY11" s="75">
        <v>2.7645949274301529E-2</v>
      </c>
      <c r="AZ11" s="75">
        <v>0</v>
      </c>
      <c r="BA11" s="75">
        <v>0</v>
      </c>
      <c r="BB11" s="75">
        <v>0</v>
      </c>
      <c r="BC11" s="75">
        <v>0</v>
      </c>
      <c r="BD11" s="75">
        <v>0</v>
      </c>
      <c r="BE11" s="75">
        <v>-4.2696885764598846E-2</v>
      </c>
      <c r="BF11" s="75">
        <v>5.0911448895931244E-2</v>
      </c>
      <c r="BG11" s="75">
        <v>-4.9623097293078899E-3</v>
      </c>
      <c r="BH11" s="75">
        <v>-2.1245693787932396E-2</v>
      </c>
      <c r="BI11" s="75">
        <v>0</v>
      </c>
      <c r="BJ11" s="75">
        <v>0</v>
      </c>
      <c r="BK11" s="75">
        <v>0</v>
      </c>
      <c r="BL11" s="75">
        <v>0</v>
      </c>
      <c r="BM11" s="75">
        <v>0</v>
      </c>
      <c r="BN11" s="75">
        <v>-5.1686912775039673E-2</v>
      </c>
      <c r="BO11" s="75">
        <v>0</v>
      </c>
      <c r="BP11" s="65"/>
      <c r="BQ11" s="65"/>
    </row>
    <row r="12" spans="1:70" x14ac:dyDescent="0.25">
      <c r="P12" s="2">
        <v>1987</v>
      </c>
      <c r="Q12" s="75">
        <v>3.3632377162575722E-3</v>
      </c>
      <c r="R12" s="75">
        <v>0</v>
      </c>
      <c r="S12" s="75">
        <v>0</v>
      </c>
      <c r="T12" s="75">
        <v>-2.4364931508898735E-2</v>
      </c>
      <c r="U12" s="75">
        <v>-4.9582846462726593E-2</v>
      </c>
      <c r="V12" s="75">
        <v>0</v>
      </c>
      <c r="W12" s="75">
        <v>5.5215232074260712E-2</v>
      </c>
      <c r="X12" s="75">
        <v>0</v>
      </c>
      <c r="Y12" s="75">
        <v>0</v>
      </c>
      <c r="Z12" s="75">
        <v>0</v>
      </c>
      <c r="AA12" s="75">
        <v>0</v>
      </c>
      <c r="AB12" s="75">
        <v>-1.7650596797466278E-2</v>
      </c>
      <c r="AC12" s="75">
        <v>0</v>
      </c>
      <c r="AD12" s="75">
        <v>-1.8456287682056427E-2</v>
      </c>
      <c r="AE12" s="75">
        <v>2.3404348641633987E-2</v>
      </c>
      <c r="AF12" s="75">
        <v>0</v>
      </c>
      <c r="AG12" s="75">
        <v>-1.7788395285606384E-2</v>
      </c>
      <c r="AH12" s="75">
        <v>2.1308604627847672E-2</v>
      </c>
      <c r="AI12" s="75">
        <v>-7.0919329300522804E-3</v>
      </c>
      <c r="AJ12" s="75">
        <v>0</v>
      </c>
      <c r="AK12" s="75">
        <v>2.1903656423091888E-2</v>
      </c>
      <c r="AL12" s="75">
        <v>2.9487453866750002E-4</v>
      </c>
      <c r="AM12" s="75">
        <v>0</v>
      </c>
      <c r="AN12" s="75">
        <v>-5.9662880375981331E-3</v>
      </c>
      <c r="AO12" s="75">
        <v>0</v>
      </c>
      <c r="AP12" s="75">
        <v>-1.4436563476920128E-2</v>
      </c>
      <c r="AQ12" s="75">
        <v>0</v>
      </c>
      <c r="AR12" s="75">
        <v>2.5365691632032394E-2</v>
      </c>
      <c r="AS12" s="75">
        <v>0</v>
      </c>
      <c r="AT12" s="75">
        <v>0</v>
      </c>
      <c r="AU12" s="75">
        <v>0</v>
      </c>
      <c r="AV12" s="75">
        <v>0</v>
      </c>
      <c r="AW12" s="75">
        <v>0</v>
      </c>
      <c r="AX12" s="75">
        <v>0</v>
      </c>
      <c r="AY12" s="75">
        <v>-2.4408277124166489E-2</v>
      </c>
      <c r="AZ12" s="75">
        <v>0</v>
      </c>
      <c r="BA12" s="75">
        <v>0</v>
      </c>
      <c r="BB12" s="75">
        <v>0</v>
      </c>
      <c r="BC12" s="75">
        <v>0</v>
      </c>
      <c r="BD12" s="75">
        <v>0</v>
      </c>
      <c r="BE12" s="75">
        <v>-3.2187353819608688E-2</v>
      </c>
      <c r="BF12" s="75">
        <v>3.0763695016503334E-2</v>
      </c>
      <c r="BG12" s="75">
        <v>2.0933061838150024E-2</v>
      </c>
      <c r="BH12" s="75">
        <v>1.2666386552155018E-2</v>
      </c>
      <c r="BI12" s="75">
        <v>0</v>
      </c>
      <c r="BJ12" s="75">
        <v>0</v>
      </c>
      <c r="BK12" s="75">
        <v>0</v>
      </c>
      <c r="BL12" s="75">
        <v>0</v>
      </c>
      <c r="BM12" s="75">
        <v>0</v>
      </c>
      <c r="BN12" s="75">
        <v>-2.7853885665535927E-2</v>
      </c>
      <c r="BO12" s="75">
        <v>0</v>
      </c>
      <c r="BP12" s="65"/>
      <c r="BQ12" s="65"/>
    </row>
    <row r="13" spans="1:70" x14ac:dyDescent="0.25">
      <c r="P13" s="2">
        <v>1988</v>
      </c>
      <c r="Q13" s="75">
        <v>-1.2044970877468586E-2</v>
      </c>
      <c r="R13" s="75">
        <v>0</v>
      </c>
      <c r="S13" s="75">
        <v>0</v>
      </c>
      <c r="T13" s="75">
        <v>-5.1980731077492237E-3</v>
      </c>
      <c r="U13" s="75">
        <v>-0.11417548358440399</v>
      </c>
      <c r="V13" s="75">
        <v>0</v>
      </c>
      <c r="W13" s="75">
        <v>5.5873282253742218E-2</v>
      </c>
      <c r="X13" s="75">
        <v>0</v>
      </c>
      <c r="Y13" s="75">
        <v>0</v>
      </c>
      <c r="Z13" s="75">
        <v>0</v>
      </c>
      <c r="AA13" s="75">
        <v>0</v>
      </c>
      <c r="AB13" s="75">
        <v>9.8635051399469376E-3</v>
      </c>
      <c r="AC13" s="75">
        <v>0</v>
      </c>
      <c r="AD13" s="75">
        <v>3.3910114318132401E-2</v>
      </c>
      <c r="AE13" s="75">
        <v>1.8740566447377205E-2</v>
      </c>
      <c r="AF13" s="75">
        <v>0</v>
      </c>
      <c r="AG13" s="75">
        <v>2.5388389825820923E-2</v>
      </c>
      <c r="AH13" s="75">
        <v>8.3647072315216064E-3</v>
      </c>
      <c r="AI13" s="75">
        <v>1.3948916457593441E-3</v>
      </c>
      <c r="AJ13" s="75">
        <v>0</v>
      </c>
      <c r="AK13" s="75">
        <v>5.7390164583921432E-2</v>
      </c>
      <c r="AL13" s="75">
        <v>-2.7195599977858365E-4</v>
      </c>
      <c r="AM13" s="75">
        <v>0</v>
      </c>
      <c r="AN13" s="75">
        <v>3.9191879332065582E-2</v>
      </c>
      <c r="AO13" s="75">
        <v>0</v>
      </c>
      <c r="AP13" s="75">
        <v>-3.5381227731704712E-2</v>
      </c>
      <c r="AQ13" s="75">
        <v>0</v>
      </c>
      <c r="AR13" s="75">
        <v>-4.4823955744504929E-2</v>
      </c>
      <c r="AS13" s="75">
        <v>0</v>
      </c>
      <c r="AT13" s="75">
        <v>0</v>
      </c>
      <c r="AU13" s="75">
        <v>0</v>
      </c>
      <c r="AV13" s="75">
        <v>0</v>
      </c>
      <c r="AW13" s="75">
        <v>0</v>
      </c>
      <c r="AX13" s="75">
        <v>0</v>
      </c>
      <c r="AY13" s="75">
        <v>3.8850683718919754E-2</v>
      </c>
      <c r="AZ13" s="75">
        <v>0</v>
      </c>
      <c r="BA13" s="75">
        <v>0</v>
      </c>
      <c r="BB13" s="75">
        <v>0</v>
      </c>
      <c r="BC13" s="75">
        <v>0</v>
      </c>
      <c r="BD13" s="75">
        <v>0</v>
      </c>
      <c r="BE13" s="75">
        <v>-2.4014001712203026E-2</v>
      </c>
      <c r="BF13" s="75">
        <v>4.7608934342861176E-2</v>
      </c>
      <c r="BG13" s="75">
        <v>9.830176830291748E-3</v>
      </c>
      <c r="BH13" s="75">
        <v>-2.5291895493865013E-2</v>
      </c>
      <c r="BI13" s="75">
        <v>0</v>
      </c>
      <c r="BJ13" s="75">
        <v>0</v>
      </c>
      <c r="BK13" s="75">
        <v>0</v>
      </c>
      <c r="BL13" s="75">
        <v>0</v>
      </c>
      <c r="BM13" s="75">
        <v>0</v>
      </c>
      <c r="BN13" s="75">
        <v>-4.1421376168727875E-2</v>
      </c>
      <c r="BO13" s="75">
        <v>0</v>
      </c>
      <c r="BP13" s="65"/>
      <c r="BQ13" s="65"/>
    </row>
    <row r="14" spans="1:70" x14ac:dyDescent="0.25">
      <c r="P14" s="2">
        <v>1989</v>
      </c>
      <c r="Q14" s="75">
        <v>-1.2354077771306038E-3</v>
      </c>
      <c r="R14" s="75">
        <v>0</v>
      </c>
      <c r="S14" s="75">
        <v>0</v>
      </c>
      <c r="T14" s="75">
        <v>3.1626109033823013E-2</v>
      </c>
      <c r="U14" s="75">
        <v>-0.10861999541521072</v>
      </c>
      <c r="V14" s="75">
        <v>0</v>
      </c>
      <c r="W14" s="75">
        <v>4.7498173080384731E-3</v>
      </c>
      <c r="X14" s="75">
        <v>0</v>
      </c>
      <c r="Y14" s="75">
        <v>0</v>
      </c>
      <c r="Z14" s="75">
        <v>0</v>
      </c>
      <c r="AA14" s="75">
        <v>0</v>
      </c>
      <c r="AB14" s="75">
        <v>-4.1045792400836945E-2</v>
      </c>
      <c r="AC14" s="75">
        <v>0</v>
      </c>
      <c r="AD14" s="75">
        <v>-1.2776754796504974E-2</v>
      </c>
      <c r="AE14" s="75">
        <v>-8.8260596385225654E-4</v>
      </c>
      <c r="AF14" s="75">
        <v>0</v>
      </c>
      <c r="AG14" s="75">
        <v>4.5109856873750687E-2</v>
      </c>
      <c r="AH14" s="75">
        <v>4.5344050973653793E-2</v>
      </c>
      <c r="AI14" s="75">
        <v>1.7218425869941711E-2</v>
      </c>
      <c r="AJ14" s="75">
        <v>0</v>
      </c>
      <c r="AK14" s="75">
        <v>6.8584226071834564E-2</v>
      </c>
      <c r="AL14" s="75">
        <v>-6.5794669091701508E-2</v>
      </c>
      <c r="AM14" s="75">
        <v>0</v>
      </c>
      <c r="AN14" s="75">
        <v>-3.2977797091007233E-2</v>
      </c>
      <c r="AO14" s="75">
        <v>0</v>
      </c>
      <c r="AP14" s="75">
        <v>-2.6628864929080009E-2</v>
      </c>
      <c r="AQ14" s="75">
        <v>0</v>
      </c>
      <c r="AR14" s="75">
        <v>-4.0439493022859097E-3</v>
      </c>
      <c r="AS14" s="75">
        <v>0</v>
      </c>
      <c r="AT14" s="75">
        <v>0</v>
      </c>
      <c r="AU14" s="75">
        <v>0</v>
      </c>
      <c r="AV14" s="75">
        <v>0</v>
      </c>
      <c r="AW14" s="75">
        <v>0</v>
      </c>
      <c r="AX14" s="75">
        <v>0</v>
      </c>
      <c r="AY14" s="75">
        <v>0.10341782867908478</v>
      </c>
      <c r="AZ14" s="75">
        <v>0</v>
      </c>
      <c r="BA14" s="75">
        <v>0</v>
      </c>
      <c r="BB14" s="75">
        <v>0</v>
      </c>
      <c r="BC14" s="75">
        <v>0</v>
      </c>
      <c r="BD14" s="75">
        <v>0</v>
      </c>
      <c r="BE14" s="75">
        <v>1.0624540969729424E-2</v>
      </c>
      <c r="BF14" s="75">
        <v>-4.1082371026277542E-2</v>
      </c>
      <c r="BG14" s="75">
        <v>-2.7616824954748154E-2</v>
      </c>
      <c r="BH14" s="75">
        <v>-8.939671516418457E-2</v>
      </c>
      <c r="BI14" s="75">
        <v>0</v>
      </c>
      <c r="BJ14" s="75">
        <v>0</v>
      </c>
      <c r="BK14" s="75">
        <v>0</v>
      </c>
      <c r="BL14" s="75">
        <v>0</v>
      </c>
      <c r="BM14" s="75">
        <v>0</v>
      </c>
      <c r="BN14" s="75">
        <v>2.0181404426693916E-2</v>
      </c>
      <c r="BO14" s="75">
        <v>0</v>
      </c>
      <c r="BP14" s="65"/>
      <c r="BQ14" s="65"/>
    </row>
    <row r="15" spans="1:70" x14ac:dyDescent="0.25">
      <c r="P15" s="2">
        <v>1990</v>
      </c>
      <c r="Q15" s="75">
        <v>-8.4665948525071144E-3</v>
      </c>
      <c r="R15" s="75">
        <v>0</v>
      </c>
      <c r="S15" s="75">
        <v>0</v>
      </c>
      <c r="T15" s="75">
        <v>1.8822064623236656E-2</v>
      </c>
      <c r="U15" s="75">
        <v>-4.2241722345352173E-2</v>
      </c>
      <c r="V15" s="75">
        <v>0</v>
      </c>
      <c r="W15" s="75">
        <v>5.8213319629430771E-2</v>
      </c>
      <c r="X15" s="75">
        <v>0</v>
      </c>
      <c r="Y15" s="75">
        <v>0</v>
      </c>
      <c r="Z15" s="75">
        <v>0</v>
      </c>
      <c r="AA15" s="75">
        <v>0</v>
      </c>
      <c r="AB15" s="75">
        <v>-2.1379778161644936E-2</v>
      </c>
      <c r="AC15" s="75">
        <v>0</v>
      </c>
      <c r="AD15" s="75">
        <v>-3.5734668374061584E-2</v>
      </c>
      <c r="AE15" s="75">
        <v>1.1835634708404541E-2</v>
      </c>
      <c r="AF15" s="75">
        <v>0</v>
      </c>
      <c r="AG15" s="75">
        <v>-2.6314143091440201E-2</v>
      </c>
      <c r="AH15" s="75">
        <v>6.2925145030021667E-2</v>
      </c>
      <c r="AI15" s="75">
        <v>-2.4292707443237305E-2</v>
      </c>
      <c r="AJ15" s="75">
        <v>0</v>
      </c>
      <c r="AK15" s="75">
        <v>4.3579887598752975E-2</v>
      </c>
      <c r="AL15" s="75">
        <v>-7.0843510329723358E-2</v>
      </c>
      <c r="AM15" s="75">
        <v>0</v>
      </c>
      <c r="AN15" s="75">
        <v>1.4202844351530075E-2</v>
      </c>
      <c r="AO15" s="75">
        <v>0</v>
      </c>
      <c r="AP15" s="75">
        <v>-2.9108332470059395E-2</v>
      </c>
      <c r="AQ15" s="75">
        <v>0</v>
      </c>
      <c r="AR15" s="75">
        <v>2.3440932855010033E-2</v>
      </c>
      <c r="AS15" s="75">
        <v>0</v>
      </c>
      <c r="AT15" s="75">
        <v>0</v>
      </c>
      <c r="AU15" s="75">
        <v>0</v>
      </c>
      <c r="AV15" s="75">
        <v>0</v>
      </c>
      <c r="AW15" s="75">
        <v>0</v>
      </c>
      <c r="AX15" s="75">
        <v>0</v>
      </c>
      <c r="AY15" s="75">
        <v>-2.8475280851125717E-2</v>
      </c>
      <c r="AZ15" s="75">
        <v>0</v>
      </c>
      <c r="BA15" s="75">
        <v>0</v>
      </c>
      <c r="BB15" s="75">
        <v>0</v>
      </c>
      <c r="BC15" s="75">
        <v>0</v>
      </c>
      <c r="BD15" s="75">
        <v>0</v>
      </c>
      <c r="BE15" s="75">
        <v>-2.9701784253120422E-2</v>
      </c>
      <c r="BF15" s="75">
        <v>2.0335737615823746E-2</v>
      </c>
      <c r="BG15" s="75">
        <v>2.802337147295475E-2</v>
      </c>
      <c r="BH15" s="75">
        <v>-2.3838303983211517E-2</v>
      </c>
      <c r="BI15" s="75">
        <v>0</v>
      </c>
      <c r="BJ15" s="75">
        <v>0</v>
      </c>
      <c r="BK15" s="75">
        <v>0</v>
      </c>
      <c r="BL15" s="75">
        <v>0</v>
      </c>
      <c r="BM15" s="75">
        <v>0</v>
      </c>
      <c r="BN15" s="75">
        <v>5.5590249598026276E-2</v>
      </c>
      <c r="BO15" s="75">
        <v>0</v>
      </c>
      <c r="BP15" s="65"/>
      <c r="BQ15" s="65"/>
    </row>
    <row r="16" spans="1:70" x14ac:dyDescent="0.25">
      <c r="P16" s="2">
        <v>1991</v>
      </c>
      <c r="Q16" s="75">
        <v>-2.2753854282200336E-3</v>
      </c>
      <c r="R16" s="75">
        <v>0</v>
      </c>
      <c r="S16" s="75">
        <v>0</v>
      </c>
      <c r="T16" s="75">
        <v>-7.6983957551419735E-3</v>
      </c>
      <c r="U16" s="75">
        <v>-5.0521619617938995E-2</v>
      </c>
      <c r="V16" s="75">
        <v>0</v>
      </c>
      <c r="W16" s="75">
        <v>-2.0300550386309624E-2</v>
      </c>
      <c r="X16" s="75">
        <v>0</v>
      </c>
      <c r="Y16" s="75">
        <v>0</v>
      </c>
      <c r="Z16" s="75">
        <v>0</v>
      </c>
      <c r="AA16" s="75">
        <v>0</v>
      </c>
      <c r="AB16" s="75">
        <v>-2.1139957010746002E-2</v>
      </c>
      <c r="AC16" s="75">
        <v>0</v>
      </c>
      <c r="AD16" s="75">
        <v>2.0361501723527908E-2</v>
      </c>
      <c r="AE16" s="75">
        <v>-2.049407921731472E-2</v>
      </c>
      <c r="AF16" s="75">
        <v>0</v>
      </c>
      <c r="AG16" s="75">
        <v>-1.7523197457194328E-2</v>
      </c>
      <c r="AH16" s="75">
        <v>-3.1240654061548412E-4</v>
      </c>
      <c r="AI16" s="75">
        <v>-9.5303626731038094E-3</v>
      </c>
      <c r="AJ16" s="75">
        <v>0</v>
      </c>
      <c r="AK16" s="75">
        <v>9.0833567082881927E-2</v>
      </c>
      <c r="AL16" s="75">
        <v>4.5942314900457859E-3</v>
      </c>
      <c r="AM16" s="75">
        <v>0</v>
      </c>
      <c r="AN16" s="75">
        <v>1.9194301217794418E-2</v>
      </c>
      <c r="AO16" s="75">
        <v>0</v>
      </c>
      <c r="AP16" s="75">
        <v>-2.1942319348454475E-2</v>
      </c>
      <c r="AQ16" s="75">
        <v>0</v>
      </c>
      <c r="AR16" s="75">
        <v>1.9255464896559715E-2</v>
      </c>
      <c r="AS16" s="75">
        <v>0</v>
      </c>
      <c r="AT16" s="75">
        <v>0</v>
      </c>
      <c r="AU16" s="75">
        <v>0</v>
      </c>
      <c r="AV16" s="75">
        <v>0</v>
      </c>
      <c r="AW16" s="75">
        <v>0</v>
      </c>
      <c r="AX16" s="75">
        <v>0</v>
      </c>
      <c r="AY16" s="75">
        <v>9.6271978691220284E-3</v>
      </c>
      <c r="AZ16" s="75">
        <v>0</v>
      </c>
      <c r="BA16" s="75">
        <v>0</v>
      </c>
      <c r="BB16" s="75">
        <v>0</v>
      </c>
      <c r="BC16" s="75">
        <v>0</v>
      </c>
      <c r="BD16" s="75">
        <v>0</v>
      </c>
      <c r="BE16" s="75">
        <v>1.9203086849302053E-3</v>
      </c>
      <c r="BF16" s="75">
        <v>-5.1728896796703339E-3</v>
      </c>
      <c r="BG16" s="75">
        <v>-2.4849607143551111E-3</v>
      </c>
      <c r="BH16" s="75">
        <v>-3.4467004239559174E-2</v>
      </c>
      <c r="BI16" s="75">
        <v>0</v>
      </c>
      <c r="BJ16" s="75">
        <v>0</v>
      </c>
      <c r="BK16" s="75">
        <v>0</v>
      </c>
      <c r="BL16" s="75">
        <v>0</v>
      </c>
      <c r="BM16" s="75">
        <v>0</v>
      </c>
      <c r="BN16" s="75">
        <v>2.2084992378950119E-2</v>
      </c>
      <c r="BO16" s="75">
        <v>0</v>
      </c>
      <c r="BP16" s="65"/>
      <c r="BQ16" s="65"/>
    </row>
    <row r="17" spans="16:69" x14ac:dyDescent="0.25">
      <c r="P17" s="2">
        <v>1992</v>
      </c>
      <c r="Q17" s="75">
        <v>-7.0779658854007721E-3</v>
      </c>
      <c r="R17" s="75">
        <v>0</v>
      </c>
      <c r="S17" s="75">
        <v>0</v>
      </c>
      <c r="T17" s="75">
        <v>8.8066961616277695E-3</v>
      </c>
      <c r="U17" s="75">
        <v>2.5584861636161804E-2</v>
      </c>
      <c r="V17" s="75">
        <v>0</v>
      </c>
      <c r="W17" s="75">
        <v>-2.8348075225949287E-2</v>
      </c>
      <c r="X17" s="75">
        <v>0</v>
      </c>
      <c r="Y17" s="75">
        <v>0</v>
      </c>
      <c r="Z17" s="75">
        <v>0</v>
      </c>
      <c r="AA17" s="75">
        <v>0</v>
      </c>
      <c r="AB17" s="75">
        <v>3.9980192668735981E-3</v>
      </c>
      <c r="AC17" s="75">
        <v>0</v>
      </c>
      <c r="AD17" s="75">
        <v>-2.2531067952513695E-2</v>
      </c>
      <c r="AE17" s="75">
        <v>2.8017135336995125E-2</v>
      </c>
      <c r="AF17" s="75">
        <v>0</v>
      </c>
      <c r="AG17" s="75">
        <v>-3.9601929485797882E-2</v>
      </c>
      <c r="AH17" s="75">
        <v>1.6597811132669449E-2</v>
      </c>
      <c r="AI17" s="75">
        <v>-3.8169976323843002E-2</v>
      </c>
      <c r="AJ17" s="75">
        <v>0</v>
      </c>
      <c r="AK17" s="75">
        <v>1.6479918733239174E-2</v>
      </c>
      <c r="AL17" s="75">
        <v>-3.9868529886007309E-2</v>
      </c>
      <c r="AM17" s="75">
        <v>0</v>
      </c>
      <c r="AN17" s="75">
        <v>-2.9832299798727036E-2</v>
      </c>
      <c r="AO17" s="75">
        <v>0</v>
      </c>
      <c r="AP17" s="75">
        <v>1.6417677979916334E-3</v>
      </c>
      <c r="AQ17" s="75">
        <v>0</v>
      </c>
      <c r="AR17" s="75">
        <v>3.2714799046516418E-2</v>
      </c>
      <c r="AS17" s="75">
        <v>0</v>
      </c>
      <c r="AT17" s="75">
        <v>0</v>
      </c>
      <c r="AU17" s="75">
        <v>0</v>
      </c>
      <c r="AV17" s="75">
        <v>0</v>
      </c>
      <c r="AW17" s="75">
        <v>0</v>
      </c>
      <c r="AX17" s="75">
        <v>0</v>
      </c>
      <c r="AY17" s="75">
        <v>2.9365872964262962E-2</v>
      </c>
      <c r="AZ17" s="75">
        <v>0</v>
      </c>
      <c r="BA17" s="75">
        <v>0</v>
      </c>
      <c r="BB17" s="75">
        <v>0</v>
      </c>
      <c r="BC17" s="75">
        <v>0</v>
      </c>
      <c r="BD17" s="75">
        <v>0</v>
      </c>
      <c r="BE17" s="75">
        <v>2.6301421225070953E-2</v>
      </c>
      <c r="BF17" s="75">
        <v>-2.6488009840250015E-2</v>
      </c>
      <c r="BG17" s="75">
        <v>-1.7423529177904129E-2</v>
      </c>
      <c r="BH17" s="75">
        <v>-4.4139653444290161E-2</v>
      </c>
      <c r="BI17" s="75">
        <v>0</v>
      </c>
      <c r="BJ17" s="75">
        <v>0</v>
      </c>
      <c r="BK17" s="75">
        <v>0</v>
      </c>
      <c r="BL17" s="75">
        <v>0</v>
      </c>
      <c r="BM17" s="75">
        <v>0</v>
      </c>
      <c r="BN17" s="75">
        <v>9.8020276054739952E-3</v>
      </c>
      <c r="BO17" s="75">
        <v>0</v>
      </c>
      <c r="BP17" s="65"/>
      <c r="BQ17" s="65"/>
    </row>
    <row r="18" spans="16:69" x14ac:dyDescent="0.25">
      <c r="P18" s="2">
        <v>1993</v>
      </c>
      <c r="Q18" s="75">
        <v>3.3374642953276634E-4</v>
      </c>
      <c r="R18" s="75">
        <v>0</v>
      </c>
      <c r="S18" s="75">
        <v>0</v>
      </c>
      <c r="T18" s="75">
        <v>-1.1970256455242634E-2</v>
      </c>
      <c r="U18" s="75">
        <v>-2.7809999883174896E-3</v>
      </c>
      <c r="V18" s="75">
        <v>0</v>
      </c>
      <c r="W18" s="75">
        <v>2.674077870324254E-3</v>
      </c>
      <c r="X18" s="75">
        <v>0</v>
      </c>
      <c r="Y18" s="75">
        <v>0</v>
      </c>
      <c r="Z18" s="75">
        <v>0</v>
      </c>
      <c r="AA18" s="75">
        <v>0</v>
      </c>
      <c r="AB18" s="75">
        <v>-6.776781752705574E-3</v>
      </c>
      <c r="AC18" s="75">
        <v>0</v>
      </c>
      <c r="AD18" s="75">
        <v>-2.3203557357192039E-2</v>
      </c>
      <c r="AE18" s="75">
        <v>1.6962133347988129E-2</v>
      </c>
      <c r="AF18" s="75">
        <v>0</v>
      </c>
      <c r="AG18" s="75">
        <v>1.7214315012097359E-2</v>
      </c>
      <c r="AH18" s="75">
        <v>-1.7515731742605567E-3</v>
      </c>
      <c r="AI18" s="75">
        <v>-3.3393949270248413E-2</v>
      </c>
      <c r="AJ18" s="75">
        <v>0</v>
      </c>
      <c r="AK18" s="75">
        <v>5.6705489754676819E-2</v>
      </c>
      <c r="AL18" s="75">
        <v>-3.7189701106399298E-3</v>
      </c>
      <c r="AM18" s="75">
        <v>0</v>
      </c>
      <c r="AN18" s="75">
        <v>-8.8679986074566841E-3</v>
      </c>
      <c r="AO18" s="75">
        <v>0</v>
      </c>
      <c r="AP18" s="75">
        <v>-2.746276929974556E-2</v>
      </c>
      <c r="AQ18" s="75">
        <v>0</v>
      </c>
      <c r="AR18" s="75">
        <v>-4.9165065865963697E-4</v>
      </c>
      <c r="AS18" s="75">
        <v>0</v>
      </c>
      <c r="AT18" s="75">
        <v>0</v>
      </c>
      <c r="AU18" s="75">
        <v>0</v>
      </c>
      <c r="AV18" s="75">
        <v>0</v>
      </c>
      <c r="AW18" s="75">
        <v>0</v>
      </c>
      <c r="AX18" s="75">
        <v>0</v>
      </c>
      <c r="AY18" s="75">
        <v>-1.0394050739705563E-2</v>
      </c>
      <c r="AZ18" s="75">
        <v>0</v>
      </c>
      <c r="BA18" s="75">
        <v>0</v>
      </c>
      <c r="BB18" s="75">
        <v>0</v>
      </c>
      <c r="BC18" s="75">
        <v>0</v>
      </c>
      <c r="BD18" s="75">
        <v>0</v>
      </c>
      <c r="BE18" s="75">
        <v>2.6691852137446404E-2</v>
      </c>
      <c r="BF18" s="75">
        <v>3.5139288753271103E-2</v>
      </c>
      <c r="BG18" s="75">
        <v>1.8472412193659693E-4</v>
      </c>
      <c r="BH18" s="75">
        <v>-2.4542665109038353E-2</v>
      </c>
      <c r="BI18" s="75">
        <v>0</v>
      </c>
      <c r="BJ18" s="75">
        <v>0</v>
      </c>
      <c r="BK18" s="75">
        <v>0</v>
      </c>
      <c r="BL18" s="75">
        <v>0</v>
      </c>
      <c r="BM18" s="75">
        <v>0</v>
      </c>
      <c r="BN18" s="75">
        <v>-1.1229868046939373E-2</v>
      </c>
      <c r="BO18" s="75">
        <v>0</v>
      </c>
      <c r="BP18" s="65"/>
      <c r="BQ18" s="65"/>
    </row>
    <row r="19" spans="16:69" x14ac:dyDescent="0.25">
      <c r="P19" s="2">
        <v>1994</v>
      </c>
      <c r="Q19" s="75">
        <v>-1.2187882093712687E-3</v>
      </c>
      <c r="R19" s="75">
        <v>0</v>
      </c>
      <c r="S19" s="75">
        <v>0</v>
      </c>
      <c r="T19" s="75">
        <v>3.6360722035169601E-2</v>
      </c>
      <c r="U19" s="75">
        <v>8.2120835781097412E-2</v>
      </c>
      <c r="V19" s="75">
        <v>0</v>
      </c>
      <c r="W19" s="75">
        <v>-3.2566789537668228E-2</v>
      </c>
      <c r="X19" s="75">
        <v>0</v>
      </c>
      <c r="Y19" s="75">
        <v>0</v>
      </c>
      <c r="Z19" s="75">
        <v>0</v>
      </c>
      <c r="AA19" s="75">
        <v>0</v>
      </c>
      <c r="AB19" s="75">
        <v>9.0240431018173695E-4</v>
      </c>
      <c r="AC19" s="75">
        <v>0</v>
      </c>
      <c r="AD19" s="75">
        <v>1.9724521785974503E-2</v>
      </c>
      <c r="AE19" s="75">
        <v>4.619983583688736E-2</v>
      </c>
      <c r="AF19" s="75">
        <v>0</v>
      </c>
      <c r="AG19" s="75">
        <v>-3.4298844635486603E-2</v>
      </c>
      <c r="AH19" s="75">
        <v>1.5700984746217728E-2</v>
      </c>
      <c r="AI19" s="75">
        <v>-4.3952260166406631E-2</v>
      </c>
      <c r="AJ19" s="75">
        <v>0</v>
      </c>
      <c r="AK19" s="75">
        <v>5.4526921361684799E-2</v>
      </c>
      <c r="AL19" s="75">
        <v>-3.4636151045560837E-2</v>
      </c>
      <c r="AM19" s="75">
        <v>0</v>
      </c>
      <c r="AN19" s="75">
        <v>-6.1322813853621483E-3</v>
      </c>
      <c r="AO19" s="75">
        <v>0</v>
      </c>
      <c r="AP19" s="75">
        <v>-8.0533280968666077E-2</v>
      </c>
      <c r="AQ19" s="75">
        <v>0</v>
      </c>
      <c r="AR19" s="75">
        <v>-4.0590088814496994E-2</v>
      </c>
      <c r="AS19" s="75">
        <v>0</v>
      </c>
      <c r="AT19" s="75">
        <v>0</v>
      </c>
      <c r="AU19" s="75">
        <v>0</v>
      </c>
      <c r="AV19" s="75">
        <v>0</v>
      </c>
      <c r="AW19" s="75">
        <v>0</v>
      </c>
      <c r="AX19" s="75">
        <v>0</v>
      </c>
      <c r="AY19" s="75">
        <v>-3.3346641808748245E-2</v>
      </c>
      <c r="AZ19" s="75">
        <v>0</v>
      </c>
      <c r="BA19" s="75">
        <v>0</v>
      </c>
      <c r="BB19" s="75">
        <v>0</v>
      </c>
      <c r="BC19" s="75">
        <v>0</v>
      </c>
      <c r="BD19" s="75">
        <v>0</v>
      </c>
      <c r="BE19" s="75">
        <v>8.712749183177948E-2</v>
      </c>
      <c r="BF19" s="75">
        <v>-6.9592848420143127E-2</v>
      </c>
      <c r="BG19" s="75">
        <v>5.9541761875152588E-2</v>
      </c>
      <c r="BH19" s="75">
        <v>-1.186597254127264E-2</v>
      </c>
      <c r="BI19" s="75">
        <v>0</v>
      </c>
      <c r="BJ19" s="75">
        <v>0</v>
      </c>
      <c r="BK19" s="75">
        <v>0</v>
      </c>
      <c r="BL19" s="75">
        <v>0</v>
      </c>
      <c r="BM19" s="75">
        <v>0</v>
      </c>
      <c r="BN19" s="75">
        <v>2.0621843636035919E-2</v>
      </c>
      <c r="BO19" s="75">
        <v>0</v>
      </c>
      <c r="BP19" s="65"/>
      <c r="BQ19" s="65"/>
    </row>
    <row r="20" spans="16:69" x14ac:dyDescent="0.25">
      <c r="P20" s="2">
        <v>1995</v>
      </c>
      <c r="Q20" s="75">
        <v>5.6741996668279171E-3</v>
      </c>
      <c r="R20" s="75">
        <v>0</v>
      </c>
      <c r="S20" s="75">
        <v>0</v>
      </c>
      <c r="T20" s="75">
        <v>1.6576407477259636E-2</v>
      </c>
      <c r="U20" s="75">
        <v>0.11868952959775925</v>
      </c>
      <c r="V20" s="75">
        <v>0</v>
      </c>
      <c r="W20" s="75">
        <v>-1.3271810486912727E-2</v>
      </c>
      <c r="X20" s="75">
        <v>0</v>
      </c>
      <c r="Y20" s="75">
        <v>0</v>
      </c>
      <c r="Z20" s="75">
        <v>0</v>
      </c>
      <c r="AA20" s="75">
        <v>0</v>
      </c>
      <c r="AB20" s="75">
        <v>1.5597528778016567E-2</v>
      </c>
      <c r="AC20" s="75">
        <v>0</v>
      </c>
      <c r="AD20" s="75">
        <v>4.4953744858503342E-2</v>
      </c>
      <c r="AE20" s="75">
        <v>5.7418856769800186E-2</v>
      </c>
      <c r="AF20" s="75">
        <v>0</v>
      </c>
      <c r="AG20" s="75">
        <v>-9.0892702341079712E-2</v>
      </c>
      <c r="AH20" s="75">
        <v>1.2457341887056828E-2</v>
      </c>
      <c r="AI20" s="75">
        <v>-6.4556851983070374E-2</v>
      </c>
      <c r="AJ20" s="75">
        <v>0</v>
      </c>
      <c r="AK20" s="75">
        <v>1.4872702769935131E-2</v>
      </c>
      <c r="AL20" s="75">
        <v>1.5553249977529049E-2</v>
      </c>
      <c r="AM20" s="75">
        <v>0</v>
      </c>
      <c r="AN20" s="75">
        <v>-2.8809893876314163E-2</v>
      </c>
      <c r="AO20" s="75">
        <v>0</v>
      </c>
      <c r="AP20" s="75">
        <v>-4.8371005803346634E-2</v>
      </c>
      <c r="AQ20" s="75">
        <v>0</v>
      </c>
      <c r="AR20" s="75">
        <v>-4.205864854156971E-3</v>
      </c>
      <c r="AS20" s="75">
        <v>0</v>
      </c>
      <c r="AT20" s="75">
        <v>0</v>
      </c>
      <c r="AU20" s="75">
        <v>0</v>
      </c>
      <c r="AV20" s="75">
        <v>0</v>
      </c>
      <c r="AW20" s="75">
        <v>0</v>
      </c>
      <c r="AX20" s="75">
        <v>0</v>
      </c>
      <c r="AY20" s="75">
        <v>-2.438732422888279E-2</v>
      </c>
      <c r="AZ20" s="75">
        <v>0</v>
      </c>
      <c r="BA20" s="75">
        <v>0</v>
      </c>
      <c r="BB20" s="75">
        <v>0</v>
      </c>
      <c r="BC20" s="75">
        <v>0</v>
      </c>
      <c r="BD20" s="75">
        <v>0</v>
      </c>
      <c r="BE20" s="75">
        <v>4.2560584843158722E-2</v>
      </c>
      <c r="BF20" s="75">
        <v>-7.1456193923950195E-2</v>
      </c>
      <c r="BG20" s="75">
        <v>3.1863521784543991E-2</v>
      </c>
      <c r="BH20" s="75">
        <v>-1.3731949962675571E-2</v>
      </c>
      <c r="BI20" s="75">
        <v>0</v>
      </c>
      <c r="BJ20" s="75">
        <v>0</v>
      </c>
      <c r="BK20" s="75">
        <v>0</v>
      </c>
      <c r="BL20" s="75">
        <v>0</v>
      </c>
      <c r="BM20" s="75">
        <v>0</v>
      </c>
      <c r="BN20" s="75">
        <v>6.8344450555741787E-3</v>
      </c>
      <c r="BO20" s="75">
        <v>0</v>
      </c>
      <c r="BP20" s="65"/>
      <c r="BQ20" s="65"/>
    </row>
    <row r="21" spans="16:69" x14ac:dyDescent="0.25">
      <c r="P21" s="2">
        <v>1996</v>
      </c>
      <c r="Q21" s="75">
        <v>-1.6600089147686958E-2</v>
      </c>
      <c r="R21" s="75">
        <v>0</v>
      </c>
      <c r="S21" s="75">
        <v>0</v>
      </c>
      <c r="T21" s="75">
        <v>5.7576615363359451E-3</v>
      </c>
      <c r="U21" s="75">
        <v>4.7241508960723877E-2</v>
      </c>
      <c r="V21" s="75">
        <v>0</v>
      </c>
      <c r="W21" s="75">
        <v>3.9823171682655811E-3</v>
      </c>
      <c r="X21" s="75">
        <v>0</v>
      </c>
      <c r="Y21" s="75">
        <v>0</v>
      </c>
      <c r="Z21" s="75">
        <v>0</v>
      </c>
      <c r="AA21" s="75">
        <v>0</v>
      </c>
      <c r="AB21" s="75">
        <v>-1.3910939916968346E-2</v>
      </c>
      <c r="AC21" s="75">
        <v>0</v>
      </c>
      <c r="AD21" s="75">
        <v>3.9212372153997421E-2</v>
      </c>
      <c r="AE21" s="75">
        <v>3.5246770828962326E-2</v>
      </c>
      <c r="AF21" s="75">
        <v>0</v>
      </c>
      <c r="AG21" s="75">
        <v>-5.7915538549423218E-2</v>
      </c>
      <c r="AH21" s="75">
        <v>-3.8736809510737658E-3</v>
      </c>
      <c r="AI21" s="75">
        <v>-3.2908465713262558E-2</v>
      </c>
      <c r="AJ21" s="75">
        <v>0</v>
      </c>
      <c r="AK21" s="75">
        <v>7.0899903774261475E-2</v>
      </c>
      <c r="AL21" s="75">
        <v>1.7166871577501297E-2</v>
      </c>
      <c r="AM21" s="75">
        <v>0</v>
      </c>
      <c r="AN21" s="75">
        <v>4.7620311379432678E-3</v>
      </c>
      <c r="AO21" s="75">
        <v>0</v>
      </c>
      <c r="AP21" s="75">
        <v>-6.3800700008869171E-2</v>
      </c>
      <c r="AQ21" s="75">
        <v>0</v>
      </c>
      <c r="AR21" s="75">
        <v>-8.5222739726305008E-3</v>
      </c>
      <c r="AS21" s="75">
        <v>0</v>
      </c>
      <c r="AT21" s="75">
        <v>0</v>
      </c>
      <c r="AU21" s="75">
        <v>0</v>
      </c>
      <c r="AV21" s="75">
        <v>0</v>
      </c>
      <c r="AW21" s="75">
        <v>0</v>
      </c>
      <c r="AX21" s="75">
        <v>0</v>
      </c>
      <c r="AY21" s="75">
        <v>-0.13049036264419556</v>
      </c>
      <c r="AZ21" s="75">
        <v>0</v>
      </c>
      <c r="BA21" s="75">
        <v>0</v>
      </c>
      <c r="BB21" s="75">
        <v>0</v>
      </c>
      <c r="BC21" s="75">
        <v>0</v>
      </c>
      <c r="BD21" s="75">
        <v>0</v>
      </c>
      <c r="BE21" s="75">
        <v>-4.5891381800174713E-2</v>
      </c>
      <c r="BF21" s="75">
        <v>1.2506413273513317E-2</v>
      </c>
      <c r="BG21" s="75">
        <v>4.504973441362381E-2</v>
      </c>
      <c r="BH21" s="75">
        <v>4.4907890260219574E-2</v>
      </c>
      <c r="BI21" s="75">
        <v>0</v>
      </c>
      <c r="BJ21" s="75">
        <v>0</v>
      </c>
      <c r="BK21" s="75">
        <v>0</v>
      </c>
      <c r="BL21" s="75">
        <v>0</v>
      </c>
      <c r="BM21" s="75">
        <v>0</v>
      </c>
      <c r="BN21" s="75">
        <v>2.0529666915535927E-2</v>
      </c>
      <c r="BO21" s="75">
        <v>0</v>
      </c>
      <c r="BP21" s="65"/>
      <c r="BQ21" s="65"/>
    </row>
    <row r="22" spans="16:69" x14ac:dyDescent="0.25">
      <c r="P22" s="2">
        <v>1997</v>
      </c>
      <c r="Q22" s="75">
        <v>-1.267889142036438E-2</v>
      </c>
      <c r="R22" s="75">
        <v>0</v>
      </c>
      <c r="S22" s="75">
        <v>0</v>
      </c>
      <c r="T22" s="75">
        <v>-4.6259324997663498E-2</v>
      </c>
      <c r="U22" s="75">
        <v>5.4006218910217285E-2</v>
      </c>
      <c r="V22" s="75">
        <v>0</v>
      </c>
      <c r="W22" s="75">
        <v>5.7488065212965012E-2</v>
      </c>
      <c r="X22" s="75">
        <v>0</v>
      </c>
      <c r="Y22" s="75">
        <v>0</v>
      </c>
      <c r="Z22" s="75">
        <v>0</v>
      </c>
      <c r="AA22" s="75">
        <v>0</v>
      </c>
      <c r="AB22" s="75">
        <v>1.7026310786604881E-2</v>
      </c>
      <c r="AC22" s="75">
        <v>0</v>
      </c>
      <c r="AD22" s="75">
        <v>2.7185793966054916E-2</v>
      </c>
      <c r="AE22" s="75">
        <v>1.2660636566579342E-2</v>
      </c>
      <c r="AF22" s="75">
        <v>0</v>
      </c>
      <c r="AG22" s="75">
        <v>1.793963834643364E-2</v>
      </c>
      <c r="AH22" s="75">
        <v>1.5854427590966225E-2</v>
      </c>
      <c r="AI22" s="75">
        <v>-3.1662985682487488E-2</v>
      </c>
      <c r="AJ22" s="75">
        <v>0</v>
      </c>
      <c r="AK22" s="75">
        <v>2.6688640937209129E-3</v>
      </c>
      <c r="AL22" s="75">
        <v>-1.4602015726268291E-2</v>
      </c>
      <c r="AM22" s="75">
        <v>0</v>
      </c>
      <c r="AN22" s="75">
        <v>3.6606114357709885E-2</v>
      </c>
      <c r="AO22" s="75">
        <v>0</v>
      </c>
      <c r="AP22" s="75">
        <v>-5.8745261048898101E-4</v>
      </c>
      <c r="AQ22" s="75">
        <v>0</v>
      </c>
      <c r="AR22" s="75">
        <v>9.892941452562809E-3</v>
      </c>
      <c r="AS22" s="75">
        <v>0</v>
      </c>
      <c r="AT22" s="75">
        <v>0</v>
      </c>
      <c r="AU22" s="75">
        <v>0</v>
      </c>
      <c r="AV22" s="75">
        <v>0</v>
      </c>
      <c r="AW22" s="75">
        <v>0</v>
      </c>
      <c r="AX22" s="75">
        <v>0</v>
      </c>
      <c r="AY22" s="75">
        <v>-5.7652998715639114E-2</v>
      </c>
      <c r="AZ22" s="75">
        <v>0</v>
      </c>
      <c r="BA22" s="75">
        <v>0</v>
      </c>
      <c r="BB22" s="75">
        <v>0</v>
      </c>
      <c r="BC22" s="75">
        <v>0</v>
      </c>
      <c r="BD22" s="75">
        <v>0</v>
      </c>
      <c r="BE22" s="75">
        <v>-9.3585243448615074E-3</v>
      </c>
      <c r="BF22" s="75">
        <v>-1.4150827191770077E-2</v>
      </c>
      <c r="BG22" s="75">
        <v>4.6947947703301907E-3</v>
      </c>
      <c r="BH22" s="75">
        <v>2.4969788268208504E-2</v>
      </c>
      <c r="BI22" s="75">
        <v>0</v>
      </c>
      <c r="BJ22" s="75">
        <v>0</v>
      </c>
      <c r="BK22" s="75">
        <v>0</v>
      </c>
      <c r="BL22" s="75">
        <v>0</v>
      </c>
      <c r="BM22" s="75">
        <v>0</v>
      </c>
      <c r="BN22" s="75">
        <v>-1.2125793844461441E-2</v>
      </c>
      <c r="BO22" s="75">
        <v>0</v>
      </c>
      <c r="BP22" s="65"/>
      <c r="BQ22" s="65"/>
    </row>
    <row r="23" spans="16:69" x14ac:dyDescent="0.25">
      <c r="P23" s="2">
        <v>1998</v>
      </c>
      <c r="Q23" s="75">
        <v>-3.9391424506902695E-3</v>
      </c>
      <c r="R23" s="75">
        <v>0</v>
      </c>
      <c r="S23" s="75">
        <v>0</v>
      </c>
      <c r="T23" s="75">
        <v>-2.7681267820298672E-3</v>
      </c>
      <c r="U23" s="75">
        <v>5.4150775074958801E-2</v>
      </c>
      <c r="V23" s="75">
        <v>0</v>
      </c>
      <c r="W23" s="75">
        <v>1.1101624928414822E-2</v>
      </c>
      <c r="X23" s="75">
        <v>0</v>
      </c>
      <c r="Y23" s="75">
        <v>0</v>
      </c>
      <c r="Z23" s="75">
        <v>0</v>
      </c>
      <c r="AA23" s="75">
        <v>0</v>
      </c>
      <c r="AB23" s="75">
        <v>3.3971287310123444E-2</v>
      </c>
      <c r="AC23" s="75">
        <v>0</v>
      </c>
      <c r="AD23" s="75">
        <v>3.6596206482499838E-3</v>
      </c>
      <c r="AE23" s="75">
        <v>-1.2693395838141441E-2</v>
      </c>
      <c r="AF23" s="75">
        <v>0</v>
      </c>
      <c r="AG23" s="75">
        <v>8.8086668401956558E-3</v>
      </c>
      <c r="AH23" s="75">
        <v>1.2342643458396196E-3</v>
      </c>
      <c r="AI23" s="75">
        <v>-9.8504731431603432E-3</v>
      </c>
      <c r="AJ23" s="75">
        <v>0</v>
      </c>
      <c r="AK23" s="75">
        <v>3.1252726912498474E-2</v>
      </c>
      <c r="AL23" s="75">
        <v>7.106841541826725E-3</v>
      </c>
      <c r="AM23" s="75">
        <v>0</v>
      </c>
      <c r="AN23" s="75">
        <v>-1.0932542383670807E-2</v>
      </c>
      <c r="AO23" s="75">
        <v>0</v>
      </c>
      <c r="AP23" s="75">
        <v>8.2532605156302452E-3</v>
      </c>
      <c r="AQ23" s="75">
        <v>0</v>
      </c>
      <c r="AR23" s="75">
        <v>-1.0661721229553223E-2</v>
      </c>
      <c r="AS23" s="75">
        <v>0</v>
      </c>
      <c r="AT23" s="75">
        <v>0</v>
      </c>
      <c r="AU23" s="75">
        <v>0</v>
      </c>
      <c r="AV23" s="75">
        <v>0</v>
      </c>
      <c r="AW23" s="75">
        <v>0</v>
      </c>
      <c r="AX23" s="75">
        <v>0</v>
      </c>
      <c r="AY23" s="75">
        <v>-5.0306461751461029E-2</v>
      </c>
      <c r="AZ23" s="75">
        <v>0</v>
      </c>
      <c r="BA23" s="75">
        <v>0</v>
      </c>
      <c r="BB23" s="75">
        <v>0</v>
      </c>
      <c r="BC23" s="75">
        <v>0</v>
      </c>
      <c r="BD23" s="75">
        <v>0</v>
      </c>
      <c r="BE23" s="75">
        <v>1.4909573830664158E-2</v>
      </c>
      <c r="BF23" s="75">
        <v>-3.4054774791002274E-2</v>
      </c>
      <c r="BG23" s="75">
        <v>4.6184833627194166E-4</v>
      </c>
      <c r="BH23" s="75">
        <v>5.4744244553148746E-3</v>
      </c>
      <c r="BI23" s="75">
        <v>0</v>
      </c>
      <c r="BJ23" s="75">
        <v>0</v>
      </c>
      <c r="BK23" s="75">
        <v>0</v>
      </c>
      <c r="BL23" s="75">
        <v>0</v>
      </c>
      <c r="BM23" s="75">
        <v>0</v>
      </c>
      <c r="BN23" s="75">
        <v>1.1442577466368675E-2</v>
      </c>
      <c r="BO23" s="75">
        <v>0</v>
      </c>
      <c r="BP23" s="65"/>
      <c r="BQ23" s="65"/>
    </row>
    <row r="24" spans="16:69" x14ac:dyDescent="0.25">
      <c r="P24" s="2">
        <v>1999</v>
      </c>
      <c r="Q24" s="75">
        <v>-1.8041331321001053E-2</v>
      </c>
      <c r="R24" s="75">
        <v>0</v>
      </c>
      <c r="S24" s="75">
        <v>0</v>
      </c>
      <c r="T24" s="75">
        <v>2.2266341373324394E-2</v>
      </c>
      <c r="U24" s="75">
        <v>5.181942880153656E-2</v>
      </c>
      <c r="V24" s="75">
        <v>0</v>
      </c>
      <c r="W24" s="75">
        <v>1.8600668758153915E-2</v>
      </c>
      <c r="X24" s="75">
        <v>0</v>
      </c>
      <c r="Y24" s="75">
        <v>0</v>
      </c>
      <c r="Z24" s="75">
        <v>0</v>
      </c>
      <c r="AA24" s="75">
        <v>0</v>
      </c>
      <c r="AB24" s="75">
        <v>2.8764506801962852E-2</v>
      </c>
      <c r="AC24" s="75">
        <v>0</v>
      </c>
      <c r="AD24" s="75">
        <v>4.3015848845243454E-2</v>
      </c>
      <c r="AE24" s="75">
        <v>4.1171472519636154E-2</v>
      </c>
      <c r="AF24" s="75">
        <v>0</v>
      </c>
      <c r="AG24" s="75">
        <v>-8.6690792813897133E-3</v>
      </c>
      <c r="AH24" s="75">
        <v>-4.7336029820144176E-3</v>
      </c>
      <c r="AI24" s="75">
        <v>-6.4195640385150909E-2</v>
      </c>
      <c r="AJ24" s="75">
        <v>0</v>
      </c>
      <c r="AK24" s="75">
        <v>4.6492926776409149E-2</v>
      </c>
      <c r="AL24" s="75">
        <v>-3.1847567297518253E-3</v>
      </c>
      <c r="AM24" s="75">
        <v>0</v>
      </c>
      <c r="AN24" s="75">
        <v>5.8835450559854507E-2</v>
      </c>
      <c r="AO24" s="75">
        <v>0</v>
      </c>
      <c r="AP24" s="75">
        <v>1.2781926430761814E-2</v>
      </c>
      <c r="AQ24" s="75">
        <v>0</v>
      </c>
      <c r="AR24" s="75">
        <v>-5.4760321974754333E-2</v>
      </c>
      <c r="AS24" s="75">
        <v>0</v>
      </c>
      <c r="AT24" s="75">
        <v>0</v>
      </c>
      <c r="AU24" s="75">
        <v>0</v>
      </c>
      <c r="AV24" s="75">
        <v>0</v>
      </c>
      <c r="AW24" s="75">
        <v>0</v>
      </c>
      <c r="AX24" s="75">
        <v>0</v>
      </c>
      <c r="AY24" s="75">
        <v>-8.4426954388618469E-2</v>
      </c>
      <c r="AZ24" s="75">
        <v>0</v>
      </c>
      <c r="BA24" s="75">
        <v>0</v>
      </c>
      <c r="BB24" s="75">
        <v>0</v>
      </c>
      <c r="BC24" s="75">
        <v>0</v>
      </c>
      <c r="BD24" s="75">
        <v>0</v>
      </c>
      <c r="BE24" s="75">
        <v>1.1134163476526737E-2</v>
      </c>
      <c r="BF24" s="75">
        <v>-5.4679282009601593E-2</v>
      </c>
      <c r="BG24" s="75">
        <v>-2.1154028363525867E-3</v>
      </c>
      <c r="BH24" s="75">
        <v>4.8489335924386978E-2</v>
      </c>
      <c r="BI24" s="75">
        <v>0</v>
      </c>
      <c r="BJ24" s="75">
        <v>0</v>
      </c>
      <c r="BK24" s="75">
        <v>0</v>
      </c>
      <c r="BL24" s="75">
        <v>0</v>
      </c>
      <c r="BM24" s="75">
        <v>0</v>
      </c>
      <c r="BN24" s="75">
        <v>-6.3043646514415741E-3</v>
      </c>
      <c r="BO24" s="75">
        <v>0</v>
      </c>
      <c r="BP24" s="65"/>
      <c r="BQ24" s="65"/>
    </row>
    <row r="25" spans="16:69" x14ac:dyDescent="0.25">
      <c r="P25" s="2">
        <v>2000</v>
      </c>
      <c r="Q25" s="75">
        <v>-3.1266061123460531E-3</v>
      </c>
      <c r="R25" s="75">
        <v>0</v>
      </c>
      <c r="S25" s="75">
        <v>0</v>
      </c>
      <c r="T25" s="75">
        <v>-9.4610238447785378E-3</v>
      </c>
      <c r="U25" s="75">
        <v>8.0783732235431671E-2</v>
      </c>
      <c r="V25" s="75">
        <v>0</v>
      </c>
      <c r="W25" s="75">
        <v>6.6872864961624146E-2</v>
      </c>
      <c r="X25" s="75">
        <v>0</v>
      </c>
      <c r="Y25" s="75">
        <v>0</v>
      </c>
      <c r="Z25" s="75">
        <v>0</v>
      </c>
      <c r="AA25" s="75">
        <v>0</v>
      </c>
      <c r="AB25" s="75">
        <v>-8.334319107234478E-3</v>
      </c>
      <c r="AC25" s="75">
        <v>0</v>
      </c>
      <c r="AD25" s="75">
        <v>7.107831072062254E-3</v>
      </c>
      <c r="AE25" s="75">
        <v>5.4393686354160309E-2</v>
      </c>
      <c r="AF25" s="75">
        <v>0</v>
      </c>
      <c r="AG25" s="75">
        <v>-2.3190148174762726E-2</v>
      </c>
      <c r="AH25" s="75">
        <v>3.5594310611486435E-2</v>
      </c>
      <c r="AI25" s="75">
        <v>-6.542610377073288E-2</v>
      </c>
      <c r="AJ25" s="75">
        <v>0</v>
      </c>
      <c r="AK25" s="75">
        <v>3.3581089228391647E-2</v>
      </c>
      <c r="AL25" s="75">
        <v>-3.0750300735235214E-2</v>
      </c>
      <c r="AM25" s="75">
        <v>0</v>
      </c>
      <c r="AN25" s="75">
        <v>-3.3653125166893005E-2</v>
      </c>
      <c r="AO25" s="75">
        <v>0</v>
      </c>
      <c r="AP25" s="75">
        <v>-1.3954260386526585E-2</v>
      </c>
      <c r="AQ25" s="75">
        <v>0</v>
      </c>
      <c r="AR25" s="75">
        <v>-1.5274224802851677E-2</v>
      </c>
      <c r="AS25" s="75">
        <v>0</v>
      </c>
      <c r="AT25" s="75">
        <v>0</v>
      </c>
      <c r="AU25" s="75">
        <v>0</v>
      </c>
      <c r="AV25" s="75">
        <v>0</v>
      </c>
      <c r="AW25" s="75">
        <v>0</v>
      </c>
      <c r="AX25" s="75">
        <v>0</v>
      </c>
      <c r="AY25" s="75">
        <v>-6.9816865026950836E-2</v>
      </c>
      <c r="AZ25" s="75">
        <v>0</v>
      </c>
      <c r="BA25" s="75">
        <v>0</v>
      </c>
      <c r="BB25" s="75">
        <v>0</v>
      </c>
      <c r="BC25" s="75">
        <v>0</v>
      </c>
      <c r="BD25" s="75">
        <v>0</v>
      </c>
      <c r="BE25" s="75">
        <v>-5.6163471192121506E-2</v>
      </c>
      <c r="BF25" s="75">
        <v>-3.9142835885286331E-2</v>
      </c>
      <c r="BG25" s="75">
        <v>3.1430669128894806E-2</v>
      </c>
      <c r="BH25" s="75">
        <v>2.527138963341713E-2</v>
      </c>
      <c r="BI25" s="75">
        <v>0</v>
      </c>
      <c r="BJ25" s="75">
        <v>0</v>
      </c>
      <c r="BK25" s="75">
        <v>0</v>
      </c>
      <c r="BL25" s="75">
        <v>0</v>
      </c>
      <c r="BM25" s="75">
        <v>0</v>
      </c>
      <c r="BN25" s="75">
        <v>1.0064537636935711E-2</v>
      </c>
      <c r="BO25" s="75">
        <v>0</v>
      </c>
      <c r="BP25" s="65"/>
      <c r="BQ25" s="65"/>
    </row>
    <row r="26" spans="16:69" x14ac:dyDescent="0.25">
      <c r="P26" s="2">
        <v>2001</v>
      </c>
      <c r="Q26" s="75">
        <v>-3.5966827999800444E-4</v>
      </c>
      <c r="R26" s="75">
        <v>0</v>
      </c>
      <c r="S26" s="75">
        <v>0</v>
      </c>
      <c r="T26" s="75">
        <v>6.8694853689521551E-4</v>
      </c>
      <c r="U26" s="75">
        <v>0.13824611902236938</v>
      </c>
      <c r="V26" s="75">
        <v>0</v>
      </c>
      <c r="W26" s="75">
        <v>2.0553048700094223E-2</v>
      </c>
      <c r="X26" s="75">
        <v>0</v>
      </c>
      <c r="Y26" s="75">
        <v>0</v>
      </c>
      <c r="Z26" s="75">
        <v>0</v>
      </c>
      <c r="AA26" s="75">
        <v>0</v>
      </c>
      <c r="AB26" s="75">
        <v>1.3292770832777023E-2</v>
      </c>
      <c r="AC26" s="75">
        <v>0</v>
      </c>
      <c r="AD26" s="75">
        <v>4.6535637229681015E-2</v>
      </c>
      <c r="AE26" s="75">
        <v>5.674247071146965E-2</v>
      </c>
      <c r="AF26" s="75">
        <v>0</v>
      </c>
      <c r="AG26" s="75">
        <v>-6.5830506384372711E-2</v>
      </c>
      <c r="AH26" s="75">
        <v>7.7743560075759888E-2</v>
      </c>
      <c r="AI26" s="75">
        <v>-3.9179768413305283E-2</v>
      </c>
      <c r="AJ26" s="75">
        <v>0</v>
      </c>
      <c r="AK26" s="75">
        <v>1.8733387812972069E-2</v>
      </c>
      <c r="AL26" s="75">
        <v>-2.2231070324778557E-2</v>
      </c>
      <c r="AM26" s="75">
        <v>0</v>
      </c>
      <c r="AN26" s="75">
        <v>3.5906638950109482E-2</v>
      </c>
      <c r="AO26" s="75">
        <v>0</v>
      </c>
      <c r="AP26" s="75">
        <v>-8.4680076688528061E-3</v>
      </c>
      <c r="AQ26" s="75">
        <v>0</v>
      </c>
      <c r="AR26" s="75">
        <v>-3.441280871629715E-2</v>
      </c>
      <c r="AS26" s="75">
        <v>0</v>
      </c>
      <c r="AT26" s="75">
        <v>0</v>
      </c>
      <c r="AU26" s="75">
        <v>0</v>
      </c>
      <c r="AV26" s="75">
        <v>0</v>
      </c>
      <c r="AW26" s="75">
        <v>0</v>
      </c>
      <c r="AX26" s="75">
        <v>0</v>
      </c>
      <c r="AY26" s="75">
        <v>-5.5065162479877472E-2</v>
      </c>
      <c r="AZ26" s="75">
        <v>0</v>
      </c>
      <c r="BA26" s="75">
        <v>0</v>
      </c>
      <c r="BB26" s="75">
        <v>0</v>
      </c>
      <c r="BC26" s="75">
        <v>0</v>
      </c>
      <c r="BD26" s="75">
        <v>0</v>
      </c>
      <c r="BE26" s="75">
        <v>-0.13773393630981445</v>
      </c>
      <c r="BF26" s="75">
        <v>-7.4979208409786224E-2</v>
      </c>
      <c r="BG26" s="75">
        <v>-8.8824471458792686E-3</v>
      </c>
      <c r="BH26" s="75">
        <v>4.449738934636116E-2</v>
      </c>
      <c r="BI26" s="75">
        <v>0</v>
      </c>
      <c r="BJ26" s="75">
        <v>0</v>
      </c>
      <c r="BK26" s="75">
        <v>0</v>
      </c>
      <c r="BL26" s="75">
        <v>0</v>
      </c>
      <c r="BM26" s="75">
        <v>0</v>
      </c>
      <c r="BN26" s="75">
        <v>-3.738514706492424E-2</v>
      </c>
      <c r="BO26" s="75">
        <v>0</v>
      </c>
      <c r="BP26" s="65"/>
      <c r="BQ26" s="65"/>
    </row>
    <row r="27" spans="16:69" x14ac:dyDescent="0.25">
      <c r="P27" s="2">
        <v>2002</v>
      </c>
      <c r="Q27" s="75">
        <v>-9.4164768233895302E-3</v>
      </c>
      <c r="R27" s="75">
        <v>0</v>
      </c>
      <c r="S27" s="75">
        <v>0</v>
      </c>
      <c r="T27" s="75">
        <v>1.8553950358182192E-3</v>
      </c>
      <c r="U27" s="75">
        <v>8.8315799832344055E-2</v>
      </c>
      <c r="V27" s="75">
        <v>0</v>
      </c>
      <c r="W27" s="75">
        <v>1.7110614106059074E-2</v>
      </c>
      <c r="X27" s="75">
        <v>0</v>
      </c>
      <c r="Y27" s="75">
        <v>0</v>
      </c>
      <c r="Z27" s="75">
        <v>0</v>
      </c>
      <c r="AA27" s="75">
        <v>0</v>
      </c>
      <c r="AB27" s="75">
        <v>1.6023198142647743E-2</v>
      </c>
      <c r="AC27" s="75">
        <v>0</v>
      </c>
      <c r="AD27" s="75">
        <v>7.241000235080719E-2</v>
      </c>
      <c r="AE27" s="75">
        <v>7.5997449457645416E-2</v>
      </c>
      <c r="AF27" s="75">
        <v>0</v>
      </c>
      <c r="AG27" s="75">
        <v>-9.4571694731712341E-2</v>
      </c>
      <c r="AH27" s="75">
        <v>6.295766681432724E-2</v>
      </c>
      <c r="AI27" s="75">
        <v>-6.2289964407682419E-2</v>
      </c>
      <c r="AJ27" s="75">
        <v>0</v>
      </c>
      <c r="AK27" s="75">
        <v>2.1834623068571091E-2</v>
      </c>
      <c r="AL27" s="75">
        <v>-3.9470601826906204E-2</v>
      </c>
      <c r="AM27" s="75">
        <v>0</v>
      </c>
      <c r="AN27" s="75">
        <v>6.7899525165557861E-3</v>
      </c>
      <c r="AO27" s="75">
        <v>0</v>
      </c>
      <c r="AP27" s="75">
        <v>7.5150880729779601E-4</v>
      </c>
      <c r="AQ27" s="75">
        <v>0</v>
      </c>
      <c r="AR27" s="75">
        <v>-3.0388761311769485E-2</v>
      </c>
      <c r="AS27" s="75">
        <v>0</v>
      </c>
      <c r="AT27" s="75">
        <v>0</v>
      </c>
      <c r="AU27" s="75">
        <v>0</v>
      </c>
      <c r="AV27" s="75">
        <v>0</v>
      </c>
      <c r="AW27" s="75">
        <v>0</v>
      </c>
      <c r="AX27" s="75">
        <v>0</v>
      </c>
      <c r="AY27" s="75">
        <v>-5.9985876083374023E-2</v>
      </c>
      <c r="AZ27" s="75">
        <v>0</v>
      </c>
      <c r="BA27" s="75">
        <v>0</v>
      </c>
      <c r="BB27" s="75">
        <v>0</v>
      </c>
      <c r="BC27" s="75">
        <v>0</v>
      </c>
      <c r="BD27" s="75">
        <v>0</v>
      </c>
      <c r="BE27" s="75">
        <v>-0.10243536531925201</v>
      </c>
      <c r="BF27" s="75">
        <v>-8.0634213984012604E-2</v>
      </c>
      <c r="BG27" s="75">
        <v>3.6531142890453339E-2</v>
      </c>
      <c r="BH27" s="75">
        <v>3.9855428040027618E-2</v>
      </c>
      <c r="BI27" s="75">
        <v>0</v>
      </c>
      <c r="BJ27" s="75">
        <v>0</v>
      </c>
      <c r="BK27" s="75">
        <v>0</v>
      </c>
      <c r="BL27" s="75">
        <v>0</v>
      </c>
      <c r="BM27" s="75">
        <v>0</v>
      </c>
      <c r="BN27" s="75">
        <v>-2.1035801619291306E-3</v>
      </c>
      <c r="BO27" s="75">
        <v>0</v>
      </c>
      <c r="BP27" s="65"/>
      <c r="BQ27" s="65"/>
    </row>
    <row r="28" spans="16:69" x14ac:dyDescent="0.25">
      <c r="P28" s="2">
        <v>2003</v>
      </c>
      <c r="Q28" s="75">
        <v>-1.2519452720880508E-3</v>
      </c>
      <c r="R28" s="75">
        <v>0</v>
      </c>
      <c r="S28" s="75">
        <v>0</v>
      </c>
      <c r="T28" s="75">
        <v>1.7436640337109566E-2</v>
      </c>
      <c r="U28" s="75">
        <v>6.1344709247350693E-2</v>
      </c>
      <c r="V28" s="75">
        <v>0</v>
      </c>
      <c r="W28" s="75">
        <v>1.6157587990164757E-2</v>
      </c>
      <c r="X28" s="75">
        <v>0</v>
      </c>
      <c r="Y28" s="75">
        <v>0</v>
      </c>
      <c r="Z28" s="75">
        <v>0</v>
      </c>
      <c r="AA28" s="75">
        <v>0</v>
      </c>
      <c r="AB28" s="75">
        <v>2.950790710747242E-2</v>
      </c>
      <c r="AC28" s="75">
        <v>0</v>
      </c>
      <c r="AD28" s="75">
        <v>4.2973686009645462E-2</v>
      </c>
      <c r="AE28" s="75">
        <v>0.10578353703022003</v>
      </c>
      <c r="AF28" s="75">
        <v>0</v>
      </c>
      <c r="AG28" s="75">
        <v>-6.5884612500667572E-2</v>
      </c>
      <c r="AH28" s="75">
        <v>5.9219349175691605E-2</v>
      </c>
      <c r="AI28" s="75">
        <v>-9.5204181969165802E-2</v>
      </c>
      <c r="AJ28" s="75">
        <v>0</v>
      </c>
      <c r="AK28" s="75">
        <v>2.2796016186475754E-2</v>
      </c>
      <c r="AL28" s="75">
        <v>-1.4829336665570736E-2</v>
      </c>
      <c r="AM28" s="75">
        <v>0</v>
      </c>
      <c r="AN28" s="75">
        <v>-2.1645447704941034E-3</v>
      </c>
      <c r="AO28" s="75">
        <v>0</v>
      </c>
      <c r="AP28" s="75">
        <v>-7.6240277849137783E-3</v>
      </c>
      <c r="AQ28" s="75">
        <v>0</v>
      </c>
      <c r="AR28" s="75">
        <v>-7.2115778923034668E-2</v>
      </c>
      <c r="AS28" s="75">
        <v>0</v>
      </c>
      <c r="AT28" s="75">
        <v>0</v>
      </c>
      <c r="AU28" s="75">
        <v>0</v>
      </c>
      <c r="AV28" s="75">
        <v>0</v>
      </c>
      <c r="AW28" s="75">
        <v>0</v>
      </c>
      <c r="AX28" s="75">
        <v>0</v>
      </c>
      <c r="AY28" s="75">
        <v>-8.1941097974777222E-2</v>
      </c>
      <c r="AZ28" s="75">
        <v>0</v>
      </c>
      <c r="BA28" s="75">
        <v>0</v>
      </c>
      <c r="BB28" s="75">
        <v>0</v>
      </c>
      <c r="BC28" s="75">
        <v>0</v>
      </c>
      <c r="BD28" s="75">
        <v>0</v>
      </c>
      <c r="BE28" s="75">
        <v>-8.2974962890148163E-2</v>
      </c>
      <c r="BF28" s="75">
        <v>-6.2726244330406189E-2</v>
      </c>
      <c r="BG28" s="75">
        <v>3.8920193910598755E-2</v>
      </c>
      <c r="BH28" s="75">
        <v>6.9019652903079987E-2</v>
      </c>
      <c r="BI28" s="75">
        <v>0</v>
      </c>
      <c r="BJ28" s="75">
        <v>0</v>
      </c>
      <c r="BK28" s="75">
        <v>0</v>
      </c>
      <c r="BL28" s="75">
        <v>0</v>
      </c>
      <c r="BM28" s="75">
        <v>0</v>
      </c>
      <c r="BN28" s="75">
        <v>-2.7203505858778954E-2</v>
      </c>
      <c r="BO28" s="75">
        <v>0</v>
      </c>
      <c r="BP28" s="65"/>
      <c r="BQ28" s="65"/>
    </row>
    <row r="29" spans="16:69" x14ac:dyDescent="0.25">
      <c r="P29" s="2">
        <v>2004</v>
      </c>
      <c r="Q29" s="75">
        <v>-4.1757948696613312E-2</v>
      </c>
      <c r="R29" s="75">
        <v>0</v>
      </c>
      <c r="S29" s="75">
        <v>0</v>
      </c>
      <c r="T29" s="75">
        <v>2.5118513032793999E-2</v>
      </c>
      <c r="U29" s="75">
        <v>5.3538298234343529E-3</v>
      </c>
      <c r="V29" s="75">
        <v>0</v>
      </c>
      <c r="W29" s="75">
        <v>3.8400817662477493E-2</v>
      </c>
      <c r="X29" s="75">
        <v>0</v>
      </c>
      <c r="Y29" s="75">
        <v>0</v>
      </c>
      <c r="Z29" s="75">
        <v>0</v>
      </c>
      <c r="AA29" s="75">
        <v>0</v>
      </c>
      <c r="AB29" s="75">
        <v>3.3834367990493774E-2</v>
      </c>
      <c r="AC29" s="75">
        <v>0</v>
      </c>
      <c r="AD29" s="75">
        <v>2.7594415470957756E-2</v>
      </c>
      <c r="AE29" s="75">
        <v>5.408090353012085E-2</v>
      </c>
      <c r="AF29" s="75">
        <v>0</v>
      </c>
      <c r="AG29" s="75">
        <v>4.6086579561233521E-2</v>
      </c>
      <c r="AH29" s="75">
        <v>4.8947162926197052E-2</v>
      </c>
      <c r="AI29" s="75">
        <v>-6.1952687799930573E-2</v>
      </c>
      <c r="AJ29" s="75">
        <v>0</v>
      </c>
      <c r="AK29" s="75">
        <v>-3.6546576768159866E-2</v>
      </c>
      <c r="AL29" s="75">
        <v>-3.7346009165048599E-2</v>
      </c>
      <c r="AM29" s="75">
        <v>0</v>
      </c>
      <c r="AN29" s="75">
        <v>3.8562178611755371E-2</v>
      </c>
      <c r="AO29" s="75">
        <v>0</v>
      </c>
      <c r="AP29" s="75">
        <v>-1.2907267548143864E-2</v>
      </c>
      <c r="AQ29" s="75">
        <v>0</v>
      </c>
      <c r="AR29" s="75">
        <v>-2.3310156539082527E-2</v>
      </c>
      <c r="AS29" s="75">
        <v>0</v>
      </c>
      <c r="AT29" s="75">
        <v>0</v>
      </c>
      <c r="AU29" s="75">
        <v>0</v>
      </c>
      <c r="AV29" s="75">
        <v>0</v>
      </c>
      <c r="AW29" s="75">
        <v>0</v>
      </c>
      <c r="AX29" s="75">
        <v>0</v>
      </c>
      <c r="AY29" s="75">
        <v>-2.2233385592699051E-2</v>
      </c>
      <c r="AZ29" s="75">
        <v>0</v>
      </c>
      <c r="BA29" s="75">
        <v>0</v>
      </c>
      <c r="BB29" s="75">
        <v>0</v>
      </c>
      <c r="BC29" s="75">
        <v>0</v>
      </c>
      <c r="BD29" s="75">
        <v>0</v>
      </c>
      <c r="BE29" s="75">
        <v>-7.6154552400112152E-2</v>
      </c>
      <c r="BF29" s="75">
        <v>-3.242608904838562E-2</v>
      </c>
      <c r="BG29" s="75">
        <v>-4.5901193516328931E-4</v>
      </c>
      <c r="BH29" s="75">
        <v>2.3296583443880081E-2</v>
      </c>
      <c r="BI29" s="75">
        <v>0</v>
      </c>
      <c r="BJ29" s="75">
        <v>0</v>
      </c>
      <c r="BK29" s="75">
        <v>0</v>
      </c>
      <c r="BL29" s="75">
        <v>0</v>
      </c>
      <c r="BM29" s="75">
        <v>0</v>
      </c>
      <c r="BN29" s="75">
        <v>-2.5454288348555565E-2</v>
      </c>
      <c r="BO29" s="75">
        <v>0</v>
      </c>
      <c r="BP29" s="65"/>
      <c r="BQ29" s="65"/>
    </row>
    <row r="30" spans="16:69" x14ac:dyDescent="0.25">
      <c r="P30" s="2">
        <v>2005</v>
      </c>
      <c r="Q30" s="75">
        <v>-7.5501869432628155E-3</v>
      </c>
      <c r="R30" s="75">
        <v>0</v>
      </c>
      <c r="S30" s="75">
        <v>0</v>
      </c>
      <c r="T30" s="75">
        <v>-5.4729152470827103E-3</v>
      </c>
      <c r="U30" s="75">
        <v>4.6644944697618484E-2</v>
      </c>
      <c r="V30" s="75">
        <v>0</v>
      </c>
      <c r="W30" s="75">
        <v>-1.4809844084084034E-2</v>
      </c>
      <c r="X30" s="75">
        <v>0</v>
      </c>
      <c r="Y30" s="75">
        <v>0</v>
      </c>
      <c r="Z30" s="75">
        <v>0</v>
      </c>
      <c r="AA30" s="75">
        <v>0</v>
      </c>
      <c r="AB30" s="75">
        <v>2.2614574059844017E-2</v>
      </c>
      <c r="AC30" s="75">
        <v>0</v>
      </c>
      <c r="AD30" s="75">
        <v>5.0181403756141663E-2</v>
      </c>
      <c r="AE30" s="75">
        <v>3.9074022322893143E-2</v>
      </c>
      <c r="AF30" s="75">
        <v>0</v>
      </c>
      <c r="AG30" s="75">
        <v>1.8798742443323135E-2</v>
      </c>
      <c r="AH30" s="75">
        <v>3.8202028721570969E-2</v>
      </c>
      <c r="AI30" s="75">
        <v>-5.7634167373180389E-2</v>
      </c>
      <c r="AJ30" s="75">
        <v>0</v>
      </c>
      <c r="AK30" s="75">
        <v>2.2040637210011482E-2</v>
      </c>
      <c r="AL30" s="75">
        <v>-1.0615906678140163E-2</v>
      </c>
      <c r="AM30" s="75">
        <v>0</v>
      </c>
      <c r="AN30" s="75">
        <v>1.4649685472249985E-3</v>
      </c>
      <c r="AO30" s="75">
        <v>0</v>
      </c>
      <c r="AP30" s="75">
        <v>-2.373652346432209E-2</v>
      </c>
      <c r="AQ30" s="75">
        <v>0</v>
      </c>
      <c r="AR30" s="75">
        <v>-2.2583004087209702E-2</v>
      </c>
      <c r="AS30" s="75">
        <v>0</v>
      </c>
      <c r="AT30" s="75">
        <v>0</v>
      </c>
      <c r="AU30" s="75">
        <v>0</v>
      </c>
      <c r="AV30" s="75">
        <v>0</v>
      </c>
      <c r="AW30" s="75">
        <v>0</v>
      </c>
      <c r="AX30" s="75">
        <v>0</v>
      </c>
      <c r="AY30" s="75">
        <v>-6.9040358066558838E-2</v>
      </c>
      <c r="AZ30" s="75">
        <v>0</v>
      </c>
      <c r="BA30" s="75">
        <v>0</v>
      </c>
      <c r="BB30" s="75">
        <v>0</v>
      </c>
      <c r="BC30" s="75">
        <v>0</v>
      </c>
      <c r="BD30" s="75">
        <v>0</v>
      </c>
      <c r="BE30" s="75">
        <v>-9.3686118721961975E-2</v>
      </c>
      <c r="BF30" s="75">
        <v>-4.987763985991478E-2</v>
      </c>
      <c r="BG30" s="75">
        <v>5.0469912588596344E-2</v>
      </c>
      <c r="BH30" s="75">
        <v>5.788687989115715E-2</v>
      </c>
      <c r="BI30" s="75">
        <v>0</v>
      </c>
      <c r="BJ30" s="75">
        <v>0</v>
      </c>
      <c r="BK30" s="75">
        <v>0</v>
      </c>
      <c r="BL30" s="75">
        <v>0</v>
      </c>
      <c r="BM30" s="75">
        <v>0</v>
      </c>
      <c r="BN30" s="75">
        <v>-4.3070878833532333E-2</v>
      </c>
      <c r="BO30" s="75">
        <v>0</v>
      </c>
      <c r="BP30" s="65"/>
      <c r="BQ30" s="65"/>
    </row>
    <row r="31" spans="16:69" x14ac:dyDescent="0.25">
      <c r="P31" s="2">
        <v>2006</v>
      </c>
      <c r="Q31" s="75">
        <v>-3.374781459569931E-2</v>
      </c>
      <c r="R31" s="75">
        <v>0</v>
      </c>
      <c r="S31" s="75">
        <v>0</v>
      </c>
      <c r="T31" s="75">
        <v>5.6534737348556519E-2</v>
      </c>
      <c r="U31" s="75">
        <v>4.2269933968782425E-2</v>
      </c>
      <c r="V31" s="75">
        <v>0</v>
      </c>
      <c r="W31" s="75">
        <v>-1.6661355271935463E-2</v>
      </c>
      <c r="X31" s="75">
        <v>0</v>
      </c>
      <c r="Y31" s="75">
        <v>0</v>
      </c>
      <c r="Z31" s="75">
        <v>0</v>
      </c>
      <c r="AA31" s="75">
        <v>0</v>
      </c>
      <c r="AB31" s="75">
        <v>8.625163696706295E-3</v>
      </c>
      <c r="AC31" s="75">
        <v>0</v>
      </c>
      <c r="AD31" s="75">
        <v>-1.2487343512475491E-2</v>
      </c>
      <c r="AE31" s="75">
        <v>3.7271108478307724E-2</v>
      </c>
      <c r="AF31" s="75">
        <v>0</v>
      </c>
      <c r="AG31" s="75">
        <v>1.2124229222536087E-2</v>
      </c>
      <c r="AH31" s="75">
        <v>6.0688093304634094E-2</v>
      </c>
      <c r="AI31" s="75">
        <v>-5.4036505520343781E-2</v>
      </c>
      <c r="AJ31" s="75">
        <v>0</v>
      </c>
      <c r="AK31" s="75">
        <v>6.4152535051107407E-3</v>
      </c>
      <c r="AL31" s="75">
        <v>1.9713170826435089E-2</v>
      </c>
      <c r="AM31" s="75">
        <v>0</v>
      </c>
      <c r="AN31" s="75">
        <v>1.1603770777583122E-2</v>
      </c>
      <c r="AO31" s="75">
        <v>0</v>
      </c>
      <c r="AP31" s="75">
        <v>-3.593900054693222E-2</v>
      </c>
      <c r="AQ31" s="75">
        <v>0</v>
      </c>
      <c r="AR31" s="75">
        <v>-1.2900367379188538E-2</v>
      </c>
      <c r="AS31" s="75">
        <v>0</v>
      </c>
      <c r="AT31" s="75">
        <v>0</v>
      </c>
      <c r="AU31" s="75">
        <v>0</v>
      </c>
      <c r="AV31" s="75">
        <v>0</v>
      </c>
      <c r="AW31" s="75">
        <v>0</v>
      </c>
      <c r="AX31" s="75">
        <v>0</v>
      </c>
      <c r="AY31" s="75">
        <v>-2.6064522098749876E-3</v>
      </c>
      <c r="AZ31" s="75">
        <v>0</v>
      </c>
      <c r="BA31" s="75">
        <v>0</v>
      </c>
      <c r="BB31" s="75">
        <v>0</v>
      </c>
      <c r="BC31" s="75">
        <v>0</v>
      </c>
      <c r="BD31" s="75">
        <v>0</v>
      </c>
      <c r="BE31" s="75">
        <v>-6.6633731126785278E-2</v>
      </c>
      <c r="BF31" s="75">
        <v>-7.368980348110199E-2</v>
      </c>
      <c r="BG31" s="75">
        <v>1.9513115286827087E-2</v>
      </c>
      <c r="BH31" s="75">
        <v>2.8314216062426567E-2</v>
      </c>
      <c r="BI31" s="75">
        <v>0</v>
      </c>
      <c r="BJ31" s="75">
        <v>0</v>
      </c>
      <c r="BK31" s="75">
        <v>0</v>
      </c>
      <c r="BL31" s="75">
        <v>0</v>
      </c>
      <c r="BM31" s="75">
        <v>0</v>
      </c>
      <c r="BN31" s="75">
        <v>-8.0689959228038788E-2</v>
      </c>
      <c r="BO31" s="75">
        <v>0</v>
      </c>
      <c r="BP31" s="65"/>
      <c r="BQ31" s="65"/>
    </row>
    <row r="32" spans="16:69" x14ac:dyDescent="0.25">
      <c r="P32" s="2">
        <v>2007</v>
      </c>
      <c r="Q32" s="75">
        <v>-1.6613446176052094E-2</v>
      </c>
      <c r="R32" s="75">
        <v>0</v>
      </c>
      <c r="S32" s="75">
        <v>0</v>
      </c>
      <c r="T32" s="75">
        <v>3.5533979535102844E-3</v>
      </c>
      <c r="U32" s="75">
        <v>1.0767696425318718E-2</v>
      </c>
      <c r="V32" s="75">
        <v>0</v>
      </c>
      <c r="W32" s="75">
        <v>2.6344098150730133E-2</v>
      </c>
      <c r="X32" s="75">
        <v>0</v>
      </c>
      <c r="Y32" s="75">
        <v>0</v>
      </c>
      <c r="Z32" s="75">
        <v>0</v>
      </c>
      <c r="AA32" s="75">
        <v>0</v>
      </c>
      <c r="AB32" s="75">
        <v>2.0612531807273626E-3</v>
      </c>
      <c r="AC32" s="75">
        <v>0</v>
      </c>
      <c r="AD32" s="75">
        <v>2.4199550971388817E-2</v>
      </c>
      <c r="AE32" s="75">
        <v>6.8936169147491455E-2</v>
      </c>
      <c r="AF32" s="75">
        <v>0</v>
      </c>
      <c r="AG32" s="75">
        <v>1.0858252644538879E-3</v>
      </c>
      <c r="AH32" s="75">
        <v>4.9819447100162506E-2</v>
      </c>
      <c r="AI32" s="75">
        <v>-6.4918003976345062E-2</v>
      </c>
      <c r="AJ32" s="75">
        <v>0</v>
      </c>
      <c r="AK32" s="75">
        <v>2.9838036745786667E-2</v>
      </c>
      <c r="AL32" s="75">
        <v>8.7727215141057968E-3</v>
      </c>
      <c r="AM32" s="75">
        <v>0</v>
      </c>
      <c r="AN32" s="75">
        <v>-5.3893832955509424E-5</v>
      </c>
      <c r="AO32" s="75">
        <v>0</v>
      </c>
      <c r="AP32" s="75">
        <v>-1.5314729884266853E-2</v>
      </c>
      <c r="AQ32" s="75">
        <v>0</v>
      </c>
      <c r="AR32" s="75">
        <v>-4.7729052603244781E-2</v>
      </c>
      <c r="AS32" s="75">
        <v>0</v>
      </c>
      <c r="AT32" s="75">
        <v>0</v>
      </c>
      <c r="AU32" s="75">
        <v>0</v>
      </c>
      <c r="AV32" s="75">
        <v>0</v>
      </c>
      <c r="AW32" s="75">
        <v>0</v>
      </c>
      <c r="AX32" s="75">
        <v>0</v>
      </c>
      <c r="AY32" s="75">
        <v>-0.12865175306797028</v>
      </c>
      <c r="AZ32" s="75">
        <v>0</v>
      </c>
      <c r="BA32" s="75">
        <v>0</v>
      </c>
      <c r="BB32" s="75">
        <v>0</v>
      </c>
      <c r="BC32" s="75">
        <v>0</v>
      </c>
      <c r="BD32" s="75">
        <v>0</v>
      </c>
      <c r="BE32" s="75">
        <v>-0.11483033001422882</v>
      </c>
      <c r="BF32" s="75">
        <v>2.2029545158147812E-2</v>
      </c>
      <c r="BG32" s="75">
        <v>3.4582316875457764E-2</v>
      </c>
      <c r="BH32" s="75">
        <v>8.9832164347171783E-2</v>
      </c>
      <c r="BI32" s="75">
        <v>0</v>
      </c>
      <c r="BJ32" s="75">
        <v>0</v>
      </c>
      <c r="BK32" s="75">
        <v>0</v>
      </c>
      <c r="BL32" s="75">
        <v>0</v>
      </c>
      <c r="BM32" s="75">
        <v>0</v>
      </c>
      <c r="BN32" s="75">
        <v>-3.9849795401096344E-2</v>
      </c>
      <c r="BO32" s="75">
        <v>0</v>
      </c>
      <c r="BP32" s="65"/>
      <c r="BQ32" s="65"/>
    </row>
    <row r="33" spans="16:69" x14ac:dyDescent="0.25">
      <c r="P33" s="2">
        <v>2008</v>
      </c>
      <c r="Q33" s="75">
        <v>-2.2459892556071281E-2</v>
      </c>
      <c r="R33" s="75">
        <v>0</v>
      </c>
      <c r="S33" s="75">
        <v>0</v>
      </c>
      <c r="T33" s="75">
        <v>6.7831650376319885E-2</v>
      </c>
      <c r="U33" s="75">
        <v>6.6959381103515625E-2</v>
      </c>
      <c r="V33" s="75">
        <v>0</v>
      </c>
      <c r="W33" s="75">
        <v>-1.5793913975358009E-2</v>
      </c>
      <c r="X33" s="75">
        <v>0</v>
      </c>
      <c r="Y33" s="75">
        <v>0</v>
      </c>
      <c r="Z33" s="75">
        <v>0</v>
      </c>
      <c r="AA33" s="75">
        <v>0</v>
      </c>
      <c r="AB33" s="75">
        <v>-2.2166654467582703E-2</v>
      </c>
      <c r="AC33" s="75">
        <v>0</v>
      </c>
      <c r="AD33" s="75">
        <v>-5.9108845889568329E-2</v>
      </c>
      <c r="AE33" s="75">
        <v>7.2916783392429352E-2</v>
      </c>
      <c r="AF33" s="75">
        <v>0</v>
      </c>
      <c r="AG33" s="75">
        <v>-9.5575377345085144E-2</v>
      </c>
      <c r="AH33" s="75">
        <v>7.2251267731189728E-2</v>
      </c>
      <c r="AI33" s="75">
        <v>-6.8594798445701599E-2</v>
      </c>
      <c r="AJ33" s="75">
        <v>0</v>
      </c>
      <c r="AK33" s="75">
        <v>5.0386056303977966E-2</v>
      </c>
      <c r="AL33" s="75">
        <v>-1.4252056367695332E-2</v>
      </c>
      <c r="AM33" s="75">
        <v>0</v>
      </c>
      <c r="AN33" s="75">
        <v>6.6533382050693035E-3</v>
      </c>
      <c r="AO33" s="75">
        <v>0</v>
      </c>
      <c r="AP33" s="75">
        <v>-3.3349283039569855E-2</v>
      </c>
      <c r="AQ33" s="75">
        <v>0</v>
      </c>
      <c r="AR33" s="75">
        <v>-2.7166280895471573E-2</v>
      </c>
      <c r="AS33" s="75">
        <v>0</v>
      </c>
      <c r="AT33" s="75">
        <v>0</v>
      </c>
      <c r="AU33" s="75">
        <v>0</v>
      </c>
      <c r="AV33" s="75">
        <v>0</v>
      </c>
      <c r="AW33" s="75">
        <v>0</v>
      </c>
      <c r="AX33" s="75">
        <v>0</v>
      </c>
      <c r="AY33" s="75">
        <v>-0.10593204200267792</v>
      </c>
      <c r="AZ33" s="75">
        <v>0</v>
      </c>
      <c r="BA33" s="75">
        <v>0</v>
      </c>
      <c r="BB33" s="75">
        <v>0</v>
      </c>
      <c r="BC33" s="75">
        <v>0</v>
      </c>
      <c r="BD33" s="75">
        <v>0</v>
      </c>
      <c r="BE33" s="75">
        <v>-0.12754654884338379</v>
      </c>
      <c r="BF33" s="75">
        <v>-2.1023038774728775E-2</v>
      </c>
      <c r="BG33" s="75">
        <v>5.9027720242738724E-2</v>
      </c>
      <c r="BH33" s="75">
        <v>5.2529316395521164E-2</v>
      </c>
      <c r="BI33" s="75">
        <v>0</v>
      </c>
      <c r="BJ33" s="75">
        <v>0</v>
      </c>
      <c r="BK33" s="75">
        <v>0</v>
      </c>
      <c r="BL33" s="75">
        <v>0</v>
      </c>
      <c r="BM33" s="75">
        <v>0</v>
      </c>
      <c r="BN33" s="75">
        <v>1.9353942945599556E-2</v>
      </c>
      <c r="BO33" s="75">
        <v>0</v>
      </c>
      <c r="BP33" s="65"/>
      <c r="BQ33" s="65"/>
    </row>
    <row r="34" spans="16:69" x14ac:dyDescent="0.25">
      <c r="P34" s="2">
        <v>2009</v>
      </c>
      <c r="Q34" s="75">
        <v>-8.0863498151302338E-3</v>
      </c>
      <c r="R34" s="75">
        <v>0</v>
      </c>
      <c r="S34" s="75">
        <v>0</v>
      </c>
      <c r="T34" s="75">
        <v>5.9387605637311935E-2</v>
      </c>
      <c r="U34" s="75">
        <v>6.7396081984043121E-2</v>
      </c>
      <c r="V34" s="75">
        <v>0</v>
      </c>
      <c r="W34" s="75">
        <v>-1.9480720162391663E-2</v>
      </c>
      <c r="X34" s="75">
        <v>0</v>
      </c>
      <c r="Y34" s="75">
        <v>0</v>
      </c>
      <c r="Z34" s="75">
        <v>0</v>
      </c>
      <c r="AA34" s="75">
        <v>0</v>
      </c>
      <c r="AB34" s="75">
        <v>2.2111987695097923E-2</v>
      </c>
      <c r="AC34" s="75">
        <v>0</v>
      </c>
      <c r="AD34" s="75">
        <v>2.2308969870209694E-2</v>
      </c>
      <c r="AE34" s="75">
        <v>3.7421341985464096E-3</v>
      </c>
      <c r="AF34" s="75">
        <v>0</v>
      </c>
      <c r="AG34" s="75">
        <v>-3.0749612487852573E-3</v>
      </c>
      <c r="AH34" s="75">
        <v>4.3113496154546738E-2</v>
      </c>
      <c r="AI34" s="75">
        <v>-1.6911165788769722E-2</v>
      </c>
      <c r="AJ34" s="75">
        <v>0</v>
      </c>
      <c r="AK34" s="75">
        <v>1.2378462590277195E-2</v>
      </c>
      <c r="AL34" s="75">
        <v>2.4609481915831566E-2</v>
      </c>
      <c r="AM34" s="75">
        <v>0</v>
      </c>
      <c r="AN34" s="75">
        <v>5.6355811655521393E-2</v>
      </c>
      <c r="AO34" s="75">
        <v>0</v>
      </c>
      <c r="AP34" s="75">
        <v>-4.3228067457675934E-2</v>
      </c>
      <c r="AQ34" s="75">
        <v>0</v>
      </c>
      <c r="AR34" s="75">
        <v>-8.2594370469450951E-3</v>
      </c>
      <c r="AS34" s="75">
        <v>0</v>
      </c>
      <c r="AT34" s="75">
        <v>0</v>
      </c>
      <c r="AU34" s="75">
        <v>0</v>
      </c>
      <c r="AV34" s="75">
        <v>0</v>
      </c>
      <c r="AW34" s="75">
        <v>0</v>
      </c>
      <c r="AX34" s="75">
        <v>0</v>
      </c>
      <c r="AY34" s="75">
        <v>-1.1922543868422508E-2</v>
      </c>
      <c r="AZ34" s="75">
        <v>0</v>
      </c>
      <c r="BA34" s="75">
        <v>0</v>
      </c>
      <c r="BB34" s="75">
        <v>0</v>
      </c>
      <c r="BC34" s="75">
        <v>0</v>
      </c>
      <c r="BD34" s="75">
        <v>0</v>
      </c>
      <c r="BE34" s="75">
        <v>-8.2187958061695099E-2</v>
      </c>
      <c r="BF34" s="75">
        <v>-8.9650474488735199E-2</v>
      </c>
      <c r="BG34" s="75">
        <v>3.243212029337883E-2</v>
      </c>
      <c r="BH34" s="75">
        <v>4.7030346468091011E-3</v>
      </c>
      <c r="BI34" s="75">
        <v>0</v>
      </c>
      <c r="BJ34" s="75">
        <v>0</v>
      </c>
      <c r="BK34" s="75">
        <v>0</v>
      </c>
      <c r="BL34" s="75">
        <v>0</v>
      </c>
      <c r="BM34" s="75">
        <v>0</v>
      </c>
      <c r="BN34" s="75">
        <v>-3.2434452325105667E-2</v>
      </c>
      <c r="BO34" s="75">
        <v>0</v>
      </c>
      <c r="BP34" s="65"/>
      <c r="BQ34" s="65"/>
    </row>
    <row r="35" spans="16:69" x14ac:dyDescent="0.25">
      <c r="P35" s="2">
        <v>2010</v>
      </c>
      <c r="Q35" s="75">
        <v>-7.2300904430449009E-3</v>
      </c>
      <c r="R35" s="75">
        <v>0</v>
      </c>
      <c r="S35" s="75">
        <v>0</v>
      </c>
      <c r="T35" s="75">
        <v>3.8071624934673309E-2</v>
      </c>
      <c r="U35" s="75">
        <v>-2.0112717524170876E-2</v>
      </c>
      <c r="V35" s="75">
        <v>0</v>
      </c>
      <c r="W35" s="75">
        <v>6.4989462494850159E-2</v>
      </c>
      <c r="X35" s="75">
        <v>0</v>
      </c>
      <c r="Y35" s="75">
        <v>0</v>
      </c>
      <c r="Z35" s="75">
        <v>0</v>
      </c>
      <c r="AA35" s="75">
        <v>0</v>
      </c>
      <c r="AB35" s="75">
        <v>1.7764726653695107E-2</v>
      </c>
      <c r="AC35" s="75">
        <v>0</v>
      </c>
      <c r="AD35" s="75">
        <v>-4.3051555752754211E-2</v>
      </c>
      <c r="AE35" s="75">
        <v>3.6917489022016525E-2</v>
      </c>
      <c r="AF35" s="75">
        <v>0</v>
      </c>
      <c r="AG35" s="75">
        <v>-3.1693026423454285E-2</v>
      </c>
      <c r="AH35" s="75">
        <v>6.400454044342041E-2</v>
      </c>
      <c r="AI35" s="75">
        <v>1.0980566730722785E-3</v>
      </c>
      <c r="AJ35" s="75">
        <v>0</v>
      </c>
      <c r="AK35" s="75">
        <v>-1.2259351089596748E-2</v>
      </c>
      <c r="AL35" s="75">
        <v>-6.6793742589652538E-3</v>
      </c>
      <c r="AM35" s="75">
        <v>0</v>
      </c>
      <c r="AN35" s="75">
        <v>-2.5622060056775808E-3</v>
      </c>
      <c r="AO35" s="75">
        <v>0</v>
      </c>
      <c r="AP35" s="75">
        <v>-2.4198643863201141E-2</v>
      </c>
      <c r="AQ35" s="75">
        <v>0</v>
      </c>
      <c r="AR35" s="75">
        <v>-2.5969317648559809E-3</v>
      </c>
      <c r="AS35" s="75">
        <v>0</v>
      </c>
      <c r="AT35" s="75">
        <v>0</v>
      </c>
      <c r="AU35" s="75">
        <v>0</v>
      </c>
      <c r="AV35" s="75">
        <v>0</v>
      </c>
      <c r="AW35" s="75">
        <v>0</v>
      </c>
      <c r="AX35" s="75">
        <v>0</v>
      </c>
      <c r="AY35" s="75">
        <v>-4.9321327358484268E-2</v>
      </c>
      <c r="AZ35" s="75">
        <v>0</v>
      </c>
      <c r="BA35" s="75">
        <v>0</v>
      </c>
      <c r="BB35" s="75">
        <v>0</v>
      </c>
      <c r="BC35" s="75">
        <v>0</v>
      </c>
      <c r="BD35" s="75">
        <v>0</v>
      </c>
      <c r="BE35" s="75">
        <v>-0.12736763060092926</v>
      </c>
      <c r="BF35" s="75">
        <v>5.6049652397632599E-2</v>
      </c>
      <c r="BG35" s="75">
        <v>4.219513013958931E-2</v>
      </c>
      <c r="BH35" s="75">
        <v>-3.1670720782130957E-3</v>
      </c>
      <c r="BI35" s="75">
        <v>0</v>
      </c>
      <c r="BJ35" s="75">
        <v>0</v>
      </c>
      <c r="BK35" s="75">
        <v>0</v>
      </c>
      <c r="BL35" s="75">
        <v>0</v>
      </c>
      <c r="BM35" s="75">
        <v>0</v>
      </c>
      <c r="BN35" s="75">
        <v>5.6151761673390865E-3</v>
      </c>
      <c r="BO35" s="75">
        <v>0</v>
      </c>
      <c r="BP35" s="65"/>
      <c r="BQ35" s="65"/>
    </row>
    <row r="36" spans="16:69" x14ac:dyDescent="0.25">
      <c r="P36" s="2">
        <v>2011</v>
      </c>
      <c r="Q36" s="75">
        <v>1.3041767291724682E-2</v>
      </c>
      <c r="R36" s="75">
        <v>0</v>
      </c>
      <c r="S36" s="75">
        <v>0</v>
      </c>
      <c r="T36" s="75">
        <v>4.4511269778013229E-2</v>
      </c>
      <c r="U36" s="75">
        <v>-9.9406216759234667E-4</v>
      </c>
      <c r="V36" s="75">
        <v>0</v>
      </c>
      <c r="W36" s="75">
        <v>-2.9116913676261902E-2</v>
      </c>
      <c r="X36" s="75">
        <v>0</v>
      </c>
      <c r="Y36" s="75">
        <v>0</v>
      </c>
      <c r="Z36" s="75">
        <v>0</v>
      </c>
      <c r="AA36" s="75">
        <v>0</v>
      </c>
      <c r="AB36" s="75">
        <v>5.008537694811821E-2</v>
      </c>
      <c r="AC36" s="75">
        <v>0</v>
      </c>
      <c r="AD36" s="75">
        <v>-4.0835002437233925E-3</v>
      </c>
      <c r="AE36" s="75">
        <v>-4.1513983160257339E-3</v>
      </c>
      <c r="AF36" s="75">
        <v>0</v>
      </c>
      <c r="AG36" s="75">
        <v>1.6332659870386124E-2</v>
      </c>
      <c r="AH36" s="75">
        <v>4.1601721197366714E-2</v>
      </c>
      <c r="AI36" s="75">
        <v>2.3593928199261427E-3</v>
      </c>
      <c r="AJ36" s="75">
        <v>0</v>
      </c>
      <c r="AK36" s="75">
        <v>-4.1070912033319473E-2</v>
      </c>
      <c r="AL36" s="75">
        <v>-1.8401825800538063E-2</v>
      </c>
      <c r="AM36" s="75">
        <v>0</v>
      </c>
      <c r="AN36" s="75">
        <v>-1.5090630389750004E-2</v>
      </c>
      <c r="AO36" s="75">
        <v>0</v>
      </c>
      <c r="AP36" s="75">
        <v>-6.5693378448486328E-2</v>
      </c>
      <c r="AQ36" s="75">
        <v>0</v>
      </c>
      <c r="AR36" s="75">
        <v>2.1832343190908432E-2</v>
      </c>
      <c r="AS36" s="75">
        <v>0</v>
      </c>
      <c r="AT36" s="75">
        <v>0</v>
      </c>
      <c r="AU36" s="75">
        <v>0</v>
      </c>
      <c r="AV36" s="75">
        <v>0</v>
      </c>
      <c r="AW36" s="75">
        <v>0</v>
      </c>
      <c r="AX36" s="75">
        <v>0</v>
      </c>
      <c r="AY36" s="75">
        <v>-3.7524338811635971E-2</v>
      </c>
      <c r="AZ36" s="75">
        <v>0</v>
      </c>
      <c r="BA36" s="75">
        <v>0</v>
      </c>
      <c r="BB36" s="75">
        <v>0</v>
      </c>
      <c r="BC36" s="75">
        <v>0</v>
      </c>
      <c r="BD36" s="75">
        <v>0</v>
      </c>
      <c r="BE36" s="75">
        <v>-6.2480151653289795E-2</v>
      </c>
      <c r="BF36" s="75">
        <v>2.2225489839911461E-2</v>
      </c>
      <c r="BG36" s="75">
        <v>7.5619235634803772E-2</v>
      </c>
      <c r="BH36" s="75">
        <v>-1.2105985544621944E-2</v>
      </c>
      <c r="BI36" s="75">
        <v>0</v>
      </c>
      <c r="BJ36" s="75">
        <v>0</v>
      </c>
      <c r="BK36" s="75">
        <v>0</v>
      </c>
      <c r="BL36" s="75">
        <v>0</v>
      </c>
      <c r="BM36" s="75">
        <v>0</v>
      </c>
      <c r="BN36" s="75">
        <v>2.2627811878919601E-2</v>
      </c>
      <c r="BO36" s="75">
        <v>0</v>
      </c>
      <c r="BP36" s="65"/>
      <c r="BQ36" s="65"/>
    </row>
    <row r="37" spans="16:69" x14ac:dyDescent="0.25">
      <c r="P37" s="2">
        <v>2012</v>
      </c>
      <c r="Q37" s="75">
        <v>-1.7675718292593956E-2</v>
      </c>
      <c r="R37" s="75">
        <v>0</v>
      </c>
      <c r="S37" s="75">
        <v>0</v>
      </c>
      <c r="T37" s="75">
        <v>4.2705431580543518E-2</v>
      </c>
      <c r="U37" s="75">
        <v>4.0860410779714584E-2</v>
      </c>
      <c r="V37" s="75">
        <v>0</v>
      </c>
      <c r="W37" s="75">
        <v>4.0338914841413498E-2</v>
      </c>
      <c r="X37" s="75">
        <v>0</v>
      </c>
      <c r="Y37" s="75">
        <v>0</v>
      </c>
      <c r="Z37" s="75">
        <v>0</v>
      </c>
      <c r="AA37" s="75">
        <v>0</v>
      </c>
      <c r="AB37" s="75">
        <v>2.1462962031364441E-2</v>
      </c>
      <c r="AC37" s="75">
        <v>0</v>
      </c>
      <c r="AD37" s="75">
        <v>7.9716183245182037E-3</v>
      </c>
      <c r="AE37" s="75">
        <v>3.3203665167093277E-2</v>
      </c>
      <c r="AF37" s="75">
        <v>0</v>
      </c>
      <c r="AG37" s="75">
        <v>1.2731176801025867E-2</v>
      </c>
      <c r="AH37" s="75">
        <v>4.6715416014194489E-2</v>
      </c>
      <c r="AI37" s="75">
        <v>2.2041616030037403E-3</v>
      </c>
      <c r="AJ37" s="75">
        <v>0</v>
      </c>
      <c r="AK37" s="75">
        <v>2.282782644033432E-2</v>
      </c>
      <c r="AL37" s="75">
        <v>3.826918825507164E-2</v>
      </c>
      <c r="AM37" s="75">
        <v>0</v>
      </c>
      <c r="AN37" s="75">
        <v>2.7528401464223862E-2</v>
      </c>
      <c r="AO37" s="75">
        <v>0</v>
      </c>
      <c r="AP37" s="75">
        <v>-6.851881742477417E-2</v>
      </c>
      <c r="AQ37" s="75">
        <v>0</v>
      </c>
      <c r="AR37" s="75">
        <v>-8.0513767898082733E-2</v>
      </c>
      <c r="AS37" s="75">
        <v>0</v>
      </c>
      <c r="AT37" s="75">
        <v>0</v>
      </c>
      <c r="AU37" s="75">
        <v>0</v>
      </c>
      <c r="AV37" s="75">
        <v>0</v>
      </c>
      <c r="AW37" s="75">
        <v>0</v>
      </c>
      <c r="AX37" s="75">
        <v>0</v>
      </c>
      <c r="AY37" s="75">
        <v>-8.9709267020225525E-2</v>
      </c>
      <c r="AZ37" s="75">
        <v>0</v>
      </c>
      <c r="BA37" s="75">
        <v>0</v>
      </c>
      <c r="BB37" s="75">
        <v>0</v>
      </c>
      <c r="BC37" s="75">
        <v>0</v>
      </c>
      <c r="BD37" s="75">
        <v>0</v>
      </c>
      <c r="BE37" s="75">
        <v>-8.8967233896255493E-2</v>
      </c>
      <c r="BF37" s="75">
        <v>-2.9933510348200798E-2</v>
      </c>
      <c r="BG37" s="75">
        <v>4.8309091478586197E-2</v>
      </c>
      <c r="BH37" s="75">
        <v>4.2969007045030594E-2</v>
      </c>
      <c r="BI37" s="75">
        <v>0</v>
      </c>
      <c r="BJ37" s="75">
        <v>0</v>
      </c>
      <c r="BK37" s="75">
        <v>0</v>
      </c>
      <c r="BL37" s="75">
        <v>0</v>
      </c>
      <c r="BM37" s="75">
        <v>0</v>
      </c>
      <c r="BN37" s="75">
        <v>-6.1894753016531467E-3</v>
      </c>
      <c r="BO37" s="75">
        <v>0</v>
      </c>
      <c r="BP37" s="65"/>
      <c r="BQ37" s="65"/>
    </row>
    <row r="38" spans="16:69" x14ac:dyDescent="0.25">
      <c r="P38" s="2">
        <v>2013</v>
      </c>
      <c r="Q38" s="75">
        <v>-4.3413594365119934E-2</v>
      </c>
      <c r="R38" s="75">
        <v>0</v>
      </c>
      <c r="S38" s="75">
        <v>0</v>
      </c>
      <c r="T38" s="75">
        <v>4.9726620316505432E-2</v>
      </c>
      <c r="U38" s="75">
        <v>4.9760289490222931E-2</v>
      </c>
      <c r="V38" s="75">
        <v>0</v>
      </c>
      <c r="W38" s="75">
        <v>2.1392321214079857E-2</v>
      </c>
      <c r="X38" s="75">
        <v>0</v>
      </c>
      <c r="Y38" s="75">
        <v>0</v>
      </c>
      <c r="Z38" s="75">
        <v>0</v>
      </c>
      <c r="AA38" s="75">
        <v>0</v>
      </c>
      <c r="AB38" s="75">
        <v>4.097307100892067E-2</v>
      </c>
      <c r="AC38" s="75">
        <v>0</v>
      </c>
      <c r="AD38" s="75">
        <v>-1.4944969676434994E-2</v>
      </c>
      <c r="AE38" s="75">
        <v>4.8658836632966995E-2</v>
      </c>
      <c r="AF38" s="75">
        <v>0</v>
      </c>
      <c r="AG38" s="75">
        <v>-3.8470137864351273E-2</v>
      </c>
      <c r="AH38" s="75">
        <v>2.7253087610006332E-2</v>
      </c>
      <c r="AI38" s="75">
        <v>-2.7666257694363594E-2</v>
      </c>
      <c r="AJ38" s="75">
        <v>0</v>
      </c>
      <c r="AK38" s="75">
        <v>1.0823908261954784E-2</v>
      </c>
      <c r="AL38" s="75">
        <v>-2.7740960940718651E-2</v>
      </c>
      <c r="AM38" s="75">
        <v>0</v>
      </c>
      <c r="AN38" s="75">
        <v>5.2849423140287399E-2</v>
      </c>
      <c r="AO38" s="75">
        <v>0</v>
      </c>
      <c r="AP38" s="75">
        <v>-4.7884538769721985E-2</v>
      </c>
      <c r="AQ38" s="75">
        <v>0</v>
      </c>
      <c r="AR38" s="75">
        <v>-3.8190398365259171E-2</v>
      </c>
      <c r="AS38" s="75">
        <v>0</v>
      </c>
      <c r="AT38" s="75">
        <v>0</v>
      </c>
      <c r="AU38" s="75">
        <v>0</v>
      </c>
      <c r="AV38" s="75">
        <v>0</v>
      </c>
      <c r="AW38" s="75">
        <v>0</v>
      </c>
      <c r="AX38" s="75">
        <v>0</v>
      </c>
      <c r="AY38" s="75">
        <v>-7.6987020671367645E-2</v>
      </c>
      <c r="AZ38" s="75">
        <v>0</v>
      </c>
      <c r="BA38" s="75">
        <v>0</v>
      </c>
      <c r="BB38" s="75">
        <v>0</v>
      </c>
      <c r="BC38" s="75">
        <v>0</v>
      </c>
      <c r="BD38" s="75">
        <v>0</v>
      </c>
      <c r="BE38" s="75">
        <v>-0.12465529888868332</v>
      </c>
      <c r="BF38" s="75">
        <v>-5.6591969914734364E-3</v>
      </c>
      <c r="BG38" s="75">
        <v>5.7277832180261612E-2</v>
      </c>
      <c r="BH38" s="75">
        <v>2.1852094680070877E-2</v>
      </c>
      <c r="BI38" s="75">
        <v>0</v>
      </c>
      <c r="BJ38" s="75">
        <v>0</v>
      </c>
      <c r="BK38" s="75">
        <v>0</v>
      </c>
      <c r="BL38" s="75">
        <v>0</v>
      </c>
      <c r="BM38" s="75">
        <v>0</v>
      </c>
      <c r="BN38" s="75">
        <v>2.4859562516212463E-2</v>
      </c>
      <c r="BO38" s="75">
        <v>0</v>
      </c>
      <c r="BP38" s="65"/>
      <c r="BQ38" s="65"/>
    </row>
    <row r="39" spans="16:69" x14ac:dyDescent="0.25">
      <c r="P39" s="2">
        <v>2014</v>
      </c>
      <c r="Q39" s="75">
        <v>-2.2932911291718483E-2</v>
      </c>
      <c r="R39" s="75">
        <v>0</v>
      </c>
      <c r="S39" s="75">
        <v>0</v>
      </c>
      <c r="T39" s="75">
        <v>5.7249411940574646E-2</v>
      </c>
      <c r="U39" s="75">
        <v>9.3110240995883942E-3</v>
      </c>
      <c r="V39" s="75">
        <v>0</v>
      </c>
      <c r="W39" s="75">
        <v>6.0131726786494255E-3</v>
      </c>
      <c r="X39" s="75">
        <v>0</v>
      </c>
      <c r="Y39" s="75">
        <v>0</v>
      </c>
      <c r="Z39" s="75">
        <v>0</v>
      </c>
      <c r="AA39" s="75">
        <v>0</v>
      </c>
      <c r="AB39" s="75">
        <v>1.8546970561146736E-2</v>
      </c>
      <c r="AC39" s="75">
        <v>0</v>
      </c>
      <c r="AD39" s="75">
        <v>-1.9112411886453629E-2</v>
      </c>
      <c r="AE39" s="75">
        <v>9.6754081547260284E-2</v>
      </c>
      <c r="AF39" s="75">
        <v>0</v>
      </c>
      <c r="AG39" s="75">
        <v>-1.1976327747106552E-2</v>
      </c>
      <c r="AH39" s="75">
        <v>6.4495578408241272E-2</v>
      </c>
      <c r="AI39" s="75">
        <v>-5.4508917033672333E-2</v>
      </c>
      <c r="AJ39" s="75">
        <v>0</v>
      </c>
      <c r="AK39" s="75">
        <v>1.7775677144527435E-2</v>
      </c>
      <c r="AL39" s="75">
        <v>-9.8153457045555115E-2</v>
      </c>
      <c r="AM39" s="75">
        <v>0</v>
      </c>
      <c r="AN39" s="75">
        <v>1.9407352432608604E-2</v>
      </c>
      <c r="AO39" s="75">
        <v>0</v>
      </c>
      <c r="AP39" s="75">
        <v>-8.4763079939875752E-5</v>
      </c>
      <c r="AQ39" s="75">
        <v>0</v>
      </c>
      <c r="AR39" s="75">
        <v>-7.3152370750904083E-2</v>
      </c>
      <c r="AS39" s="75">
        <v>0</v>
      </c>
      <c r="AT39" s="75">
        <v>0</v>
      </c>
      <c r="AU39" s="75">
        <v>0</v>
      </c>
      <c r="AV39" s="75">
        <v>0</v>
      </c>
      <c r="AW39" s="75">
        <v>0</v>
      </c>
      <c r="AX39" s="75">
        <v>0</v>
      </c>
      <c r="AY39" s="75">
        <v>-4.6752244234085083E-2</v>
      </c>
      <c r="AZ39" s="75">
        <v>0</v>
      </c>
      <c r="BA39" s="75">
        <v>0</v>
      </c>
      <c r="BB39" s="75">
        <v>0</v>
      </c>
      <c r="BC39" s="75">
        <v>0</v>
      </c>
      <c r="BD39" s="75">
        <v>0</v>
      </c>
      <c r="BE39" s="75">
        <v>-9.1789700090885162E-2</v>
      </c>
      <c r="BF39" s="75">
        <v>-5.2072633057832718E-2</v>
      </c>
      <c r="BG39" s="75">
        <v>4.477035254240036E-2</v>
      </c>
      <c r="BH39" s="75">
        <v>8.1971818581223488E-3</v>
      </c>
      <c r="BI39" s="75">
        <v>0</v>
      </c>
      <c r="BJ39" s="75">
        <v>0</v>
      </c>
      <c r="BK39" s="75">
        <v>0</v>
      </c>
      <c r="BL39" s="75">
        <v>0</v>
      </c>
      <c r="BM39" s="75">
        <v>0</v>
      </c>
      <c r="BN39" s="75">
        <v>3.9194919168949127E-2</v>
      </c>
      <c r="BO39" s="75">
        <v>0</v>
      </c>
    </row>
    <row r="40" spans="16:69" x14ac:dyDescent="0.25">
      <c r="P40" s="2">
        <v>2015</v>
      </c>
      <c r="Q40" s="75">
        <v>-2.9671218246221542E-2</v>
      </c>
      <c r="R40" s="75">
        <v>0</v>
      </c>
      <c r="S40" s="75">
        <v>0</v>
      </c>
      <c r="T40" s="75">
        <v>-7.1474425494670868E-3</v>
      </c>
      <c r="U40" s="75">
        <v>4.2310338467359543E-2</v>
      </c>
      <c r="V40" s="75">
        <v>0</v>
      </c>
      <c r="W40" s="75">
        <v>4.7782082110643387E-2</v>
      </c>
      <c r="X40" s="75">
        <v>0</v>
      </c>
      <c r="Y40" s="75">
        <v>0</v>
      </c>
      <c r="Z40" s="75">
        <v>0</v>
      </c>
      <c r="AA40" s="75">
        <v>0</v>
      </c>
      <c r="AB40" s="75">
        <v>1.9014241173863411E-2</v>
      </c>
      <c r="AC40" s="75">
        <v>0</v>
      </c>
      <c r="AD40" s="75">
        <v>-1.1682227253913879E-2</v>
      </c>
      <c r="AE40" s="75">
        <v>8.6770899593830109E-2</v>
      </c>
      <c r="AF40" s="75">
        <v>0</v>
      </c>
      <c r="AG40" s="75">
        <v>-2.9299107845872641E-3</v>
      </c>
      <c r="AH40" s="75">
        <v>-3.3011080231517553E-3</v>
      </c>
      <c r="AI40" s="75">
        <v>-6.4946897327899933E-2</v>
      </c>
      <c r="AJ40" s="75">
        <v>0</v>
      </c>
      <c r="AK40" s="75">
        <v>-1.4924934133887291E-2</v>
      </c>
      <c r="AL40" s="75">
        <v>2.4135179817676544E-2</v>
      </c>
      <c r="AM40" s="75">
        <v>0</v>
      </c>
      <c r="AN40" s="75">
        <v>2.9551196843385696E-2</v>
      </c>
      <c r="AO40" s="75">
        <v>0</v>
      </c>
      <c r="AP40" s="75">
        <v>1.2664682231843472E-2</v>
      </c>
      <c r="AQ40" s="75">
        <v>0</v>
      </c>
      <c r="AR40" s="75">
        <v>-3.6861181259155273E-2</v>
      </c>
      <c r="AS40" s="75">
        <v>0</v>
      </c>
      <c r="AT40" s="75">
        <v>0</v>
      </c>
      <c r="AU40" s="75">
        <v>0</v>
      </c>
      <c r="AV40" s="75">
        <v>0</v>
      </c>
      <c r="AW40" s="75">
        <v>0</v>
      </c>
      <c r="AX40" s="75">
        <v>0</v>
      </c>
      <c r="AY40" s="75">
        <v>-5.9569317847490311E-2</v>
      </c>
      <c r="AZ40" s="75">
        <v>0</v>
      </c>
      <c r="BA40" s="75">
        <v>0</v>
      </c>
      <c r="BB40" s="75">
        <v>0</v>
      </c>
      <c r="BC40" s="75">
        <v>0</v>
      </c>
      <c r="BD40" s="75">
        <v>0</v>
      </c>
      <c r="BE40" s="75">
        <v>-2.1887069568037987E-2</v>
      </c>
      <c r="BF40" s="75">
        <v>-4.7258555889129639E-2</v>
      </c>
      <c r="BG40" s="75">
        <v>2.9405435547232628E-2</v>
      </c>
      <c r="BH40" s="75">
        <v>2.4883447214961052E-2</v>
      </c>
      <c r="BI40" s="75">
        <v>0</v>
      </c>
      <c r="BJ40" s="75">
        <v>0</v>
      </c>
      <c r="BK40" s="75">
        <v>0</v>
      </c>
      <c r="BL40" s="75">
        <v>0</v>
      </c>
      <c r="BM40" s="75">
        <v>0</v>
      </c>
      <c r="BN40" s="75">
        <v>-3.9690178819000721E-3</v>
      </c>
      <c r="BO40" s="75">
        <v>0</v>
      </c>
    </row>
    <row r="43" spans="16:69" x14ac:dyDescent="0.25">
      <c r="Q43" s="76">
        <f>MIN(Q34:BO35)</f>
        <v>-0.12736763060092926</v>
      </c>
    </row>
  </sheetData>
  <hyperlinks>
    <hyperlink ref="A1" location="Index!A1" display="Index"/>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5"/>
  <sheetViews>
    <sheetView workbookViewId="0">
      <selection activeCell="B2" sqref="A2:B2"/>
    </sheetView>
  </sheetViews>
  <sheetFormatPr defaultColWidth="8.85546875" defaultRowHeight="15" x14ac:dyDescent="0.25"/>
  <cols>
    <col min="1" max="1" width="18.5703125" style="100" customWidth="1"/>
    <col min="2" max="15" width="8.85546875" style="100"/>
    <col min="16" max="16" width="22.140625" style="100" bestFit="1" customWidth="1"/>
    <col min="17" max="17" width="8.85546875" style="100"/>
    <col min="18" max="18" width="12.42578125" style="100" bestFit="1" customWidth="1"/>
    <col min="19" max="16384" width="8.85546875" style="100"/>
  </cols>
  <sheetData>
    <row r="1" spans="1:70" x14ac:dyDescent="0.25">
      <c r="A1" s="98" t="s">
        <v>266</v>
      </c>
      <c r="B1" s="99"/>
      <c r="P1" s="100" t="s">
        <v>127</v>
      </c>
      <c r="Q1" s="100" t="s">
        <v>72</v>
      </c>
      <c r="R1" s="101" t="s">
        <v>73</v>
      </c>
      <c r="S1" s="101" t="s">
        <v>74</v>
      </c>
      <c r="T1" s="101" t="s">
        <v>75</v>
      </c>
      <c r="U1" s="101" t="s">
        <v>76</v>
      </c>
      <c r="V1" s="101" t="s">
        <v>77</v>
      </c>
      <c r="W1" s="101" t="s">
        <v>78</v>
      </c>
      <c r="X1" s="101" t="s">
        <v>79</v>
      </c>
      <c r="Y1" s="101" t="s">
        <v>80</v>
      </c>
      <c r="Z1" s="101" t="s">
        <v>81</v>
      </c>
      <c r="AA1" s="101" t="s">
        <v>82</v>
      </c>
      <c r="AB1" s="101" t="s">
        <v>83</v>
      </c>
      <c r="AC1" s="101" t="s">
        <v>84</v>
      </c>
      <c r="AD1" s="101" t="s">
        <v>85</v>
      </c>
      <c r="AE1" s="101" t="s">
        <v>86</v>
      </c>
      <c r="AF1" s="101" t="s">
        <v>87</v>
      </c>
      <c r="AG1" s="101" t="s">
        <v>88</v>
      </c>
      <c r="AH1" s="101" t="s">
        <v>89</v>
      </c>
      <c r="AI1" s="101" t="s">
        <v>90</v>
      </c>
      <c r="AJ1" s="101" t="s">
        <v>91</v>
      </c>
      <c r="AK1" s="101" t="s">
        <v>92</v>
      </c>
      <c r="AL1" s="101" t="s">
        <v>93</v>
      </c>
      <c r="AM1" s="101" t="s">
        <v>94</v>
      </c>
      <c r="AN1" s="101" t="s">
        <v>95</v>
      </c>
      <c r="AO1" s="101" t="s">
        <v>96</v>
      </c>
      <c r="AP1" s="101" t="s">
        <v>97</v>
      </c>
      <c r="AQ1" s="101" t="s">
        <v>98</v>
      </c>
      <c r="AR1" s="101" t="s">
        <v>99</v>
      </c>
      <c r="AS1" s="101" t="s">
        <v>100</v>
      </c>
      <c r="AT1" s="101" t="s">
        <v>101</v>
      </c>
      <c r="AU1" s="101" t="s">
        <v>102</v>
      </c>
      <c r="AV1" s="101" t="s">
        <v>103</v>
      </c>
      <c r="AW1" s="101" t="s">
        <v>104</v>
      </c>
      <c r="AX1" s="101" t="s">
        <v>105</v>
      </c>
      <c r="AY1" s="101" t="s">
        <v>106</v>
      </c>
      <c r="AZ1" s="101" t="s">
        <v>107</v>
      </c>
      <c r="BA1" s="101" t="s">
        <v>108</v>
      </c>
      <c r="BB1" s="101" t="s">
        <v>109</v>
      </c>
      <c r="BC1" s="101" t="s">
        <v>110</v>
      </c>
      <c r="BD1" s="101" t="s">
        <v>111</v>
      </c>
      <c r="BE1" s="101" t="s">
        <v>112</v>
      </c>
      <c r="BF1" s="101" t="s">
        <v>113</v>
      </c>
      <c r="BG1" s="101" t="s">
        <v>114</v>
      </c>
      <c r="BH1" s="101" t="s">
        <v>115</v>
      </c>
      <c r="BI1" s="101" t="s">
        <v>116</v>
      </c>
      <c r="BJ1" s="101" t="s">
        <v>117</v>
      </c>
      <c r="BK1" s="101" t="s">
        <v>118</v>
      </c>
      <c r="BL1" s="101" t="s">
        <v>119</v>
      </c>
      <c r="BM1" s="101" t="s">
        <v>120</v>
      </c>
      <c r="BN1" s="101" t="s">
        <v>121</v>
      </c>
      <c r="BO1" s="101" t="s">
        <v>122</v>
      </c>
      <c r="BP1" s="101"/>
      <c r="BQ1" s="101"/>
      <c r="BR1" s="101"/>
    </row>
    <row r="2" spans="1:70" x14ac:dyDescent="0.25">
      <c r="A2" s="90" t="str">
        <f ca="1">MID(CELL("filename",A1),FIND("]",CELL("filename",A1))+1,255)</f>
        <v>Figure 3</v>
      </c>
      <c r="B2" s="91" t="str">
        <f ca="1">INDEX(Index!$D:$D,MATCH(A2,Index!$B:$B,0))</f>
        <v>FARMVC Share of Total Crashes, 1999 Tax Increase, Placebo Test, Donor States with w. RMSPE 10x of IL</v>
      </c>
      <c r="P2" s="102" t="s">
        <v>123</v>
      </c>
      <c r="Q2" s="103">
        <v>8.9808170868786921E-3</v>
      </c>
      <c r="R2" s="103">
        <v>0</v>
      </c>
      <c r="S2" s="103">
        <v>0</v>
      </c>
      <c r="T2" s="103">
        <v>1.9931695693478059E-2</v>
      </c>
      <c r="U2" s="103">
        <v>6.5695418416461607E-2</v>
      </c>
      <c r="V2" s="103">
        <v>0</v>
      </c>
      <c r="W2" s="103">
        <v>3.128986113356412E-2</v>
      </c>
      <c r="X2" s="103">
        <v>0</v>
      </c>
      <c r="Y2" s="103">
        <v>0</v>
      </c>
      <c r="Z2" s="103">
        <v>0</v>
      </c>
      <c r="AA2" s="103">
        <v>0</v>
      </c>
      <c r="AB2" s="103">
        <v>2.1081793231157334E-2</v>
      </c>
      <c r="AC2" s="103">
        <v>0</v>
      </c>
      <c r="AD2" s="103">
        <v>3.1017454424603328E-2</v>
      </c>
      <c r="AE2" s="103">
        <v>2.5532659338988923E-2</v>
      </c>
      <c r="AF2" s="103">
        <v>0</v>
      </c>
      <c r="AG2" s="103">
        <v>3.6438631336533897E-2</v>
      </c>
      <c r="AH2" s="103">
        <v>2.6386364493063912E-2</v>
      </c>
      <c r="AI2" s="103">
        <v>3.097247518924821E-2</v>
      </c>
      <c r="AJ2" s="103">
        <v>0</v>
      </c>
      <c r="AK2" s="103">
        <v>4.3337667334593849E-2</v>
      </c>
      <c r="AL2" s="103">
        <v>3.2262586866174482E-2</v>
      </c>
      <c r="AM2" s="103">
        <v>0</v>
      </c>
      <c r="AN2" s="103">
        <v>2.4674706404318212E-2</v>
      </c>
      <c r="AO2" s="103">
        <v>0</v>
      </c>
      <c r="AP2" s="103">
        <v>3.5724278005160065E-2</v>
      </c>
      <c r="AQ2" s="103">
        <v>0</v>
      </c>
      <c r="AR2" s="103">
        <v>2.8970906104744305E-2</v>
      </c>
      <c r="AS2" s="103">
        <v>0</v>
      </c>
      <c r="AT2" s="103">
        <v>0</v>
      </c>
      <c r="AU2" s="103">
        <v>0</v>
      </c>
      <c r="AV2" s="103">
        <v>0</v>
      </c>
      <c r="AW2" s="103">
        <v>0</v>
      </c>
      <c r="AX2" s="103">
        <v>0</v>
      </c>
      <c r="AY2" s="103">
        <v>5.0472908831316984E-2</v>
      </c>
      <c r="AZ2" s="103">
        <v>0</v>
      </c>
      <c r="BA2" s="103">
        <v>0</v>
      </c>
      <c r="BB2" s="103">
        <v>0</v>
      </c>
      <c r="BC2" s="103">
        <v>0</v>
      </c>
      <c r="BD2" s="103">
        <v>0</v>
      </c>
      <c r="BE2" s="103">
        <v>3.2947536079432911E-2</v>
      </c>
      <c r="BF2" s="103">
        <v>4.0209167197421819E-2</v>
      </c>
      <c r="BG2" s="103">
        <v>2.4217590493518595E-2</v>
      </c>
      <c r="BH2" s="103">
        <v>3.4092619102078094E-2</v>
      </c>
      <c r="BI2" s="103">
        <v>0</v>
      </c>
      <c r="BJ2" s="103">
        <v>0</v>
      </c>
      <c r="BK2" s="103">
        <v>0</v>
      </c>
      <c r="BL2" s="103">
        <v>0</v>
      </c>
      <c r="BM2" s="103">
        <v>0</v>
      </c>
      <c r="BN2" s="103">
        <v>2.6383155486559205E-2</v>
      </c>
      <c r="BO2" s="103">
        <v>0</v>
      </c>
      <c r="BP2" s="103"/>
      <c r="BQ2" s="103"/>
    </row>
    <row r="3" spans="1:70" x14ac:dyDescent="0.25">
      <c r="A3" s="100" t="s">
        <v>156</v>
      </c>
      <c r="P3" s="102" t="s">
        <v>124</v>
      </c>
      <c r="Q3" s="103">
        <v>2.1953735658904242E-2</v>
      </c>
      <c r="R3" s="103">
        <v>0</v>
      </c>
      <c r="S3" s="103">
        <v>0</v>
      </c>
      <c r="T3" s="103">
        <v>3.8284258731137423E-2</v>
      </c>
      <c r="U3" s="103">
        <v>5.9561826740983086E-2</v>
      </c>
      <c r="V3" s="103">
        <v>0</v>
      </c>
      <c r="W3" s="103">
        <v>3.3743824747752615E-2</v>
      </c>
      <c r="X3" s="103">
        <v>0</v>
      </c>
      <c r="Y3" s="103">
        <v>0</v>
      </c>
      <c r="Z3" s="103">
        <v>0</v>
      </c>
      <c r="AA3" s="103">
        <v>0</v>
      </c>
      <c r="AB3" s="103">
        <v>2.469546714654175E-2</v>
      </c>
      <c r="AC3" s="103">
        <v>0</v>
      </c>
      <c r="AD3" s="103">
        <v>3.5335467975770862E-2</v>
      </c>
      <c r="AE3" s="103">
        <v>6.1648554051925882E-2</v>
      </c>
      <c r="AF3" s="103">
        <v>0</v>
      </c>
      <c r="AG3" s="103">
        <v>4.5408514243642194E-2</v>
      </c>
      <c r="AH3" s="103">
        <v>5.2917269400796142E-2</v>
      </c>
      <c r="AI3" s="103">
        <v>5.3625575287351797E-2</v>
      </c>
      <c r="AJ3" s="103">
        <v>0</v>
      </c>
      <c r="AK3" s="103">
        <v>2.614148031023077E-2</v>
      </c>
      <c r="AL3" s="103">
        <v>3.4308635394535603E-2</v>
      </c>
      <c r="AM3" s="103">
        <v>0</v>
      </c>
      <c r="AN3" s="103">
        <v>2.7784635856577387E-2</v>
      </c>
      <c r="AO3" s="103">
        <v>0</v>
      </c>
      <c r="AP3" s="103">
        <v>3.3177068043024935E-2</v>
      </c>
      <c r="AQ3" s="103">
        <v>0</v>
      </c>
      <c r="AR3" s="103">
        <v>4.1064090839637198E-2</v>
      </c>
      <c r="AS3" s="103">
        <v>0</v>
      </c>
      <c r="AT3" s="103">
        <v>0</v>
      </c>
      <c r="AU3" s="103">
        <v>0</v>
      </c>
      <c r="AV3" s="103">
        <v>0</v>
      </c>
      <c r="AW3" s="103">
        <v>0</v>
      </c>
      <c r="AX3" s="103">
        <v>0</v>
      </c>
      <c r="AY3" s="103">
        <v>6.8443234274419312E-2</v>
      </c>
      <c r="AZ3" s="103">
        <v>0</v>
      </c>
      <c r="BA3" s="103">
        <v>0</v>
      </c>
      <c r="BB3" s="103">
        <v>0</v>
      </c>
      <c r="BC3" s="103">
        <v>0</v>
      </c>
      <c r="BD3" s="103">
        <v>0</v>
      </c>
      <c r="BE3" s="103">
        <v>9.5920948931563249E-2</v>
      </c>
      <c r="BF3" s="103">
        <v>5.3052393402654233E-2</v>
      </c>
      <c r="BG3" s="103">
        <v>4.2248229456952877E-2</v>
      </c>
      <c r="BH3" s="103">
        <v>4.1596442802736805E-2</v>
      </c>
      <c r="BI3" s="103">
        <v>0</v>
      </c>
      <c r="BJ3" s="103">
        <v>0</v>
      </c>
      <c r="BK3" s="103">
        <v>0</v>
      </c>
      <c r="BL3" s="103">
        <v>0</v>
      </c>
      <c r="BM3" s="103">
        <v>0</v>
      </c>
      <c r="BN3" s="103">
        <v>3.2618740927932516E-2</v>
      </c>
      <c r="BO3" s="103">
        <v>0</v>
      </c>
      <c r="BP3" s="104"/>
      <c r="BQ3" s="104"/>
    </row>
    <row r="4" spans="1:70" x14ac:dyDescent="0.25">
      <c r="A4" s="100" t="s">
        <v>157</v>
      </c>
      <c r="P4" s="102" t="s">
        <v>125</v>
      </c>
      <c r="Q4" s="103">
        <f>IF(Q2=0,0,Q3/Q2)</f>
        <v>2.4445142848950199</v>
      </c>
      <c r="R4" s="103">
        <f t="shared" ref="R4:BO4" si="0">IF(R2=0,0,R3/R2)</f>
        <v>0</v>
      </c>
      <c r="S4" s="103">
        <f t="shared" si="0"/>
        <v>0</v>
      </c>
      <c r="T4" s="103">
        <f t="shared" si="0"/>
        <v>1.9207727892245812</v>
      </c>
      <c r="U4" s="103">
        <f t="shared" si="0"/>
        <v>0.9066359295164852</v>
      </c>
      <c r="V4" s="103">
        <f t="shared" si="0"/>
        <v>0</v>
      </c>
      <c r="W4" s="103">
        <f t="shared" si="0"/>
        <v>1.0784267978599678</v>
      </c>
      <c r="X4" s="103">
        <f t="shared" si="0"/>
        <v>0</v>
      </c>
      <c r="Y4" s="103">
        <f t="shared" si="0"/>
        <v>0</v>
      </c>
      <c r="Z4" s="103">
        <f t="shared" si="0"/>
        <v>0</v>
      </c>
      <c r="AA4" s="103">
        <f t="shared" si="0"/>
        <v>0</v>
      </c>
      <c r="AB4" s="103">
        <f t="shared" si="0"/>
        <v>1.171412074663728</v>
      </c>
      <c r="AC4" s="103">
        <f t="shared" si="0"/>
        <v>0</v>
      </c>
      <c r="AD4" s="103">
        <f t="shared" si="0"/>
        <v>1.1392123767494746</v>
      </c>
      <c r="AE4" s="103">
        <f t="shared" si="0"/>
        <v>2.4144979664451642</v>
      </c>
      <c r="AF4" s="103">
        <f t="shared" si="0"/>
        <v>0</v>
      </c>
      <c r="AG4" s="103">
        <f t="shared" si="0"/>
        <v>1.2461641005191917</v>
      </c>
      <c r="AH4" s="103">
        <f t="shared" si="0"/>
        <v>2.005477844994763</v>
      </c>
      <c r="AI4" s="103">
        <f t="shared" si="0"/>
        <v>1.7313945675858475</v>
      </c>
      <c r="AJ4" s="103">
        <f t="shared" si="0"/>
        <v>0</v>
      </c>
      <c r="AK4" s="103">
        <f t="shared" si="0"/>
        <v>0.60320460047842961</v>
      </c>
      <c r="AL4" s="103">
        <f t="shared" si="0"/>
        <v>1.0634186135429298</v>
      </c>
      <c r="AM4" s="103">
        <f t="shared" si="0"/>
        <v>0</v>
      </c>
      <c r="AN4" s="103">
        <f t="shared" si="0"/>
        <v>1.1260371410828589</v>
      </c>
      <c r="AO4" s="103">
        <f t="shared" si="0"/>
        <v>0</v>
      </c>
      <c r="AP4" s="103">
        <f t="shared" si="0"/>
        <v>0.92869807020964268</v>
      </c>
      <c r="AQ4" s="103">
        <f t="shared" si="0"/>
        <v>0</v>
      </c>
      <c r="AR4" s="103">
        <f t="shared" si="0"/>
        <v>1.4174251468411097</v>
      </c>
      <c r="AS4" s="103">
        <f t="shared" si="0"/>
        <v>0</v>
      </c>
      <c r="AT4" s="103">
        <f t="shared" si="0"/>
        <v>0</v>
      </c>
      <c r="AU4" s="103">
        <f t="shared" si="0"/>
        <v>0</v>
      </c>
      <c r="AV4" s="103">
        <f t="shared" si="0"/>
        <v>0</v>
      </c>
      <c r="AW4" s="103">
        <f t="shared" si="0"/>
        <v>0</v>
      </c>
      <c r="AX4" s="103">
        <f t="shared" si="0"/>
        <v>0</v>
      </c>
      <c r="AY4" s="103">
        <f t="shared" si="0"/>
        <v>1.3560390288413942</v>
      </c>
      <c r="AZ4" s="103">
        <f t="shared" si="0"/>
        <v>0</v>
      </c>
      <c r="BA4" s="103">
        <f t="shared" si="0"/>
        <v>0</v>
      </c>
      <c r="BB4" s="103">
        <f t="shared" si="0"/>
        <v>0</v>
      </c>
      <c r="BC4" s="103">
        <f t="shared" si="0"/>
        <v>0</v>
      </c>
      <c r="BD4" s="103">
        <f t="shared" si="0"/>
        <v>0</v>
      </c>
      <c r="BE4" s="103">
        <f t="shared" si="0"/>
        <v>2.9113238908156385</v>
      </c>
      <c r="BF4" s="103">
        <f t="shared" si="0"/>
        <v>1.3194104006724097</v>
      </c>
      <c r="BG4" s="103">
        <f t="shared" si="0"/>
        <v>1.7445265443835076</v>
      </c>
      <c r="BH4" s="103">
        <f t="shared" si="0"/>
        <v>1.220101121541622</v>
      </c>
      <c r="BI4" s="103">
        <f t="shared" si="0"/>
        <v>0</v>
      </c>
      <c r="BJ4" s="103">
        <f t="shared" si="0"/>
        <v>0</v>
      </c>
      <c r="BK4" s="103">
        <f t="shared" si="0"/>
        <v>0</v>
      </c>
      <c r="BL4" s="103">
        <f t="shared" si="0"/>
        <v>0</v>
      </c>
      <c r="BM4" s="103">
        <f t="shared" si="0"/>
        <v>0</v>
      </c>
      <c r="BN4" s="103">
        <f t="shared" si="0"/>
        <v>1.2363472195185297</v>
      </c>
      <c r="BO4" s="103">
        <f t="shared" si="0"/>
        <v>0</v>
      </c>
      <c r="BP4" s="105"/>
      <c r="BQ4" s="105"/>
    </row>
    <row r="5" spans="1:70" x14ac:dyDescent="0.25">
      <c r="P5" s="106">
        <v>10</v>
      </c>
      <c r="Q5" s="104">
        <f>IF(Q2&lt;$Q$2*$P$5,1,0)</f>
        <v>1</v>
      </c>
      <c r="R5" s="104">
        <f t="shared" ref="R5:BO5" si="1">IF(R2&lt;$Q$2*$P$5,1,0)</f>
        <v>1</v>
      </c>
      <c r="S5" s="104">
        <f t="shared" si="1"/>
        <v>1</v>
      </c>
      <c r="T5" s="104">
        <f t="shared" si="1"/>
        <v>1</v>
      </c>
      <c r="U5" s="104">
        <f t="shared" si="1"/>
        <v>1</v>
      </c>
      <c r="V5" s="104">
        <f t="shared" si="1"/>
        <v>1</v>
      </c>
      <c r="W5" s="104">
        <f t="shared" si="1"/>
        <v>1</v>
      </c>
      <c r="X5" s="104">
        <f t="shared" si="1"/>
        <v>1</v>
      </c>
      <c r="Y5" s="104">
        <f t="shared" si="1"/>
        <v>1</v>
      </c>
      <c r="Z5" s="104">
        <f t="shared" si="1"/>
        <v>1</v>
      </c>
      <c r="AA5" s="104">
        <f t="shared" si="1"/>
        <v>1</v>
      </c>
      <c r="AB5" s="104">
        <f t="shared" si="1"/>
        <v>1</v>
      </c>
      <c r="AC5" s="104">
        <f t="shared" si="1"/>
        <v>1</v>
      </c>
      <c r="AD5" s="104">
        <f t="shared" si="1"/>
        <v>1</v>
      </c>
      <c r="AE5" s="104">
        <f t="shared" si="1"/>
        <v>1</v>
      </c>
      <c r="AF5" s="104">
        <f t="shared" si="1"/>
        <v>1</v>
      </c>
      <c r="AG5" s="104">
        <f t="shared" si="1"/>
        <v>1</v>
      </c>
      <c r="AH5" s="104">
        <f t="shared" si="1"/>
        <v>1</v>
      </c>
      <c r="AI5" s="104">
        <f t="shared" si="1"/>
        <v>1</v>
      </c>
      <c r="AJ5" s="104">
        <f t="shared" si="1"/>
        <v>1</v>
      </c>
      <c r="AK5" s="104">
        <f t="shared" si="1"/>
        <v>1</v>
      </c>
      <c r="AL5" s="104">
        <f t="shared" si="1"/>
        <v>1</v>
      </c>
      <c r="AM5" s="104">
        <f t="shared" si="1"/>
        <v>1</v>
      </c>
      <c r="AN5" s="104">
        <f t="shared" si="1"/>
        <v>1</v>
      </c>
      <c r="AO5" s="104">
        <f t="shared" si="1"/>
        <v>1</v>
      </c>
      <c r="AP5" s="104">
        <f t="shared" si="1"/>
        <v>1</v>
      </c>
      <c r="AQ5" s="104">
        <f t="shared" si="1"/>
        <v>1</v>
      </c>
      <c r="AR5" s="104">
        <f t="shared" si="1"/>
        <v>1</v>
      </c>
      <c r="AS5" s="104">
        <f t="shared" si="1"/>
        <v>1</v>
      </c>
      <c r="AT5" s="104">
        <f t="shared" si="1"/>
        <v>1</v>
      </c>
      <c r="AU5" s="104">
        <f t="shared" si="1"/>
        <v>1</v>
      </c>
      <c r="AV5" s="104">
        <f t="shared" si="1"/>
        <v>1</v>
      </c>
      <c r="AW5" s="104">
        <f t="shared" si="1"/>
        <v>1</v>
      </c>
      <c r="AX5" s="104">
        <f t="shared" si="1"/>
        <v>1</v>
      </c>
      <c r="AY5" s="104">
        <f t="shared" si="1"/>
        <v>1</v>
      </c>
      <c r="AZ5" s="104">
        <f t="shared" si="1"/>
        <v>1</v>
      </c>
      <c r="BA5" s="104">
        <f t="shared" si="1"/>
        <v>1</v>
      </c>
      <c r="BB5" s="104">
        <f t="shared" si="1"/>
        <v>1</v>
      </c>
      <c r="BC5" s="104">
        <f t="shared" si="1"/>
        <v>1</v>
      </c>
      <c r="BD5" s="104">
        <f t="shared" si="1"/>
        <v>1</v>
      </c>
      <c r="BE5" s="104">
        <f t="shared" si="1"/>
        <v>1</v>
      </c>
      <c r="BF5" s="104">
        <f t="shared" si="1"/>
        <v>1</v>
      </c>
      <c r="BG5" s="104">
        <f t="shared" si="1"/>
        <v>1</v>
      </c>
      <c r="BH5" s="104">
        <f t="shared" si="1"/>
        <v>1</v>
      </c>
      <c r="BI5" s="104">
        <f t="shared" si="1"/>
        <v>1</v>
      </c>
      <c r="BJ5" s="104">
        <f t="shared" si="1"/>
        <v>1</v>
      </c>
      <c r="BK5" s="104">
        <f t="shared" si="1"/>
        <v>1</v>
      </c>
      <c r="BL5" s="104">
        <f t="shared" si="1"/>
        <v>1</v>
      </c>
      <c r="BM5" s="104">
        <f t="shared" si="1"/>
        <v>1</v>
      </c>
      <c r="BN5" s="104">
        <f t="shared" si="1"/>
        <v>1</v>
      </c>
      <c r="BO5" s="104">
        <f t="shared" si="1"/>
        <v>1</v>
      </c>
      <c r="BP5" s="101"/>
      <c r="BQ5" s="101"/>
    </row>
    <row r="6" spans="1:70" x14ac:dyDescent="0.25">
      <c r="P6" s="102" t="s">
        <v>126</v>
      </c>
      <c r="Q6" s="105" t="s">
        <v>31</v>
      </c>
      <c r="R6" s="105" t="s">
        <v>2</v>
      </c>
      <c r="S6" s="105" t="s">
        <v>1</v>
      </c>
      <c r="T6" s="105" t="s">
        <v>10</v>
      </c>
      <c r="U6" s="105" t="s">
        <v>35</v>
      </c>
      <c r="V6" s="105" t="s">
        <v>29</v>
      </c>
      <c r="W6" s="105" t="s">
        <v>30</v>
      </c>
      <c r="X6" s="105" t="s">
        <v>4</v>
      </c>
      <c r="Y6" s="105" t="s">
        <v>26</v>
      </c>
      <c r="Z6" s="105" t="s">
        <v>28</v>
      </c>
      <c r="AA6" s="105" t="s">
        <v>3</v>
      </c>
      <c r="AB6" s="105" t="s">
        <v>36</v>
      </c>
      <c r="AC6" s="105" t="s">
        <v>17</v>
      </c>
      <c r="AD6" s="105" t="s">
        <v>46</v>
      </c>
      <c r="AE6" s="105" t="s">
        <v>37</v>
      </c>
      <c r="AF6" s="105" t="s">
        <v>22</v>
      </c>
      <c r="AG6" s="105" t="s">
        <v>38</v>
      </c>
      <c r="AH6" s="105" t="s">
        <v>39</v>
      </c>
      <c r="AI6" s="105" t="s">
        <v>40</v>
      </c>
      <c r="AJ6" s="105" t="s">
        <v>24</v>
      </c>
      <c r="AK6" s="105" t="s">
        <v>42</v>
      </c>
      <c r="AL6" s="105" t="s">
        <v>41</v>
      </c>
      <c r="AM6" s="105" t="s">
        <v>47</v>
      </c>
      <c r="AN6" s="105" t="s">
        <v>19</v>
      </c>
      <c r="AO6" s="105" t="s">
        <v>21</v>
      </c>
      <c r="AP6" s="105" t="s">
        <v>18</v>
      </c>
      <c r="AQ6" s="105" t="s">
        <v>20</v>
      </c>
      <c r="AR6" s="105" t="s">
        <v>16</v>
      </c>
      <c r="AS6" s="105" t="s">
        <v>11</v>
      </c>
      <c r="AT6" s="105" t="s">
        <v>13</v>
      </c>
      <c r="AU6" s="105" t="s">
        <v>27</v>
      </c>
      <c r="AV6" s="105" t="s">
        <v>8</v>
      </c>
      <c r="AW6" s="105" t="s">
        <v>9</v>
      </c>
      <c r="AX6" s="105" t="s">
        <v>33</v>
      </c>
      <c r="AY6" s="105" t="s">
        <v>43</v>
      </c>
      <c r="AZ6" s="105" t="s">
        <v>6</v>
      </c>
      <c r="BA6" s="105" t="s">
        <v>12</v>
      </c>
      <c r="BB6" s="105" t="s">
        <v>15</v>
      </c>
      <c r="BC6" s="105" t="s">
        <v>48</v>
      </c>
      <c r="BD6" s="105" t="s">
        <v>25</v>
      </c>
      <c r="BE6" s="105" t="s">
        <v>44</v>
      </c>
      <c r="BF6" s="105" t="s">
        <v>23</v>
      </c>
      <c r="BG6" s="105" t="s">
        <v>32</v>
      </c>
      <c r="BH6" s="105" t="s">
        <v>14</v>
      </c>
      <c r="BI6" s="105" t="s">
        <v>5</v>
      </c>
      <c r="BJ6" s="105" t="s">
        <v>50</v>
      </c>
      <c r="BK6" s="105" t="s">
        <v>49</v>
      </c>
      <c r="BL6" s="105" t="s">
        <v>7</v>
      </c>
      <c r="BM6" s="105" t="s">
        <v>51</v>
      </c>
      <c r="BN6" s="105" t="s">
        <v>45</v>
      </c>
      <c r="BO6" s="105" t="s">
        <v>52</v>
      </c>
      <c r="BP6" s="101"/>
      <c r="BQ6" s="101"/>
    </row>
    <row r="7" spans="1:70" x14ac:dyDescent="0.25">
      <c r="P7" s="100">
        <v>1982</v>
      </c>
      <c r="Q7" s="101">
        <v>1.2905162759125233E-2</v>
      </c>
      <c r="R7" s="101">
        <v>0</v>
      </c>
      <c r="S7" s="101">
        <v>0</v>
      </c>
      <c r="T7" s="101">
        <v>2.0161386579275131E-2</v>
      </c>
      <c r="U7" s="101">
        <v>-2.7450110763311386E-2</v>
      </c>
      <c r="V7" s="101">
        <v>0</v>
      </c>
      <c r="W7" s="101">
        <v>-1.145494170486927E-2</v>
      </c>
      <c r="X7" s="101">
        <v>0</v>
      </c>
      <c r="Y7" s="101">
        <v>0</v>
      </c>
      <c r="Z7" s="101">
        <v>0</v>
      </c>
      <c r="AA7" s="101">
        <v>0</v>
      </c>
      <c r="AB7" s="101">
        <v>-3.5810451954603195E-2</v>
      </c>
      <c r="AC7" s="101">
        <v>0</v>
      </c>
      <c r="AD7" s="101">
        <v>4.4195760041475296E-2</v>
      </c>
      <c r="AE7" s="101">
        <v>8.0661913380026817E-3</v>
      </c>
      <c r="AF7" s="101">
        <v>0</v>
      </c>
      <c r="AG7" s="101">
        <v>2.1308261901140213E-2</v>
      </c>
      <c r="AH7" s="101">
        <v>4.2713161557912827E-2</v>
      </c>
      <c r="AI7" s="101">
        <v>1.358500774949789E-2</v>
      </c>
      <c r="AJ7" s="101">
        <v>0</v>
      </c>
      <c r="AK7" s="101">
        <v>-5.7956180535256863E-3</v>
      </c>
      <c r="AL7" s="101">
        <v>-1.8250210210680962E-2</v>
      </c>
      <c r="AM7" s="101">
        <v>0</v>
      </c>
      <c r="AN7" s="101">
        <v>-8.5255494341254234E-3</v>
      </c>
      <c r="AO7" s="101">
        <v>0</v>
      </c>
      <c r="AP7" s="101">
        <v>2.7733955532312393E-2</v>
      </c>
      <c r="AQ7" s="101">
        <v>0</v>
      </c>
      <c r="AR7" s="101">
        <v>3.7469439208507538E-2</v>
      </c>
      <c r="AS7" s="101">
        <v>0</v>
      </c>
      <c r="AT7" s="101">
        <v>0</v>
      </c>
      <c r="AU7" s="101">
        <v>0</v>
      </c>
      <c r="AV7" s="101">
        <v>0</v>
      </c>
      <c r="AW7" s="101">
        <v>0</v>
      </c>
      <c r="AX7" s="101">
        <v>0</v>
      </c>
      <c r="AY7" s="101">
        <v>-3.1935963779687881E-2</v>
      </c>
      <c r="AZ7" s="101">
        <v>0</v>
      </c>
      <c r="BA7" s="101">
        <v>0</v>
      </c>
      <c r="BB7" s="101">
        <v>0</v>
      </c>
      <c r="BC7" s="101">
        <v>0</v>
      </c>
      <c r="BD7" s="101">
        <v>0</v>
      </c>
      <c r="BE7" s="101">
        <v>1.4852933818474412E-3</v>
      </c>
      <c r="BF7" s="101">
        <v>-1.8216764554381371E-2</v>
      </c>
      <c r="BG7" s="101">
        <v>-1.7845407128334045E-2</v>
      </c>
      <c r="BH7" s="101">
        <v>-1.1609966168180108E-3</v>
      </c>
      <c r="BI7" s="101">
        <v>0</v>
      </c>
      <c r="BJ7" s="101">
        <v>0</v>
      </c>
      <c r="BK7" s="101">
        <v>0</v>
      </c>
      <c r="BL7" s="101">
        <v>0</v>
      </c>
      <c r="BM7" s="101">
        <v>0</v>
      </c>
      <c r="BN7" s="101">
        <v>-1.4826024882495403E-2</v>
      </c>
      <c r="BO7" s="101">
        <v>0</v>
      </c>
      <c r="BP7" s="101"/>
      <c r="BQ7" s="101"/>
    </row>
    <row r="8" spans="1:70" x14ac:dyDescent="0.25">
      <c r="P8" s="100">
        <v>1983</v>
      </c>
      <c r="Q8" s="101">
        <v>1.4342858921736479E-3</v>
      </c>
      <c r="R8" s="101">
        <v>0</v>
      </c>
      <c r="S8" s="101">
        <v>0</v>
      </c>
      <c r="T8" s="101">
        <v>1.5514223836362362E-2</v>
      </c>
      <c r="U8" s="101">
        <v>-2.2130671888589859E-2</v>
      </c>
      <c r="V8" s="101">
        <v>0</v>
      </c>
      <c r="W8" s="101">
        <v>-8.0177308991551399E-3</v>
      </c>
      <c r="X8" s="101">
        <v>0</v>
      </c>
      <c r="Y8" s="101">
        <v>0</v>
      </c>
      <c r="Z8" s="101">
        <v>0</v>
      </c>
      <c r="AA8" s="101">
        <v>0</v>
      </c>
      <c r="AB8" s="101">
        <v>3.3095091581344604E-2</v>
      </c>
      <c r="AC8" s="101">
        <v>0</v>
      </c>
      <c r="AD8" s="101">
        <v>1.4650008641183376E-2</v>
      </c>
      <c r="AE8" s="101">
        <v>1.911952905356884E-2</v>
      </c>
      <c r="AF8" s="101">
        <v>0</v>
      </c>
      <c r="AG8" s="101">
        <v>-1.2941301800310612E-2</v>
      </c>
      <c r="AH8" s="101">
        <v>-8.9034321717917919E-5</v>
      </c>
      <c r="AI8" s="101">
        <v>1.4216628856956959E-2</v>
      </c>
      <c r="AJ8" s="101">
        <v>0</v>
      </c>
      <c r="AK8" s="101">
        <v>-2.1118558943271637E-2</v>
      </c>
      <c r="AL8" s="101">
        <v>-1.0874989442527294E-2</v>
      </c>
      <c r="AM8" s="101">
        <v>0</v>
      </c>
      <c r="AN8" s="101">
        <v>-1.0444995947182178E-2</v>
      </c>
      <c r="AO8" s="101">
        <v>0</v>
      </c>
      <c r="AP8" s="101">
        <v>9.8763573914766312E-3</v>
      </c>
      <c r="AQ8" s="101">
        <v>0</v>
      </c>
      <c r="AR8" s="101">
        <v>2.0956860855221748E-2</v>
      </c>
      <c r="AS8" s="101">
        <v>0</v>
      </c>
      <c r="AT8" s="101">
        <v>0</v>
      </c>
      <c r="AU8" s="101">
        <v>0</v>
      </c>
      <c r="AV8" s="101">
        <v>0</v>
      </c>
      <c r="AW8" s="101">
        <v>0</v>
      </c>
      <c r="AX8" s="101">
        <v>0</v>
      </c>
      <c r="AY8" s="101">
        <v>-8.4463832899928093E-3</v>
      </c>
      <c r="AZ8" s="101">
        <v>0</v>
      </c>
      <c r="BA8" s="101">
        <v>0</v>
      </c>
      <c r="BB8" s="101">
        <v>0</v>
      </c>
      <c r="BC8" s="101">
        <v>0</v>
      </c>
      <c r="BD8" s="101">
        <v>0</v>
      </c>
      <c r="BE8" s="101">
        <v>-1.7686353996396065E-2</v>
      </c>
      <c r="BF8" s="101">
        <v>3.9458479732275009E-2</v>
      </c>
      <c r="BG8" s="101">
        <v>-3.4403367899358273E-3</v>
      </c>
      <c r="BH8" s="101">
        <v>-2.6439959183335304E-2</v>
      </c>
      <c r="BI8" s="101">
        <v>0</v>
      </c>
      <c r="BJ8" s="101">
        <v>0</v>
      </c>
      <c r="BK8" s="101">
        <v>0</v>
      </c>
      <c r="BL8" s="101">
        <v>0</v>
      </c>
      <c r="BM8" s="101">
        <v>0</v>
      </c>
      <c r="BN8" s="101">
        <v>-1.3072480447590351E-2</v>
      </c>
      <c r="BO8" s="101">
        <v>0</v>
      </c>
      <c r="BP8" s="101"/>
      <c r="BQ8" s="101"/>
    </row>
    <row r="9" spans="1:70" x14ac:dyDescent="0.25">
      <c r="P9" s="100">
        <v>1984</v>
      </c>
      <c r="Q9" s="101">
        <v>2.9375220183283091E-3</v>
      </c>
      <c r="R9" s="101">
        <v>0</v>
      </c>
      <c r="S9" s="101">
        <v>0</v>
      </c>
      <c r="T9" s="101">
        <v>3.5522549296729267E-4</v>
      </c>
      <c r="U9" s="101">
        <v>-5.7855989784002304E-2</v>
      </c>
      <c r="V9" s="101">
        <v>0</v>
      </c>
      <c r="W9" s="101">
        <v>-1.2395048514008522E-2</v>
      </c>
      <c r="X9" s="101">
        <v>0</v>
      </c>
      <c r="Y9" s="101">
        <v>0</v>
      </c>
      <c r="Z9" s="101">
        <v>0</v>
      </c>
      <c r="AA9" s="101">
        <v>0</v>
      </c>
      <c r="AB9" s="101">
        <v>-1.1293655261397362E-2</v>
      </c>
      <c r="AC9" s="101">
        <v>0</v>
      </c>
      <c r="AD9" s="101">
        <v>6.8869777023792267E-2</v>
      </c>
      <c r="AE9" s="101">
        <v>-1.9178032875061035E-2</v>
      </c>
      <c r="AF9" s="101">
        <v>0</v>
      </c>
      <c r="AG9" s="101">
        <v>4.2775280773639679E-2</v>
      </c>
      <c r="AH9" s="101">
        <v>4.7604560852050781E-2</v>
      </c>
      <c r="AI9" s="101">
        <v>-4.3255269527435303E-2</v>
      </c>
      <c r="AJ9" s="101">
        <v>0</v>
      </c>
      <c r="AK9" s="101">
        <v>-3.1253721099346876E-3</v>
      </c>
      <c r="AL9" s="101">
        <v>-3.8751460611820221E-2</v>
      </c>
      <c r="AM9" s="101">
        <v>0</v>
      </c>
      <c r="AN9" s="101">
        <v>-5.1571201533079147E-2</v>
      </c>
      <c r="AO9" s="101">
        <v>0</v>
      </c>
      <c r="AP9" s="101">
        <v>5.4562430828809738E-2</v>
      </c>
      <c r="AQ9" s="101">
        <v>0</v>
      </c>
      <c r="AR9" s="101">
        <v>7.2933301329612732E-2</v>
      </c>
      <c r="AS9" s="101">
        <v>0</v>
      </c>
      <c r="AT9" s="101">
        <v>0</v>
      </c>
      <c r="AU9" s="101">
        <v>0</v>
      </c>
      <c r="AV9" s="101">
        <v>0</v>
      </c>
      <c r="AW9" s="101">
        <v>0</v>
      </c>
      <c r="AX9" s="101">
        <v>0</v>
      </c>
      <c r="AY9" s="101">
        <v>4.5434612780809402E-2</v>
      </c>
      <c r="AZ9" s="101">
        <v>0</v>
      </c>
      <c r="BA9" s="101">
        <v>0</v>
      </c>
      <c r="BB9" s="101">
        <v>0</v>
      </c>
      <c r="BC9" s="101">
        <v>0</v>
      </c>
      <c r="BD9" s="101">
        <v>0</v>
      </c>
      <c r="BE9" s="101">
        <v>-2.82621243968606E-3</v>
      </c>
      <c r="BF9" s="101">
        <v>3.0854525975883007E-3</v>
      </c>
      <c r="BG9" s="101">
        <v>-2.3825628682971001E-2</v>
      </c>
      <c r="BH9" s="101">
        <v>-4.615350067615509E-2</v>
      </c>
      <c r="BI9" s="101">
        <v>0</v>
      </c>
      <c r="BJ9" s="101">
        <v>0</v>
      </c>
      <c r="BK9" s="101">
        <v>0</v>
      </c>
      <c r="BL9" s="101">
        <v>0</v>
      </c>
      <c r="BM9" s="101">
        <v>0</v>
      </c>
      <c r="BN9" s="101">
        <v>-1.8340969458222389E-2</v>
      </c>
      <c r="BO9" s="101">
        <v>0</v>
      </c>
      <c r="BP9" s="101"/>
      <c r="BQ9" s="101"/>
    </row>
    <row r="10" spans="1:70" x14ac:dyDescent="0.25">
      <c r="P10" s="100">
        <v>1985</v>
      </c>
      <c r="Q10" s="101">
        <v>1.0034076403826475E-3</v>
      </c>
      <c r="R10" s="101">
        <v>0</v>
      </c>
      <c r="S10" s="101">
        <v>0</v>
      </c>
      <c r="T10" s="101">
        <v>8.5683232173323631E-3</v>
      </c>
      <c r="U10" s="101">
        <v>-4.182756319642067E-2</v>
      </c>
      <c r="V10" s="101">
        <v>0</v>
      </c>
      <c r="W10" s="101">
        <v>-1.4257845468819141E-3</v>
      </c>
      <c r="X10" s="101">
        <v>0</v>
      </c>
      <c r="Y10" s="101">
        <v>0</v>
      </c>
      <c r="Z10" s="101">
        <v>0</v>
      </c>
      <c r="AA10" s="101">
        <v>0</v>
      </c>
      <c r="AB10" s="101">
        <v>1.0014274157583714E-2</v>
      </c>
      <c r="AC10" s="101">
        <v>0</v>
      </c>
      <c r="AD10" s="101">
        <v>-1.5436186455190182E-2</v>
      </c>
      <c r="AE10" s="101">
        <v>2.5233743712306023E-2</v>
      </c>
      <c r="AF10" s="101">
        <v>0</v>
      </c>
      <c r="AG10" s="101">
        <v>3.1992804259061813E-2</v>
      </c>
      <c r="AH10" s="101">
        <v>2.064376138150692E-3</v>
      </c>
      <c r="AI10" s="101">
        <v>2.401045523583889E-2</v>
      </c>
      <c r="AJ10" s="101">
        <v>0</v>
      </c>
      <c r="AK10" s="101">
        <v>-9.350108914077282E-3</v>
      </c>
      <c r="AL10" s="101">
        <v>1.4193453826010227E-2</v>
      </c>
      <c r="AM10" s="101">
        <v>0</v>
      </c>
      <c r="AN10" s="101">
        <v>2.8186777606606483E-2</v>
      </c>
      <c r="AO10" s="101">
        <v>0</v>
      </c>
      <c r="AP10" s="101">
        <v>2.5141598656773567E-2</v>
      </c>
      <c r="AQ10" s="101">
        <v>0</v>
      </c>
      <c r="AR10" s="101">
        <v>9.089987725019455E-3</v>
      </c>
      <c r="AS10" s="101">
        <v>0</v>
      </c>
      <c r="AT10" s="101">
        <v>0</v>
      </c>
      <c r="AU10" s="101">
        <v>0</v>
      </c>
      <c r="AV10" s="101">
        <v>0</v>
      </c>
      <c r="AW10" s="101">
        <v>0</v>
      </c>
      <c r="AX10" s="101">
        <v>0</v>
      </c>
      <c r="AY10" s="101">
        <v>1.1158484034240246E-2</v>
      </c>
      <c r="AZ10" s="101">
        <v>0</v>
      </c>
      <c r="BA10" s="101">
        <v>0</v>
      </c>
      <c r="BB10" s="101">
        <v>0</v>
      </c>
      <c r="BC10" s="101">
        <v>0</v>
      </c>
      <c r="BD10" s="101">
        <v>0</v>
      </c>
      <c r="BE10" s="101">
        <v>-2.1770985797047615E-2</v>
      </c>
      <c r="BF10" s="101">
        <v>-6.5206557512283325E-2</v>
      </c>
      <c r="BG10" s="101">
        <v>6.5519767813384533E-3</v>
      </c>
      <c r="BH10" s="101">
        <v>-1.9466444849967957E-2</v>
      </c>
      <c r="BI10" s="101">
        <v>0</v>
      </c>
      <c r="BJ10" s="101">
        <v>0</v>
      </c>
      <c r="BK10" s="101">
        <v>0</v>
      </c>
      <c r="BL10" s="101">
        <v>0</v>
      </c>
      <c r="BM10" s="101">
        <v>0</v>
      </c>
      <c r="BN10" s="101">
        <v>-2.3750804364681244E-2</v>
      </c>
      <c r="BO10" s="101">
        <v>0</v>
      </c>
      <c r="BP10" s="101"/>
      <c r="BQ10" s="101"/>
    </row>
    <row r="11" spans="1:70" x14ac:dyDescent="0.25">
      <c r="P11" s="100">
        <v>1986</v>
      </c>
      <c r="Q11" s="101">
        <v>2.0552260801196098E-2</v>
      </c>
      <c r="R11" s="101">
        <v>0</v>
      </c>
      <c r="S11" s="101">
        <v>0</v>
      </c>
      <c r="T11" s="101">
        <v>1.9666882872115821E-4</v>
      </c>
      <c r="U11" s="101">
        <v>-7.6329983770847321E-2</v>
      </c>
      <c r="V11" s="101">
        <v>0</v>
      </c>
      <c r="W11" s="101">
        <v>-2.8412666171789169E-2</v>
      </c>
      <c r="X11" s="101">
        <v>0</v>
      </c>
      <c r="Y11" s="101">
        <v>0</v>
      </c>
      <c r="Z11" s="101">
        <v>0</v>
      </c>
      <c r="AA11" s="101">
        <v>0</v>
      </c>
      <c r="AB11" s="101">
        <v>-2.9936765786260366E-3</v>
      </c>
      <c r="AC11" s="101">
        <v>0</v>
      </c>
      <c r="AD11" s="101">
        <v>-1.0716278105974197E-2</v>
      </c>
      <c r="AE11" s="101">
        <v>-1.0945850051939487E-2</v>
      </c>
      <c r="AF11" s="101">
        <v>0</v>
      </c>
      <c r="AG11" s="101">
        <v>6.7680524662137032E-3</v>
      </c>
      <c r="AH11" s="101">
        <v>1.5914561226963997E-2</v>
      </c>
      <c r="AI11" s="101">
        <v>3.9876092225313187E-2</v>
      </c>
      <c r="AJ11" s="101">
        <v>0</v>
      </c>
      <c r="AK11" s="101">
        <v>5.7058888487517834E-3</v>
      </c>
      <c r="AL11" s="101">
        <v>5.0676103681325912E-2</v>
      </c>
      <c r="AM11" s="101">
        <v>0</v>
      </c>
      <c r="AN11" s="101">
        <v>1.2912344187498093E-2</v>
      </c>
      <c r="AO11" s="101">
        <v>0</v>
      </c>
      <c r="AP11" s="101">
        <v>7.6107477070763707E-4</v>
      </c>
      <c r="AQ11" s="101">
        <v>0</v>
      </c>
      <c r="AR11" s="101">
        <v>2.0350905135273933E-2</v>
      </c>
      <c r="AS11" s="101">
        <v>0</v>
      </c>
      <c r="AT11" s="101">
        <v>0</v>
      </c>
      <c r="AU11" s="101">
        <v>0</v>
      </c>
      <c r="AV11" s="101">
        <v>0</v>
      </c>
      <c r="AW11" s="101">
        <v>0</v>
      </c>
      <c r="AX11" s="101">
        <v>0</v>
      </c>
      <c r="AY11" s="101">
        <v>2.7645949274301529E-2</v>
      </c>
      <c r="AZ11" s="101">
        <v>0</v>
      </c>
      <c r="BA11" s="101">
        <v>0</v>
      </c>
      <c r="BB11" s="101">
        <v>0</v>
      </c>
      <c r="BC11" s="101">
        <v>0</v>
      </c>
      <c r="BD11" s="101">
        <v>0</v>
      </c>
      <c r="BE11" s="101">
        <v>-4.2696885764598846E-2</v>
      </c>
      <c r="BF11" s="101">
        <v>5.0911448895931244E-2</v>
      </c>
      <c r="BG11" s="101">
        <v>-4.9623097293078899E-3</v>
      </c>
      <c r="BH11" s="101">
        <v>-2.1245693787932396E-2</v>
      </c>
      <c r="BI11" s="101">
        <v>0</v>
      </c>
      <c r="BJ11" s="101">
        <v>0</v>
      </c>
      <c r="BK11" s="101">
        <v>0</v>
      </c>
      <c r="BL11" s="101">
        <v>0</v>
      </c>
      <c r="BM11" s="101">
        <v>0</v>
      </c>
      <c r="BN11" s="101">
        <v>-5.1686912775039673E-2</v>
      </c>
      <c r="BO11" s="101">
        <v>0</v>
      </c>
      <c r="BP11" s="101"/>
      <c r="BQ11" s="101"/>
    </row>
    <row r="12" spans="1:70" x14ac:dyDescent="0.25">
      <c r="P12" s="100">
        <v>1987</v>
      </c>
      <c r="Q12" s="101">
        <v>3.3632377162575722E-3</v>
      </c>
      <c r="R12" s="101">
        <v>0</v>
      </c>
      <c r="S12" s="101">
        <v>0</v>
      </c>
      <c r="T12" s="101">
        <v>-2.4364931508898735E-2</v>
      </c>
      <c r="U12" s="101">
        <v>-4.9582846462726593E-2</v>
      </c>
      <c r="V12" s="101">
        <v>0</v>
      </c>
      <c r="W12" s="101">
        <v>5.5215232074260712E-2</v>
      </c>
      <c r="X12" s="101">
        <v>0</v>
      </c>
      <c r="Y12" s="101">
        <v>0</v>
      </c>
      <c r="Z12" s="101">
        <v>0</v>
      </c>
      <c r="AA12" s="101">
        <v>0</v>
      </c>
      <c r="AB12" s="101">
        <v>-1.7650596797466278E-2</v>
      </c>
      <c r="AC12" s="101">
        <v>0</v>
      </c>
      <c r="AD12" s="101">
        <v>-1.8456287682056427E-2</v>
      </c>
      <c r="AE12" s="101">
        <v>2.3404348641633987E-2</v>
      </c>
      <c r="AF12" s="101">
        <v>0</v>
      </c>
      <c r="AG12" s="101">
        <v>-1.7788395285606384E-2</v>
      </c>
      <c r="AH12" s="101">
        <v>2.1308604627847672E-2</v>
      </c>
      <c r="AI12" s="101">
        <v>-7.0919329300522804E-3</v>
      </c>
      <c r="AJ12" s="101">
        <v>0</v>
      </c>
      <c r="AK12" s="101">
        <v>2.1903656423091888E-2</v>
      </c>
      <c r="AL12" s="101">
        <v>2.9487453866750002E-4</v>
      </c>
      <c r="AM12" s="101">
        <v>0</v>
      </c>
      <c r="AN12" s="101">
        <v>-5.9662880375981331E-3</v>
      </c>
      <c r="AO12" s="101">
        <v>0</v>
      </c>
      <c r="AP12" s="101">
        <v>-1.4436563476920128E-2</v>
      </c>
      <c r="AQ12" s="101">
        <v>0</v>
      </c>
      <c r="AR12" s="101">
        <v>2.5365691632032394E-2</v>
      </c>
      <c r="AS12" s="101">
        <v>0</v>
      </c>
      <c r="AT12" s="101">
        <v>0</v>
      </c>
      <c r="AU12" s="101">
        <v>0</v>
      </c>
      <c r="AV12" s="101">
        <v>0</v>
      </c>
      <c r="AW12" s="101">
        <v>0</v>
      </c>
      <c r="AX12" s="101">
        <v>0</v>
      </c>
      <c r="AY12" s="101">
        <v>-2.4408277124166489E-2</v>
      </c>
      <c r="AZ12" s="101">
        <v>0</v>
      </c>
      <c r="BA12" s="101">
        <v>0</v>
      </c>
      <c r="BB12" s="101">
        <v>0</v>
      </c>
      <c r="BC12" s="101">
        <v>0</v>
      </c>
      <c r="BD12" s="101">
        <v>0</v>
      </c>
      <c r="BE12" s="101">
        <v>-3.2187353819608688E-2</v>
      </c>
      <c r="BF12" s="101">
        <v>3.0763695016503334E-2</v>
      </c>
      <c r="BG12" s="101">
        <v>2.0933061838150024E-2</v>
      </c>
      <c r="BH12" s="101">
        <v>1.2666386552155018E-2</v>
      </c>
      <c r="BI12" s="101">
        <v>0</v>
      </c>
      <c r="BJ12" s="101">
        <v>0</v>
      </c>
      <c r="BK12" s="101">
        <v>0</v>
      </c>
      <c r="BL12" s="101">
        <v>0</v>
      </c>
      <c r="BM12" s="101">
        <v>0</v>
      </c>
      <c r="BN12" s="101">
        <v>-2.7853885665535927E-2</v>
      </c>
      <c r="BO12" s="101">
        <v>0</v>
      </c>
      <c r="BP12" s="101"/>
      <c r="BQ12" s="101"/>
    </row>
    <row r="13" spans="1:70" x14ac:dyDescent="0.25">
      <c r="P13" s="100">
        <v>1988</v>
      </c>
      <c r="Q13" s="101">
        <v>-1.2044970877468586E-2</v>
      </c>
      <c r="R13" s="101">
        <v>0</v>
      </c>
      <c r="S13" s="101">
        <v>0</v>
      </c>
      <c r="T13" s="101">
        <v>-5.1980731077492237E-3</v>
      </c>
      <c r="U13" s="101">
        <v>-0.11417548358440399</v>
      </c>
      <c r="V13" s="101">
        <v>0</v>
      </c>
      <c r="W13" s="101">
        <v>5.5873282253742218E-2</v>
      </c>
      <c r="X13" s="101">
        <v>0</v>
      </c>
      <c r="Y13" s="101">
        <v>0</v>
      </c>
      <c r="Z13" s="101">
        <v>0</v>
      </c>
      <c r="AA13" s="101">
        <v>0</v>
      </c>
      <c r="AB13" s="101">
        <v>9.8635051399469376E-3</v>
      </c>
      <c r="AC13" s="101">
        <v>0</v>
      </c>
      <c r="AD13" s="101">
        <v>3.3910114318132401E-2</v>
      </c>
      <c r="AE13" s="101">
        <v>1.8740566447377205E-2</v>
      </c>
      <c r="AF13" s="101">
        <v>0</v>
      </c>
      <c r="AG13" s="101">
        <v>2.5388389825820923E-2</v>
      </c>
      <c r="AH13" s="101">
        <v>8.3647072315216064E-3</v>
      </c>
      <c r="AI13" s="101">
        <v>1.3948916457593441E-3</v>
      </c>
      <c r="AJ13" s="101">
        <v>0</v>
      </c>
      <c r="AK13" s="101">
        <v>5.7390164583921432E-2</v>
      </c>
      <c r="AL13" s="101">
        <v>-2.7195599977858365E-4</v>
      </c>
      <c r="AM13" s="101">
        <v>0</v>
      </c>
      <c r="AN13" s="101">
        <v>3.9191879332065582E-2</v>
      </c>
      <c r="AO13" s="101">
        <v>0</v>
      </c>
      <c r="AP13" s="101">
        <v>-3.5381227731704712E-2</v>
      </c>
      <c r="AQ13" s="101">
        <v>0</v>
      </c>
      <c r="AR13" s="101">
        <v>-4.4823955744504929E-2</v>
      </c>
      <c r="AS13" s="101">
        <v>0</v>
      </c>
      <c r="AT13" s="101">
        <v>0</v>
      </c>
      <c r="AU13" s="101">
        <v>0</v>
      </c>
      <c r="AV13" s="101">
        <v>0</v>
      </c>
      <c r="AW13" s="101">
        <v>0</v>
      </c>
      <c r="AX13" s="101">
        <v>0</v>
      </c>
      <c r="AY13" s="101">
        <v>3.8850683718919754E-2</v>
      </c>
      <c r="AZ13" s="101">
        <v>0</v>
      </c>
      <c r="BA13" s="101">
        <v>0</v>
      </c>
      <c r="BB13" s="101">
        <v>0</v>
      </c>
      <c r="BC13" s="101">
        <v>0</v>
      </c>
      <c r="BD13" s="101">
        <v>0</v>
      </c>
      <c r="BE13" s="101">
        <v>-2.4014001712203026E-2</v>
      </c>
      <c r="BF13" s="101">
        <v>4.7608934342861176E-2</v>
      </c>
      <c r="BG13" s="101">
        <v>9.830176830291748E-3</v>
      </c>
      <c r="BH13" s="101">
        <v>-2.5291895493865013E-2</v>
      </c>
      <c r="BI13" s="101">
        <v>0</v>
      </c>
      <c r="BJ13" s="101">
        <v>0</v>
      </c>
      <c r="BK13" s="101">
        <v>0</v>
      </c>
      <c r="BL13" s="101">
        <v>0</v>
      </c>
      <c r="BM13" s="101">
        <v>0</v>
      </c>
      <c r="BN13" s="101">
        <v>-4.1421376168727875E-2</v>
      </c>
      <c r="BO13" s="101">
        <v>0</v>
      </c>
      <c r="BP13" s="101"/>
      <c r="BQ13" s="101"/>
    </row>
    <row r="14" spans="1:70" x14ac:dyDescent="0.25">
      <c r="P14" s="100">
        <v>1989</v>
      </c>
      <c r="Q14" s="101">
        <v>-1.2354077771306038E-3</v>
      </c>
      <c r="R14" s="101">
        <v>0</v>
      </c>
      <c r="S14" s="101">
        <v>0</v>
      </c>
      <c r="T14" s="101">
        <v>3.1626109033823013E-2</v>
      </c>
      <c r="U14" s="101">
        <v>-0.10861999541521072</v>
      </c>
      <c r="V14" s="101">
        <v>0</v>
      </c>
      <c r="W14" s="101">
        <v>4.7498173080384731E-3</v>
      </c>
      <c r="X14" s="101">
        <v>0</v>
      </c>
      <c r="Y14" s="101">
        <v>0</v>
      </c>
      <c r="Z14" s="101">
        <v>0</v>
      </c>
      <c r="AA14" s="101">
        <v>0</v>
      </c>
      <c r="AB14" s="101">
        <v>-4.1045792400836945E-2</v>
      </c>
      <c r="AC14" s="101">
        <v>0</v>
      </c>
      <c r="AD14" s="101">
        <v>-1.2776754796504974E-2</v>
      </c>
      <c r="AE14" s="101">
        <v>-8.8260596385225654E-4</v>
      </c>
      <c r="AF14" s="101">
        <v>0</v>
      </c>
      <c r="AG14" s="101">
        <v>4.5109856873750687E-2</v>
      </c>
      <c r="AH14" s="101">
        <v>4.5344050973653793E-2</v>
      </c>
      <c r="AI14" s="101">
        <v>1.7218425869941711E-2</v>
      </c>
      <c r="AJ14" s="101">
        <v>0</v>
      </c>
      <c r="AK14" s="101">
        <v>6.8584226071834564E-2</v>
      </c>
      <c r="AL14" s="101">
        <v>-6.5794669091701508E-2</v>
      </c>
      <c r="AM14" s="101">
        <v>0</v>
      </c>
      <c r="AN14" s="101">
        <v>-3.2977797091007233E-2</v>
      </c>
      <c r="AO14" s="101">
        <v>0</v>
      </c>
      <c r="AP14" s="101">
        <v>-2.6628864929080009E-2</v>
      </c>
      <c r="AQ14" s="101">
        <v>0</v>
      </c>
      <c r="AR14" s="101">
        <v>-4.0439493022859097E-3</v>
      </c>
      <c r="AS14" s="101">
        <v>0</v>
      </c>
      <c r="AT14" s="101">
        <v>0</v>
      </c>
      <c r="AU14" s="101">
        <v>0</v>
      </c>
      <c r="AV14" s="101">
        <v>0</v>
      </c>
      <c r="AW14" s="101">
        <v>0</v>
      </c>
      <c r="AX14" s="101">
        <v>0</v>
      </c>
      <c r="AY14" s="101">
        <v>0.10341782867908478</v>
      </c>
      <c r="AZ14" s="101">
        <v>0</v>
      </c>
      <c r="BA14" s="101">
        <v>0</v>
      </c>
      <c r="BB14" s="101">
        <v>0</v>
      </c>
      <c r="BC14" s="101">
        <v>0</v>
      </c>
      <c r="BD14" s="101">
        <v>0</v>
      </c>
      <c r="BE14" s="101">
        <v>1.0624540969729424E-2</v>
      </c>
      <c r="BF14" s="101">
        <v>-4.1082371026277542E-2</v>
      </c>
      <c r="BG14" s="101">
        <v>-2.7616824954748154E-2</v>
      </c>
      <c r="BH14" s="101">
        <v>-8.939671516418457E-2</v>
      </c>
      <c r="BI14" s="101">
        <v>0</v>
      </c>
      <c r="BJ14" s="101">
        <v>0</v>
      </c>
      <c r="BK14" s="101">
        <v>0</v>
      </c>
      <c r="BL14" s="101">
        <v>0</v>
      </c>
      <c r="BM14" s="101">
        <v>0</v>
      </c>
      <c r="BN14" s="101">
        <v>2.0181404426693916E-2</v>
      </c>
      <c r="BO14" s="101">
        <v>0</v>
      </c>
      <c r="BP14" s="101"/>
      <c r="BQ14" s="101"/>
    </row>
    <row r="15" spans="1:70" x14ac:dyDescent="0.25">
      <c r="P15" s="100">
        <v>1990</v>
      </c>
      <c r="Q15" s="101">
        <v>-8.4665948525071144E-3</v>
      </c>
      <c r="R15" s="101">
        <v>0</v>
      </c>
      <c r="S15" s="101">
        <v>0</v>
      </c>
      <c r="T15" s="101">
        <v>1.8822064623236656E-2</v>
      </c>
      <c r="U15" s="101">
        <v>-4.2241722345352173E-2</v>
      </c>
      <c r="V15" s="101">
        <v>0</v>
      </c>
      <c r="W15" s="101">
        <v>5.8213319629430771E-2</v>
      </c>
      <c r="X15" s="101">
        <v>0</v>
      </c>
      <c r="Y15" s="101">
        <v>0</v>
      </c>
      <c r="Z15" s="101">
        <v>0</v>
      </c>
      <c r="AA15" s="101">
        <v>0</v>
      </c>
      <c r="AB15" s="101">
        <v>-2.1379778161644936E-2</v>
      </c>
      <c r="AC15" s="101">
        <v>0</v>
      </c>
      <c r="AD15" s="101">
        <v>-3.5734668374061584E-2</v>
      </c>
      <c r="AE15" s="101">
        <v>1.1835634708404541E-2</v>
      </c>
      <c r="AF15" s="101">
        <v>0</v>
      </c>
      <c r="AG15" s="101">
        <v>-2.6314143091440201E-2</v>
      </c>
      <c r="AH15" s="101">
        <v>6.2925145030021667E-2</v>
      </c>
      <c r="AI15" s="101">
        <v>-2.4292707443237305E-2</v>
      </c>
      <c r="AJ15" s="101">
        <v>0</v>
      </c>
      <c r="AK15" s="101">
        <v>4.3579887598752975E-2</v>
      </c>
      <c r="AL15" s="101">
        <v>-7.0843510329723358E-2</v>
      </c>
      <c r="AM15" s="101">
        <v>0</v>
      </c>
      <c r="AN15" s="101">
        <v>1.4202844351530075E-2</v>
      </c>
      <c r="AO15" s="101">
        <v>0</v>
      </c>
      <c r="AP15" s="101">
        <v>-2.9108332470059395E-2</v>
      </c>
      <c r="AQ15" s="101">
        <v>0</v>
      </c>
      <c r="AR15" s="101">
        <v>2.3440932855010033E-2</v>
      </c>
      <c r="AS15" s="101">
        <v>0</v>
      </c>
      <c r="AT15" s="101">
        <v>0</v>
      </c>
      <c r="AU15" s="101">
        <v>0</v>
      </c>
      <c r="AV15" s="101">
        <v>0</v>
      </c>
      <c r="AW15" s="101">
        <v>0</v>
      </c>
      <c r="AX15" s="101">
        <v>0</v>
      </c>
      <c r="AY15" s="101">
        <v>-2.8475280851125717E-2</v>
      </c>
      <c r="AZ15" s="101">
        <v>0</v>
      </c>
      <c r="BA15" s="101">
        <v>0</v>
      </c>
      <c r="BB15" s="101">
        <v>0</v>
      </c>
      <c r="BC15" s="101">
        <v>0</v>
      </c>
      <c r="BD15" s="101">
        <v>0</v>
      </c>
      <c r="BE15" s="101">
        <v>-2.9701784253120422E-2</v>
      </c>
      <c r="BF15" s="101">
        <v>2.0335737615823746E-2</v>
      </c>
      <c r="BG15" s="101">
        <v>2.802337147295475E-2</v>
      </c>
      <c r="BH15" s="101">
        <v>-2.3838303983211517E-2</v>
      </c>
      <c r="BI15" s="101">
        <v>0</v>
      </c>
      <c r="BJ15" s="101">
        <v>0</v>
      </c>
      <c r="BK15" s="101">
        <v>0</v>
      </c>
      <c r="BL15" s="101">
        <v>0</v>
      </c>
      <c r="BM15" s="101">
        <v>0</v>
      </c>
      <c r="BN15" s="101">
        <v>5.5590249598026276E-2</v>
      </c>
      <c r="BO15" s="101">
        <v>0</v>
      </c>
      <c r="BP15" s="101"/>
      <c r="BQ15" s="101"/>
    </row>
    <row r="16" spans="1:70" x14ac:dyDescent="0.25">
      <c r="P16" s="100">
        <v>1991</v>
      </c>
      <c r="Q16" s="101">
        <v>-2.2753854282200336E-3</v>
      </c>
      <c r="R16" s="101">
        <v>0</v>
      </c>
      <c r="S16" s="101">
        <v>0</v>
      </c>
      <c r="T16" s="101">
        <v>-7.6983957551419735E-3</v>
      </c>
      <c r="U16" s="101">
        <v>-5.0521619617938995E-2</v>
      </c>
      <c r="V16" s="101">
        <v>0</v>
      </c>
      <c r="W16" s="101">
        <v>-2.0300550386309624E-2</v>
      </c>
      <c r="X16" s="101">
        <v>0</v>
      </c>
      <c r="Y16" s="101">
        <v>0</v>
      </c>
      <c r="Z16" s="101">
        <v>0</v>
      </c>
      <c r="AA16" s="101">
        <v>0</v>
      </c>
      <c r="AB16" s="101">
        <v>-2.1139957010746002E-2</v>
      </c>
      <c r="AC16" s="101">
        <v>0</v>
      </c>
      <c r="AD16" s="101">
        <v>2.0361501723527908E-2</v>
      </c>
      <c r="AE16" s="101">
        <v>-2.049407921731472E-2</v>
      </c>
      <c r="AF16" s="101">
        <v>0</v>
      </c>
      <c r="AG16" s="101">
        <v>-1.7523197457194328E-2</v>
      </c>
      <c r="AH16" s="101">
        <v>-3.1240654061548412E-4</v>
      </c>
      <c r="AI16" s="101">
        <v>-9.5303626731038094E-3</v>
      </c>
      <c r="AJ16" s="101">
        <v>0</v>
      </c>
      <c r="AK16" s="101">
        <v>9.0833567082881927E-2</v>
      </c>
      <c r="AL16" s="101">
        <v>4.5942314900457859E-3</v>
      </c>
      <c r="AM16" s="101">
        <v>0</v>
      </c>
      <c r="AN16" s="101">
        <v>1.9194301217794418E-2</v>
      </c>
      <c r="AO16" s="101">
        <v>0</v>
      </c>
      <c r="AP16" s="101">
        <v>-2.1942319348454475E-2</v>
      </c>
      <c r="AQ16" s="101">
        <v>0</v>
      </c>
      <c r="AR16" s="101">
        <v>1.9255464896559715E-2</v>
      </c>
      <c r="AS16" s="101">
        <v>0</v>
      </c>
      <c r="AT16" s="101">
        <v>0</v>
      </c>
      <c r="AU16" s="101">
        <v>0</v>
      </c>
      <c r="AV16" s="101">
        <v>0</v>
      </c>
      <c r="AW16" s="101">
        <v>0</v>
      </c>
      <c r="AX16" s="101">
        <v>0</v>
      </c>
      <c r="AY16" s="101">
        <v>9.6271978691220284E-3</v>
      </c>
      <c r="AZ16" s="101">
        <v>0</v>
      </c>
      <c r="BA16" s="101">
        <v>0</v>
      </c>
      <c r="BB16" s="101">
        <v>0</v>
      </c>
      <c r="BC16" s="101">
        <v>0</v>
      </c>
      <c r="BD16" s="101">
        <v>0</v>
      </c>
      <c r="BE16" s="101">
        <v>1.9203086849302053E-3</v>
      </c>
      <c r="BF16" s="101">
        <v>-5.1728896796703339E-3</v>
      </c>
      <c r="BG16" s="101">
        <v>-2.4849607143551111E-3</v>
      </c>
      <c r="BH16" s="101">
        <v>-3.4467004239559174E-2</v>
      </c>
      <c r="BI16" s="101">
        <v>0</v>
      </c>
      <c r="BJ16" s="101">
        <v>0</v>
      </c>
      <c r="BK16" s="101">
        <v>0</v>
      </c>
      <c r="BL16" s="101">
        <v>0</v>
      </c>
      <c r="BM16" s="101">
        <v>0</v>
      </c>
      <c r="BN16" s="101">
        <v>2.2084992378950119E-2</v>
      </c>
      <c r="BO16" s="101">
        <v>0</v>
      </c>
      <c r="BP16" s="101"/>
      <c r="BQ16" s="101"/>
    </row>
    <row r="17" spans="16:69" x14ac:dyDescent="0.25">
      <c r="P17" s="100">
        <v>1992</v>
      </c>
      <c r="Q17" s="101">
        <v>-7.0779658854007721E-3</v>
      </c>
      <c r="R17" s="101">
        <v>0</v>
      </c>
      <c r="S17" s="101">
        <v>0</v>
      </c>
      <c r="T17" s="101">
        <v>8.8066961616277695E-3</v>
      </c>
      <c r="U17" s="101">
        <v>2.5584861636161804E-2</v>
      </c>
      <c r="V17" s="101">
        <v>0</v>
      </c>
      <c r="W17" s="101">
        <v>-2.8348075225949287E-2</v>
      </c>
      <c r="X17" s="101">
        <v>0</v>
      </c>
      <c r="Y17" s="101">
        <v>0</v>
      </c>
      <c r="Z17" s="101">
        <v>0</v>
      </c>
      <c r="AA17" s="101">
        <v>0</v>
      </c>
      <c r="AB17" s="101">
        <v>3.9980192668735981E-3</v>
      </c>
      <c r="AC17" s="101">
        <v>0</v>
      </c>
      <c r="AD17" s="101">
        <v>-2.2531067952513695E-2</v>
      </c>
      <c r="AE17" s="101">
        <v>2.8017135336995125E-2</v>
      </c>
      <c r="AF17" s="101">
        <v>0</v>
      </c>
      <c r="AG17" s="101">
        <v>-3.9601929485797882E-2</v>
      </c>
      <c r="AH17" s="101">
        <v>1.6597811132669449E-2</v>
      </c>
      <c r="AI17" s="101">
        <v>-3.8169976323843002E-2</v>
      </c>
      <c r="AJ17" s="101">
        <v>0</v>
      </c>
      <c r="AK17" s="101">
        <v>1.6479918733239174E-2</v>
      </c>
      <c r="AL17" s="101">
        <v>-3.9868529886007309E-2</v>
      </c>
      <c r="AM17" s="101">
        <v>0</v>
      </c>
      <c r="AN17" s="101">
        <v>-2.9832299798727036E-2</v>
      </c>
      <c r="AO17" s="101">
        <v>0</v>
      </c>
      <c r="AP17" s="101">
        <v>1.6417677979916334E-3</v>
      </c>
      <c r="AQ17" s="101">
        <v>0</v>
      </c>
      <c r="AR17" s="101">
        <v>3.2714799046516418E-2</v>
      </c>
      <c r="AS17" s="101">
        <v>0</v>
      </c>
      <c r="AT17" s="101">
        <v>0</v>
      </c>
      <c r="AU17" s="101">
        <v>0</v>
      </c>
      <c r="AV17" s="101">
        <v>0</v>
      </c>
      <c r="AW17" s="101">
        <v>0</v>
      </c>
      <c r="AX17" s="101">
        <v>0</v>
      </c>
      <c r="AY17" s="101">
        <v>2.9365872964262962E-2</v>
      </c>
      <c r="AZ17" s="101">
        <v>0</v>
      </c>
      <c r="BA17" s="101">
        <v>0</v>
      </c>
      <c r="BB17" s="101">
        <v>0</v>
      </c>
      <c r="BC17" s="101">
        <v>0</v>
      </c>
      <c r="BD17" s="101">
        <v>0</v>
      </c>
      <c r="BE17" s="101">
        <v>2.6301421225070953E-2</v>
      </c>
      <c r="BF17" s="101">
        <v>-2.6488009840250015E-2</v>
      </c>
      <c r="BG17" s="101">
        <v>-1.7423529177904129E-2</v>
      </c>
      <c r="BH17" s="101">
        <v>-4.4139653444290161E-2</v>
      </c>
      <c r="BI17" s="101">
        <v>0</v>
      </c>
      <c r="BJ17" s="101">
        <v>0</v>
      </c>
      <c r="BK17" s="101">
        <v>0</v>
      </c>
      <c r="BL17" s="101">
        <v>0</v>
      </c>
      <c r="BM17" s="101">
        <v>0</v>
      </c>
      <c r="BN17" s="101">
        <v>9.8020276054739952E-3</v>
      </c>
      <c r="BO17" s="101">
        <v>0</v>
      </c>
      <c r="BP17" s="101"/>
      <c r="BQ17" s="101"/>
    </row>
    <row r="18" spans="16:69" x14ac:dyDescent="0.25">
      <c r="P18" s="100">
        <v>1993</v>
      </c>
      <c r="Q18" s="101">
        <v>3.3374642953276634E-4</v>
      </c>
      <c r="R18" s="101">
        <v>0</v>
      </c>
      <c r="S18" s="101">
        <v>0</v>
      </c>
      <c r="T18" s="101">
        <v>-1.1970256455242634E-2</v>
      </c>
      <c r="U18" s="101">
        <v>-2.7809999883174896E-3</v>
      </c>
      <c r="V18" s="101">
        <v>0</v>
      </c>
      <c r="W18" s="101">
        <v>2.674077870324254E-3</v>
      </c>
      <c r="X18" s="101">
        <v>0</v>
      </c>
      <c r="Y18" s="101">
        <v>0</v>
      </c>
      <c r="Z18" s="101">
        <v>0</v>
      </c>
      <c r="AA18" s="101">
        <v>0</v>
      </c>
      <c r="AB18" s="101">
        <v>-6.776781752705574E-3</v>
      </c>
      <c r="AC18" s="101">
        <v>0</v>
      </c>
      <c r="AD18" s="101">
        <v>-2.3203557357192039E-2</v>
      </c>
      <c r="AE18" s="101">
        <v>1.6962133347988129E-2</v>
      </c>
      <c r="AF18" s="101">
        <v>0</v>
      </c>
      <c r="AG18" s="101">
        <v>1.7214315012097359E-2</v>
      </c>
      <c r="AH18" s="101">
        <v>-1.7515731742605567E-3</v>
      </c>
      <c r="AI18" s="101">
        <v>-3.3393949270248413E-2</v>
      </c>
      <c r="AJ18" s="101">
        <v>0</v>
      </c>
      <c r="AK18" s="101">
        <v>5.6705489754676819E-2</v>
      </c>
      <c r="AL18" s="101">
        <v>-3.7189701106399298E-3</v>
      </c>
      <c r="AM18" s="101">
        <v>0</v>
      </c>
      <c r="AN18" s="101">
        <v>-8.8679986074566841E-3</v>
      </c>
      <c r="AO18" s="101">
        <v>0</v>
      </c>
      <c r="AP18" s="101">
        <v>-2.746276929974556E-2</v>
      </c>
      <c r="AQ18" s="101">
        <v>0</v>
      </c>
      <c r="AR18" s="101">
        <v>-4.9165065865963697E-4</v>
      </c>
      <c r="AS18" s="101">
        <v>0</v>
      </c>
      <c r="AT18" s="101">
        <v>0</v>
      </c>
      <c r="AU18" s="101">
        <v>0</v>
      </c>
      <c r="AV18" s="101">
        <v>0</v>
      </c>
      <c r="AW18" s="101">
        <v>0</v>
      </c>
      <c r="AX18" s="101">
        <v>0</v>
      </c>
      <c r="AY18" s="101">
        <v>-1.0394050739705563E-2</v>
      </c>
      <c r="AZ18" s="101">
        <v>0</v>
      </c>
      <c r="BA18" s="101">
        <v>0</v>
      </c>
      <c r="BB18" s="101">
        <v>0</v>
      </c>
      <c r="BC18" s="101">
        <v>0</v>
      </c>
      <c r="BD18" s="101">
        <v>0</v>
      </c>
      <c r="BE18" s="101">
        <v>2.6691852137446404E-2</v>
      </c>
      <c r="BF18" s="101">
        <v>3.5139288753271103E-2</v>
      </c>
      <c r="BG18" s="101">
        <v>1.8472412193659693E-4</v>
      </c>
      <c r="BH18" s="101">
        <v>-2.4542665109038353E-2</v>
      </c>
      <c r="BI18" s="101">
        <v>0</v>
      </c>
      <c r="BJ18" s="101">
        <v>0</v>
      </c>
      <c r="BK18" s="101">
        <v>0</v>
      </c>
      <c r="BL18" s="101">
        <v>0</v>
      </c>
      <c r="BM18" s="101">
        <v>0</v>
      </c>
      <c r="BN18" s="101">
        <v>-1.1229868046939373E-2</v>
      </c>
      <c r="BO18" s="101">
        <v>0</v>
      </c>
      <c r="BP18" s="101"/>
      <c r="BQ18" s="101"/>
    </row>
    <row r="19" spans="16:69" x14ac:dyDescent="0.25">
      <c r="P19" s="100">
        <v>1994</v>
      </c>
      <c r="Q19" s="101">
        <v>-1.2187882093712687E-3</v>
      </c>
      <c r="R19" s="101">
        <v>0</v>
      </c>
      <c r="S19" s="101">
        <v>0</v>
      </c>
      <c r="T19" s="101">
        <v>3.6360722035169601E-2</v>
      </c>
      <c r="U19" s="101">
        <v>8.2120835781097412E-2</v>
      </c>
      <c r="V19" s="101">
        <v>0</v>
      </c>
      <c r="W19" s="101">
        <v>-3.2566789537668228E-2</v>
      </c>
      <c r="X19" s="101">
        <v>0</v>
      </c>
      <c r="Y19" s="101">
        <v>0</v>
      </c>
      <c r="Z19" s="101">
        <v>0</v>
      </c>
      <c r="AA19" s="101">
        <v>0</v>
      </c>
      <c r="AB19" s="101">
        <v>9.0240431018173695E-4</v>
      </c>
      <c r="AC19" s="101">
        <v>0</v>
      </c>
      <c r="AD19" s="101">
        <v>1.9724521785974503E-2</v>
      </c>
      <c r="AE19" s="101">
        <v>4.619983583688736E-2</v>
      </c>
      <c r="AF19" s="101">
        <v>0</v>
      </c>
      <c r="AG19" s="101">
        <v>-3.4298844635486603E-2</v>
      </c>
      <c r="AH19" s="101">
        <v>1.5700984746217728E-2</v>
      </c>
      <c r="AI19" s="101">
        <v>-4.3952260166406631E-2</v>
      </c>
      <c r="AJ19" s="101">
        <v>0</v>
      </c>
      <c r="AK19" s="101">
        <v>5.4526921361684799E-2</v>
      </c>
      <c r="AL19" s="101">
        <v>-3.4636151045560837E-2</v>
      </c>
      <c r="AM19" s="101">
        <v>0</v>
      </c>
      <c r="AN19" s="101">
        <v>-6.1322813853621483E-3</v>
      </c>
      <c r="AO19" s="101">
        <v>0</v>
      </c>
      <c r="AP19" s="101">
        <v>-8.0533280968666077E-2</v>
      </c>
      <c r="AQ19" s="101">
        <v>0</v>
      </c>
      <c r="AR19" s="101">
        <v>-4.0590088814496994E-2</v>
      </c>
      <c r="AS19" s="101">
        <v>0</v>
      </c>
      <c r="AT19" s="101">
        <v>0</v>
      </c>
      <c r="AU19" s="101">
        <v>0</v>
      </c>
      <c r="AV19" s="101">
        <v>0</v>
      </c>
      <c r="AW19" s="101">
        <v>0</v>
      </c>
      <c r="AX19" s="101">
        <v>0</v>
      </c>
      <c r="AY19" s="101">
        <v>-3.3346641808748245E-2</v>
      </c>
      <c r="AZ19" s="101">
        <v>0</v>
      </c>
      <c r="BA19" s="101">
        <v>0</v>
      </c>
      <c r="BB19" s="101">
        <v>0</v>
      </c>
      <c r="BC19" s="101">
        <v>0</v>
      </c>
      <c r="BD19" s="101">
        <v>0</v>
      </c>
      <c r="BE19" s="101">
        <v>8.712749183177948E-2</v>
      </c>
      <c r="BF19" s="101">
        <v>-6.9592848420143127E-2</v>
      </c>
      <c r="BG19" s="101">
        <v>5.9541761875152588E-2</v>
      </c>
      <c r="BH19" s="101">
        <v>-1.186597254127264E-2</v>
      </c>
      <c r="BI19" s="101">
        <v>0</v>
      </c>
      <c r="BJ19" s="101">
        <v>0</v>
      </c>
      <c r="BK19" s="101">
        <v>0</v>
      </c>
      <c r="BL19" s="101">
        <v>0</v>
      </c>
      <c r="BM19" s="101">
        <v>0</v>
      </c>
      <c r="BN19" s="101">
        <v>2.0621843636035919E-2</v>
      </c>
      <c r="BO19" s="101">
        <v>0</v>
      </c>
      <c r="BP19" s="101"/>
      <c r="BQ19" s="101"/>
    </row>
    <row r="20" spans="16:69" x14ac:dyDescent="0.25">
      <c r="P20" s="100">
        <v>1995</v>
      </c>
      <c r="Q20" s="101">
        <v>5.6741996668279171E-3</v>
      </c>
      <c r="R20" s="101">
        <v>0</v>
      </c>
      <c r="S20" s="101">
        <v>0</v>
      </c>
      <c r="T20" s="101">
        <v>1.6576407477259636E-2</v>
      </c>
      <c r="U20" s="101">
        <v>0.11868952959775925</v>
      </c>
      <c r="V20" s="101">
        <v>0</v>
      </c>
      <c r="W20" s="101">
        <v>-1.3271810486912727E-2</v>
      </c>
      <c r="X20" s="101">
        <v>0</v>
      </c>
      <c r="Y20" s="101">
        <v>0</v>
      </c>
      <c r="Z20" s="101">
        <v>0</v>
      </c>
      <c r="AA20" s="101">
        <v>0</v>
      </c>
      <c r="AB20" s="101">
        <v>1.5597528778016567E-2</v>
      </c>
      <c r="AC20" s="101">
        <v>0</v>
      </c>
      <c r="AD20" s="101">
        <v>4.4953744858503342E-2</v>
      </c>
      <c r="AE20" s="101">
        <v>5.7418856769800186E-2</v>
      </c>
      <c r="AF20" s="101">
        <v>0</v>
      </c>
      <c r="AG20" s="101">
        <v>-9.0892702341079712E-2</v>
      </c>
      <c r="AH20" s="101">
        <v>1.2457341887056828E-2</v>
      </c>
      <c r="AI20" s="101">
        <v>-6.4556851983070374E-2</v>
      </c>
      <c r="AJ20" s="101">
        <v>0</v>
      </c>
      <c r="AK20" s="101">
        <v>1.4872702769935131E-2</v>
      </c>
      <c r="AL20" s="101">
        <v>1.5553249977529049E-2</v>
      </c>
      <c r="AM20" s="101">
        <v>0</v>
      </c>
      <c r="AN20" s="101">
        <v>-2.8809893876314163E-2</v>
      </c>
      <c r="AO20" s="101">
        <v>0</v>
      </c>
      <c r="AP20" s="101">
        <v>-4.8371005803346634E-2</v>
      </c>
      <c r="AQ20" s="101">
        <v>0</v>
      </c>
      <c r="AR20" s="101">
        <v>-4.205864854156971E-3</v>
      </c>
      <c r="AS20" s="101">
        <v>0</v>
      </c>
      <c r="AT20" s="101">
        <v>0</v>
      </c>
      <c r="AU20" s="101">
        <v>0</v>
      </c>
      <c r="AV20" s="101">
        <v>0</v>
      </c>
      <c r="AW20" s="101">
        <v>0</v>
      </c>
      <c r="AX20" s="101">
        <v>0</v>
      </c>
      <c r="AY20" s="101">
        <v>-2.438732422888279E-2</v>
      </c>
      <c r="AZ20" s="101">
        <v>0</v>
      </c>
      <c r="BA20" s="101">
        <v>0</v>
      </c>
      <c r="BB20" s="101">
        <v>0</v>
      </c>
      <c r="BC20" s="101">
        <v>0</v>
      </c>
      <c r="BD20" s="101">
        <v>0</v>
      </c>
      <c r="BE20" s="101">
        <v>4.2560584843158722E-2</v>
      </c>
      <c r="BF20" s="101">
        <v>-7.1456193923950195E-2</v>
      </c>
      <c r="BG20" s="101">
        <v>3.1863521784543991E-2</v>
      </c>
      <c r="BH20" s="101">
        <v>-1.3731949962675571E-2</v>
      </c>
      <c r="BI20" s="101">
        <v>0</v>
      </c>
      <c r="BJ20" s="101">
        <v>0</v>
      </c>
      <c r="BK20" s="101">
        <v>0</v>
      </c>
      <c r="BL20" s="101">
        <v>0</v>
      </c>
      <c r="BM20" s="101">
        <v>0</v>
      </c>
      <c r="BN20" s="101">
        <v>6.8344450555741787E-3</v>
      </c>
      <c r="BO20" s="101">
        <v>0</v>
      </c>
      <c r="BP20" s="101"/>
      <c r="BQ20" s="101"/>
    </row>
    <row r="21" spans="16:69" x14ac:dyDescent="0.25">
      <c r="P21" s="100">
        <v>1996</v>
      </c>
      <c r="Q21" s="101">
        <v>-1.6600089147686958E-2</v>
      </c>
      <c r="R21" s="101">
        <v>0</v>
      </c>
      <c r="S21" s="101">
        <v>0</v>
      </c>
      <c r="T21" s="101">
        <v>5.7576615363359451E-3</v>
      </c>
      <c r="U21" s="101">
        <v>4.7241508960723877E-2</v>
      </c>
      <c r="V21" s="101">
        <v>0</v>
      </c>
      <c r="W21" s="101">
        <v>3.9823171682655811E-3</v>
      </c>
      <c r="X21" s="101">
        <v>0</v>
      </c>
      <c r="Y21" s="101">
        <v>0</v>
      </c>
      <c r="Z21" s="101">
        <v>0</v>
      </c>
      <c r="AA21" s="101">
        <v>0</v>
      </c>
      <c r="AB21" s="101">
        <v>-1.3910939916968346E-2</v>
      </c>
      <c r="AC21" s="101">
        <v>0</v>
      </c>
      <c r="AD21" s="101">
        <v>3.9212372153997421E-2</v>
      </c>
      <c r="AE21" s="101">
        <v>3.5246770828962326E-2</v>
      </c>
      <c r="AF21" s="101">
        <v>0</v>
      </c>
      <c r="AG21" s="101">
        <v>-5.7915538549423218E-2</v>
      </c>
      <c r="AH21" s="101">
        <v>-3.8736809510737658E-3</v>
      </c>
      <c r="AI21" s="101">
        <v>-3.2908465713262558E-2</v>
      </c>
      <c r="AJ21" s="101">
        <v>0</v>
      </c>
      <c r="AK21" s="101">
        <v>7.0899903774261475E-2</v>
      </c>
      <c r="AL21" s="101">
        <v>1.7166871577501297E-2</v>
      </c>
      <c r="AM21" s="101">
        <v>0</v>
      </c>
      <c r="AN21" s="101">
        <v>4.7620311379432678E-3</v>
      </c>
      <c r="AO21" s="101">
        <v>0</v>
      </c>
      <c r="AP21" s="101">
        <v>-6.3800700008869171E-2</v>
      </c>
      <c r="AQ21" s="101">
        <v>0</v>
      </c>
      <c r="AR21" s="101">
        <v>-8.5222739726305008E-3</v>
      </c>
      <c r="AS21" s="101">
        <v>0</v>
      </c>
      <c r="AT21" s="101">
        <v>0</v>
      </c>
      <c r="AU21" s="101">
        <v>0</v>
      </c>
      <c r="AV21" s="101">
        <v>0</v>
      </c>
      <c r="AW21" s="101">
        <v>0</v>
      </c>
      <c r="AX21" s="101">
        <v>0</v>
      </c>
      <c r="AY21" s="101">
        <v>-0.13049036264419556</v>
      </c>
      <c r="AZ21" s="101">
        <v>0</v>
      </c>
      <c r="BA21" s="101">
        <v>0</v>
      </c>
      <c r="BB21" s="101">
        <v>0</v>
      </c>
      <c r="BC21" s="101">
        <v>0</v>
      </c>
      <c r="BD21" s="101">
        <v>0</v>
      </c>
      <c r="BE21" s="101">
        <v>-4.5891381800174713E-2</v>
      </c>
      <c r="BF21" s="101">
        <v>1.2506413273513317E-2</v>
      </c>
      <c r="BG21" s="101">
        <v>4.504973441362381E-2</v>
      </c>
      <c r="BH21" s="101">
        <v>4.4907890260219574E-2</v>
      </c>
      <c r="BI21" s="101">
        <v>0</v>
      </c>
      <c r="BJ21" s="101">
        <v>0</v>
      </c>
      <c r="BK21" s="101">
        <v>0</v>
      </c>
      <c r="BL21" s="101">
        <v>0</v>
      </c>
      <c r="BM21" s="101">
        <v>0</v>
      </c>
      <c r="BN21" s="101">
        <v>2.0529666915535927E-2</v>
      </c>
      <c r="BO21" s="101">
        <v>0</v>
      </c>
      <c r="BP21" s="101"/>
      <c r="BQ21" s="101"/>
    </row>
    <row r="22" spans="16:69" x14ac:dyDescent="0.25">
      <c r="P22" s="100">
        <v>1997</v>
      </c>
      <c r="Q22" s="101">
        <v>-1.267889142036438E-2</v>
      </c>
      <c r="R22" s="101">
        <v>0</v>
      </c>
      <c r="S22" s="101">
        <v>0</v>
      </c>
      <c r="T22" s="101">
        <v>-4.6259324997663498E-2</v>
      </c>
      <c r="U22" s="101">
        <v>5.4006218910217285E-2</v>
      </c>
      <c r="V22" s="101">
        <v>0</v>
      </c>
      <c r="W22" s="101">
        <v>5.7488065212965012E-2</v>
      </c>
      <c r="X22" s="101">
        <v>0</v>
      </c>
      <c r="Y22" s="101">
        <v>0</v>
      </c>
      <c r="Z22" s="101">
        <v>0</v>
      </c>
      <c r="AA22" s="101">
        <v>0</v>
      </c>
      <c r="AB22" s="101">
        <v>1.7026310786604881E-2</v>
      </c>
      <c r="AC22" s="101">
        <v>0</v>
      </c>
      <c r="AD22" s="101">
        <v>2.7185793966054916E-2</v>
      </c>
      <c r="AE22" s="101">
        <v>1.2660636566579342E-2</v>
      </c>
      <c r="AF22" s="101">
        <v>0</v>
      </c>
      <c r="AG22" s="101">
        <v>1.793963834643364E-2</v>
      </c>
      <c r="AH22" s="101">
        <v>1.5854427590966225E-2</v>
      </c>
      <c r="AI22" s="101">
        <v>-3.1662985682487488E-2</v>
      </c>
      <c r="AJ22" s="101">
        <v>0</v>
      </c>
      <c r="AK22" s="101">
        <v>2.6688640937209129E-3</v>
      </c>
      <c r="AL22" s="101">
        <v>-1.4602015726268291E-2</v>
      </c>
      <c r="AM22" s="101">
        <v>0</v>
      </c>
      <c r="AN22" s="101">
        <v>3.6606114357709885E-2</v>
      </c>
      <c r="AO22" s="101">
        <v>0</v>
      </c>
      <c r="AP22" s="101">
        <v>-5.8745261048898101E-4</v>
      </c>
      <c r="AQ22" s="101">
        <v>0</v>
      </c>
      <c r="AR22" s="101">
        <v>9.892941452562809E-3</v>
      </c>
      <c r="AS22" s="101">
        <v>0</v>
      </c>
      <c r="AT22" s="101">
        <v>0</v>
      </c>
      <c r="AU22" s="101">
        <v>0</v>
      </c>
      <c r="AV22" s="101">
        <v>0</v>
      </c>
      <c r="AW22" s="101">
        <v>0</v>
      </c>
      <c r="AX22" s="101">
        <v>0</v>
      </c>
      <c r="AY22" s="101">
        <v>-5.7652998715639114E-2</v>
      </c>
      <c r="AZ22" s="101">
        <v>0</v>
      </c>
      <c r="BA22" s="101">
        <v>0</v>
      </c>
      <c r="BB22" s="101">
        <v>0</v>
      </c>
      <c r="BC22" s="101">
        <v>0</v>
      </c>
      <c r="BD22" s="101">
        <v>0</v>
      </c>
      <c r="BE22" s="101">
        <v>-9.3585243448615074E-3</v>
      </c>
      <c r="BF22" s="101">
        <v>-1.4150827191770077E-2</v>
      </c>
      <c r="BG22" s="101">
        <v>4.6947947703301907E-3</v>
      </c>
      <c r="BH22" s="101">
        <v>2.4969788268208504E-2</v>
      </c>
      <c r="BI22" s="101">
        <v>0</v>
      </c>
      <c r="BJ22" s="101">
        <v>0</v>
      </c>
      <c r="BK22" s="101">
        <v>0</v>
      </c>
      <c r="BL22" s="101">
        <v>0</v>
      </c>
      <c r="BM22" s="101">
        <v>0</v>
      </c>
      <c r="BN22" s="101">
        <v>-1.2125793844461441E-2</v>
      </c>
      <c r="BO22" s="101">
        <v>0</v>
      </c>
      <c r="BP22" s="101"/>
      <c r="BQ22" s="101"/>
    </row>
    <row r="23" spans="16:69" x14ac:dyDescent="0.25">
      <c r="P23" s="100">
        <v>1998</v>
      </c>
      <c r="Q23" s="101">
        <v>-3.9391424506902695E-3</v>
      </c>
      <c r="R23" s="101">
        <v>0</v>
      </c>
      <c r="S23" s="101">
        <v>0</v>
      </c>
      <c r="T23" s="101">
        <v>-2.7681267820298672E-3</v>
      </c>
      <c r="U23" s="101">
        <v>5.4150775074958801E-2</v>
      </c>
      <c r="V23" s="101">
        <v>0</v>
      </c>
      <c r="W23" s="101">
        <v>1.1101624928414822E-2</v>
      </c>
      <c r="X23" s="101">
        <v>0</v>
      </c>
      <c r="Y23" s="101">
        <v>0</v>
      </c>
      <c r="Z23" s="101">
        <v>0</v>
      </c>
      <c r="AA23" s="101">
        <v>0</v>
      </c>
      <c r="AB23" s="101">
        <v>3.3971287310123444E-2</v>
      </c>
      <c r="AC23" s="101">
        <v>0</v>
      </c>
      <c r="AD23" s="101">
        <v>3.6596206482499838E-3</v>
      </c>
      <c r="AE23" s="101">
        <v>-1.2693395838141441E-2</v>
      </c>
      <c r="AF23" s="101">
        <v>0</v>
      </c>
      <c r="AG23" s="101">
        <v>8.8086668401956558E-3</v>
      </c>
      <c r="AH23" s="101">
        <v>1.2342643458396196E-3</v>
      </c>
      <c r="AI23" s="101">
        <v>-9.8504731431603432E-3</v>
      </c>
      <c r="AJ23" s="101">
        <v>0</v>
      </c>
      <c r="AK23" s="101">
        <v>3.1252726912498474E-2</v>
      </c>
      <c r="AL23" s="101">
        <v>7.106841541826725E-3</v>
      </c>
      <c r="AM23" s="101">
        <v>0</v>
      </c>
      <c r="AN23" s="101">
        <v>-1.0932542383670807E-2</v>
      </c>
      <c r="AO23" s="101">
        <v>0</v>
      </c>
      <c r="AP23" s="101">
        <v>8.2532605156302452E-3</v>
      </c>
      <c r="AQ23" s="101">
        <v>0</v>
      </c>
      <c r="AR23" s="101">
        <v>-1.0661721229553223E-2</v>
      </c>
      <c r="AS23" s="101">
        <v>0</v>
      </c>
      <c r="AT23" s="101">
        <v>0</v>
      </c>
      <c r="AU23" s="101">
        <v>0</v>
      </c>
      <c r="AV23" s="101">
        <v>0</v>
      </c>
      <c r="AW23" s="101">
        <v>0</v>
      </c>
      <c r="AX23" s="101">
        <v>0</v>
      </c>
      <c r="AY23" s="101">
        <v>-5.0306461751461029E-2</v>
      </c>
      <c r="AZ23" s="101">
        <v>0</v>
      </c>
      <c r="BA23" s="101">
        <v>0</v>
      </c>
      <c r="BB23" s="101">
        <v>0</v>
      </c>
      <c r="BC23" s="101">
        <v>0</v>
      </c>
      <c r="BD23" s="101">
        <v>0</v>
      </c>
      <c r="BE23" s="101">
        <v>1.4909573830664158E-2</v>
      </c>
      <c r="BF23" s="101">
        <v>-3.4054774791002274E-2</v>
      </c>
      <c r="BG23" s="101">
        <v>4.6184833627194166E-4</v>
      </c>
      <c r="BH23" s="101">
        <v>5.4744244553148746E-3</v>
      </c>
      <c r="BI23" s="101">
        <v>0</v>
      </c>
      <c r="BJ23" s="101">
        <v>0</v>
      </c>
      <c r="BK23" s="101">
        <v>0</v>
      </c>
      <c r="BL23" s="101">
        <v>0</v>
      </c>
      <c r="BM23" s="101">
        <v>0</v>
      </c>
      <c r="BN23" s="101">
        <v>1.1442577466368675E-2</v>
      </c>
      <c r="BO23" s="101">
        <v>0</v>
      </c>
      <c r="BP23" s="101"/>
      <c r="BQ23" s="101"/>
    </row>
    <row r="24" spans="16:69" x14ac:dyDescent="0.25">
      <c r="P24" s="100">
        <v>1999</v>
      </c>
      <c r="Q24" s="101">
        <v>-1.8041331321001053E-2</v>
      </c>
      <c r="R24" s="101">
        <v>0</v>
      </c>
      <c r="S24" s="101">
        <v>0</v>
      </c>
      <c r="T24" s="101">
        <v>2.2266341373324394E-2</v>
      </c>
      <c r="U24" s="101">
        <v>5.181942880153656E-2</v>
      </c>
      <c r="V24" s="101">
        <v>0</v>
      </c>
      <c r="W24" s="101">
        <v>1.8600668758153915E-2</v>
      </c>
      <c r="X24" s="101">
        <v>0</v>
      </c>
      <c r="Y24" s="101">
        <v>0</v>
      </c>
      <c r="Z24" s="101">
        <v>0</v>
      </c>
      <c r="AA24" s="101">
        <v>0</v>
      </c>
      <c r="AB24" s="101">
        <v>2.8764506801962852E-2</v>
      </c>
      <c r="AC24" s="101">
        <v>0</v>
      </c>
      <c r="AD24" s="101">
        <v>4.3015848845243454E-2</v>
      </c>
      <c r="AE24" s="101">
        <v>4.1171472519636154E-2</v>
      </c>
      <c r="AF24" s="101">
        <v>0</v>
      </c>
      <c r="AG24" s="101">
        <v>-8.6690792813897133E-3</v>
      </c>
      <c r="AH24" s="101">
        <v>-4.7336029820144176E-3</v>
      </c>
      <c r="AI24" s="101">
        <v>-6.4195640385150909E-2</v>
      </c>
      <c r="AJ24" s="101">
        <v>0</v>
      </c>
      <c r="AK24" s="101">
        <v>4.6492926776409149E-2</v>
      </c>
      <c r="AL24" s="101">
        <v>-3.1847567297518253E-3</v>
      </c>
      <c r="AM24" s="101">
        <v>0</v>
      </c>
      <c r="AN24" s="101">
        <v>5.8835450559854507E-2</v>
      </c>
      <c r="AO24" s="101">
        <v>0</v>
      </c>
      <c r="AP24" s="101">
        <v>1.2781926430761814E-2</v>
      </c>
      <c r="AQ24" s="101">
        <v>0</v>
      </c>
      <c r="AR24" s="101">
        <v>-5.4760321974754333E-2</v>
      </c>
      <c r="AS24" s="101">
        <v>0</v>
      </c>
      <c r="AT24" s="101">
        <v>0</v>
      </c>
      <c r="AU24" s="101">
        <v>0</v>
      </c>
      <c r="AV24" s="101">
        <v>0</v>
      </c>
      <c r="AW24" s="101">
        <v>0</v>
      </c>
      <c r="AX24" s="101">
        <v>0</v>
      </c>
      <c r="AY24" s="101">
        <v>-8.4426954388618469E-2</v>
      </c>
      <c r="AZ24" s="101">
        <v>0</v>
      </c>
      <c r="BA24" s="101">
        <v>0</v>
      </c>
      <c r="BB24" s="101">
        <v>0</v>
      </c>
      <c r="BC24" s="101">
        <v>0</v>
      </c>
      <c r="BD24" s="101">
        <v>0</v>
      </c>
      <c r="BE24" s="101">
        <v>1.1134163476526737E-2</v>
      </c>
      <c r="BF24" s="101">
        <v>-5.4679282009601593E-2</v>
      </c>
      <c r="BG24" s="101">
        <v>-2.1154028363525867E-3</v>
      </c>
      <c r="BH24" s="101">
        <v>4.8489335924386978E-2</v>
      </c>
      <c r="BI24" s="101">
        <v>0</v>
      </c>
      <c r="BJ24" s="101">
        <v>0</v>
      </c>
      <c r="BK24" s="101">
        <v>0</v>
      </c>
      <c r="BL24" s="101">
        <v>0</v>
      </c>
      <c r="BM24" s="101">
        <v>0</v>
      </c>
      <c r="BN24" s="101">
        <v>-6.3043646514415741E-3</v>
      </c>
      <c r="BO24" s="101">
        <v>0</v>
      </c>
      <c r="BP24" s="101"/>
      <c r="BQ24" s="101"/>
    </row>
    <row r="25" spans="16:69" x14ac:dyDescent="0.25">
      <c r="P25" s="100">
        <v>2000</v>
      </c>
      <c r="Q25" s="101">
        <v>-3.1266061123460531E-3</v>
      </c>
      <c r="R25" s="101">
        <v>0</v>
      </c>
      <c r="S25" s="101">
        <v>0</v>
      </c>
      <c r="T25" s="101">
        <v>-9.4610238447785378E-3</v>
      </c>
      <c r="U25" s="101">
        <v>8.0783732235431671E-2</v>
      </c>
      <c r="V25" s="101">
        <v>0</v>
      </c>
      <c r="W25" s="101">
        <v>6.6872864961624146E-2</v>
      </c>
      <c r="X25" s="101">
        <v>0</v>
      </c>
      <c r="Y25" s="101">
        <v>0</v>
      </c>
      <c r="Z25" s="101">
        <v>0</v>
      </c>
      <c r="AA25" s="101">
        <v>0</v>
      </c>
      <c r="AB25" s="101">
        <v>-8.334319107234478E-3</v>
      </c>
      <c r="AC25" s="101">
        <v>0</v>
      </c>
      <c r="AD25" s="101">
        <v>7.107831072062254E-3</v>
      </c>
      <c r="AE25" s="101">
        <v>5.4393686354160309E-2</v>
      </c>
      <c r="AF25" s="101">
        <v>0</v>
      </c>
      <c r="AG25" s="101">
        <v>-2.3190148174762726E-2</v>
      </c>
      <c r="AH25" s="101">
        <v>3.5594310611486435E-2</v>
      </c>
      <c r="AI25" s="101">
        <v>-6.542610377073288E-2</v>
      </c>
      <c r="AJ25" s="101">
        <v>0</v>
      </c>
      <c r="AK25" s="101">
        <v>3.3581089228391647E-2</v>
      </c>
      <c r="AL25" s="101">
        <v>-3.0750300735235214E-2</v>
      </c>
      <c r="AM25" s="101">
        <v>0</v>
      </c>
      <c r="AN25" s="101">
        <v>-3.3653125166893005E-2</v>
      </c>
      <c r="AO25" s="101">
        <v>0</v>
      </c>
      <c r="AP25" s="101">
        <v>-1.3954260386526585E-2</v>
      </c>
      <c r="AQ25" s="101">
        <v>0</v>
      </c>
      <c r="AR25" s="101">
        <v>-1.5274224802851677E-2</v>
      </c>
      <c r="AS25" s="101">
        <v>0</v>
      </c>
      <c r="AT25" s="101">
        <v>0</v>
      </c>
      <c r="AU25" s="101">
        <v>0</v>
      </c>
      <c r="AV25" s="101">
        <v>0</v>
      </c>
      <c r="AW25" s="101">
        <v>0</v>
      </c>
      <c r="AX25" s="101">
        <v>0</v>
      </c>
      <c r="AY25" s="101">
        <v>-6.9816865026950836E-2</v>
      </c>
      <c r="AZ25" s="101">
        <v>0</v>
      </c>
      <c r="BA25" s="101">
        <v>0</v>
      </c>
      <c r="BB25" s="101">
        <v>0</v>
      </c>
      <c r="BC25" s="101">
        <v>0</v>
      </c>
      <c r="BD25" s="101">
        <v>0</v>
      </c>
      <c r="BE25" s="101">
        <v>-5.6163471192121506E-2</v>
      </c>
      <c r="BF25" s="101">
        <v>-3.9142835885286331E-2</v>
      </c>
      <c r="BG25" s="101">
        <v>3.1430669128894806E-2</v>
      </c>
      <c r="BH25" s="101">
        <v>2.527138963341713E-2</v>
      </c>
      <c r="BI25" s="101">
        <v>0</v>
      </c>
      <c r="BJ25" s="101">
        <v>0</v>
      </c>
      <c r="BK25" s="101">
        <v>0</v>
      </c>
      <c r="BL25" s="101">
        <v>0</v>
      </c>
      <c r="BM25" s="101">
        <v>0</v>
      </c>
      <c r="BN25" s="101">
        <v>1.0064537636935711E-2</v>
      </c>
      <c r="BO25" s="101">
        <v>0</v>
      </c>
      <c r="BP25" s="101"/>
      <c r="BQ25" s="101"/>
    </row>
    <row r="26" spans="16:69" x14ac:dyDescent="0.25">
      <c r="P26" s="100">
        <v>2001</v>
      </c>
      <c r="Q26" s="101">
        <v>-3.5966827999800444E-4</v>
      </c>
      <c r="R26" s="101">
        <v>0</v>
      </c>
      <c r="S26" s="101">
        <v>0</v>
      </c>
      <c r="T26" s="101">
        <v>6.8694853689521551E-4</v>
      </c>
      <c r="U26" s="101">
        <v>0.13824611902236938</v>
      </c>
      <c r="V26" s="101">
        <v>0</v>
      </c>
      <c r="W26" s="101">
        <v>2.0553048700094223E-2</v>
      </c>
      <c r="X26" s="101">
        <v>0</v>
      </c>
      <c r="Y26" s="101">
        <v>0</v>
      </c>
      <c r="Z26" s="101">
        <v>0</v>
      </c>
      <c r="AA26" s="101">
        <v>0</v>
      </c>
      <c r="AB26" s="101">
        <v>1.3292770832777023E-2</v>
      </c>
      <c r="AC26" s="101">
        <v>0</v>
      </c>
      <c r="AD26" s="101">
        <v>4.6535637229681015E-2</v>
      </c>
      <c r="AE26" s="101">
        <v>5.674247071146965E-2</v>
      </c>
      <c r="AF26" s="101">
        <v>0</v>
      </c>
      <c r="AG26" s="101">
        <v>-6.5830506384372711E-2</v>
      </c>
      <c r="AH26" s="101">
        <v>7.7743560075759888E-2</v>
      </c>
      <c r="AI26" s="101">
        <v>-3.9179768413305283E-2</v>
      </c>
      <c r="AJ26" s="101">
        <v>0</v>
      </c>
      <c r="AK26" s="101">
        <v>1.8733387812972069E-2</v>
      </c>
      <c r="AL26" s="101">
        <v>-2.2231070324778557E-2</v>
      </c>
      <c r="AM26" s="101">
        <v>0</v>
      </c>
      <c r="AN26" s="101">
        <v>3.5906638950109482E-2</v>
      </c>
      <c r="AO26" s="101">
        <v>0</v>
      </c>
      <c r="AP26" s="101">
        <v>-8.4680076688528061E-3</v>
      </c>
      <c r="AQ26" s="101">
        <v>0</v>
      </c>
      <c r="AR26" s="101">
        <v>-3.441280871629715E-2</v>
      </c>
      <c r="AS26" s="101">
        <v>0</v>
      </c>
      <c r="AT26" s="101">
        <v>0</v>
      </c>
      <c r="AU26" s="101">
        <v>0</v>
      </c>
      <c r="AV26" s="101">
        <v>0</v>
      </c>
      <c r="AW26" s="101">
        <v>0</v>
      </c>
      <c r="AX26" s="101">
        <v>0</v>
      </c>
      <c r="AY26" s="101">
        <v>-5.5065162479877472E-2</v>
      </c>
      <c r="AZ26" s="101">
        <v>0</v>
      </c>
      <c r="BA26" s="101">
        <v>0</v>
      </c>
      <c r="BB26" s="101">
        <v>0</v>
      </c>
      <c r="BC26" s="101">
        <v>0</v>
      </c>
      <c r="BD26" s="101">
        <v>0</v>
      </c>
      <c r="BE26" s="101">
        <v>-0.13773393630981445</v>
      </c>
      <c r="BF26" s="101">
        <v>-7.4979208409786224E-2</v>
      </c>
      <c r="BG26" s="101">
        <v>-8.8824471458792686E-3</v>
      </c>
      <c r="BH26" s="101">
        <v>4.449738934636116E-2</v>
      </c>
      <c r="BI26" s="101">
        <v>0</v>
      </c>
      <c r="BJ26" s="101">
        <v>0</v>
      </c>
      <c r="BK26" s="101">
        <v>0</v>
      </c>
      <c r="BL26" s="101">
        <v>0</v>
      </c>
      <c r="BM26" s="101">
        <v>0</v>
      </c>
      <c r="BN26" s="101">
        <v>-3.738514706492424E-2</v>
      </c>
      <c r="BO26" s="101">
        <v>0</v>
      </c>
      <c r="BP26" s="101"/>
      <c r="BQ26" s="101"/>
    </row>
    <row r="27" spans="16:69" x14ac:dyDescent="0.25">
      <c r="P27" s="100">
        <v>2002</v>
      </c>
      <c r="Q27" s="101">
        <v>-9.4164768233895302E-3</v>
      </c>
      <c r="R27" s="101">
        <v>0</v>
      </c>
      <c r="S27" s="101">
        <v>0</v>
      </c>
      <c r="T27" s="101">
        <v>1.8553950358182192E-3</v>
      </c>
      <c r="U27" s="101">
        <v>8.8315799832344055E-2</v>
      </c>
      <c r="V27" s="101">
        <v>0</v>
      </c>
      <c r="W27" s="101">
        <v>1.7110614106059074E-2</v>
      </c>
      <c r="X27" s="101">
        <v>0</v>
      </c>
      <c r="Y27" s="101">
        <v>0</v>
      </c>
      <c r="Z27" s="101">
        <v>0</v>
      </c>
      <c r="AA27" s="101">
        <v>0</v>
      </c>
      <c r="AB27" s="101">
        <v>1.6023198142647743E-2</v>
      </c>
      <c r="AC27" s="101">
        <v>0</v>
      </c>
      <c r="AD27" s="101">
        <v>7.241000235080719E-2</v>
      </c>
      <c r="AE27" s="101">
        <v>7.5997449457645416E-2</v>
      </c>
      <c r="AF27" s="101">
        <v>0</v>
      </c>
      <c r="AG27" s="101">
        <v>-9.4571694731712341E-2</v>
      </c>
      <c r="AH27" s="101">
        <v>6.295766681432724E-2</v>
      </c>
      <c r="AI27" s="101">
        <v>-6.2289964407682419E-2</v>
      </c>
      <c r="AJ27" s="101">
        <v>0</v>
      </c>
      <c r="AK27" s="101">
        <v>2.1834623068571091E-2</v>
      </c>
      <c r="AL27" s="101">
        <v>-3.9470601826906204E-2</v>
      </c>
      <c r="AM27" s="101">
        <v>0</v>
      </c>
      <c r="AN27" s="101">
        <v>6.7899525165557861E-3</v>
      </c>
      <c r="AO27" s="101">
        <v>0</v>
      </c>
      <c r="AP27" s="101">
        <v>7.5150880729779601E-4</v>
      </c>
      <c r="AQ27" s="101">
        <v>0</v>
      </c>
      <c r="AR27" s="101">
        <v>-3.0388761311769485E-2</v>
      </c>
      <c r="AS27" s="101">
        <v>0</v>
      </c>
      <c r="AT27" s="101">
        <v>0</v>
      </c>
      <c r="AU27" s="101">
        <v>0</v>
      </c>
      <c r="AV27" s="101">
        <v>0</v>
      </c>
      <c r="AW27" s="101">
        <v>0</v>
      </c>
      <c r="AX27" s="101">
        <v>0</v>
      </c>
      <c r="AY27" s="101">
        <v>-5.9985876083374023E-2</v>
      </c>
      <c r="AZ27" s="101">
        <v>0</v>
      </c>
      <c r="BA27" s="101">
        <v>0</v>
      </c>
      <c r="BB27" s="101">
        <v>0</v>
      </c>
      <c r="BC27" s="101">
        <v>0</v>
      </c>
      <c r="BD27" s="101">
        <v>0</v>
      </c>
      <c r="BE27" s="101">
        <v>-0.10243536531925201</v>
      </c>
      <c r="BF27" s="101">
        <v>-8.0634213984012604E-2</v>
      </c>
      <c r="BG27" s="101">
        <v>3.6531142890453339E-2</v>
      </c>
      <c r="BH27" s="101">
        <v>3.9855428040027618E-2</v>
      </c>
      <c r="BI27" s="101">
        <v>0</v>
      </c>
      <c r="BJ27" s="101">
        <v>0</v>
      </c>
      <c r="BK27" s="101">
        <v>0</v>
      </c>
      <c r="BL27" s="101">
        <v>0</v>
      </c>
      <c r="BM27" s="101">
        <v>0</v>
      </c>
      <c r="BN27" s="101">
        <v>-2.1035801619291306E-3</v>
      </c>
      <c r="BO27" s="101">
        <v>0</v>
      </c>
      <c r="BP27" s="101"/>
      <c r="BQ27" s="101"/>
    </row>
    <row r="28" spans="16:69" x14ac:dyDescent="0.25">
      <c r="P28" s="100">
        <v>2003</v>
      </c>
      <c r="Q28" s="101">
        <v>-1.2519452720880508E-3</v>
      </c>
      <c r="R28" s="101">
        <v>0</v>
      </c>
      <c r="S28" s="101">
        <v>0</v>
      </c>
      <c r="T28" s="101">
        <v>1.7436640337109566E-2</v>
      </c>
      <c r="U28" s="101">
        <v>6.1344709247350693E-2</v>
      </c>
      <c r="V28" s="101">
        <v>0</v>
      </c>
      <c r="W28" s="101">
        <v>1.6157587990164757E-2</v>
      </c>
      <c r="X28" s="101">
        <v>0</v>
      </c>
      <c r="Y28" s="101">
        <v>0</v>
      </c>
      <c r="Z28" s="101">
        <v>0</v>
      </c>
      <c r="AA28" s="101">
        <v>0</v>
      </c>
      <c r="AB28" s="101">
        <v>2.950790710747242E-2</v>
      </c>
      <c r="AC28" s="101">
        <v>0</v>
      </c>
      <c r="AD28" s="101">
        <v>4.2973686009645462E-2</v>
      </c>
      <c r="AE28" s="101">
        <v>0.10578353703022003</v>
      </c>
      <c r="AF28" s="101">
        <v>0</v>
      </c>
      <c r="AG28" s="101">
        <v>-6.5884612500667572E-2</v>
      </c>
      <c r="AH28" s="101">
        <v>5.9219349175691605E-2</v>
      </c>
      <c r="AI28" s="101">
        <v>-9.5204181969165802E-2</v>
      </c>
      <c r="AJ28" s="101">
        <v>0</v>
      </c>
      <c r="AK28" s="101">
        <v>2.2796016186475754E-2</v>
      </c>
      <c r="AL28" s="101">
        <v>-1.4829336665570736E-2</v>
      </c>
      <c r="AM28" s="101">
        <v>0</v>
      </c>
      <c r="AN28" s="101">
        <v>-2.1645447704941034E-3</v>
      </c>
      <c r="AO28" s="101">
        <v>0</v>
      </c>
      <c r="AP28" s="101">
        <v>-7.6240277849137783E-3</v>
      </c>
      <c r="AQ28" s="101">
        <v>0</v>
      </c>
      <c r="AR28" s="101">
        <v>-7.2115778923034668E-2</v>
      </c>
      <c r="AS28" s="101">
        <v>0</v>
      </c>
      <c r="AT28" s="101">
        <v>0</v>
      </c>
      <c r="AU28" s="101">
        <v>0</v>
      </c>
      <c r="AV28" s="101">
        <v>0</v>
      </c>
      <c r="AW28" s="101">
        <v>0</v>
      </c>
      <c r="AX28" s="101">
        <v>0</v>
      </c>
      <c r="AY28" s="101">
        <v>-8.1941097974777222E-2</v>
      </c>
      <c r="AZ28" s="101">
        <v>0</v>
      </c>
      <c r="BA28" s="101">
        <v>0</v>
      </c>
      <c r="BB28" s="101">
        <v>0</v>
      </c>
      <c r="BC28" s="101">
        <v>0</v>
      </c>
      <c r="BD28" s="101">
        <v>0</v>
      </c>
      <c r="BE28" s="101">
        <v>-8.2974962890148163E-2</v>
      </c>
      <c r="BF28" s="101">
        <v>-6.2726244330406189E-2</v>
      </c>
      <c r="BG28" s="101">
        <v>3.8920193910598755E-2</v>
      </c>
      <c r="BH28" s="101">
        <v>6.9019652903079987E-2</v>
      </c>
      <c r="BI28" s="101">
        <v>0</v>
      </c>
      <c r="BJ28" s="101">
        <v>0</v>
      </c>
      <c r="BK28" s="101">
        <v>0</v>
      </c>
      <c r="BL28" s="101">
        <v>0</v>
      </c>
      <c r="BM28" s="101">
        <v>0</v>
      </c>
      <c r="BN28" s="101">
        <v>-2.7203505858778954E-2</v>
      </c>
      <c r="BO28" s="101">
        <v>0</v>
      </c>
      <c r="BP28" s="101"/>
      <c r="BQ28" s="101"/>
    </row>
    <row r="29" spans="16:69" x14ac:dyDescent="0.25">
      <c r="P29" s="100">
        <v>2004</v>
      </c>
      <c r="Q29" s="101">
        <v>-4.1757948696613312E-2</v>
      </c>
      <c r="R29" s="101">
        <v>0</v>
      </c>
      <c r="S29" s="101">
        <v>0</v>
      </c>
      <c r="T29" s="101">
        <v>2.5118513032793999E-2</v>
      </c>
      <c r="U29" s="101">
        <v>5.3538298234343529E-3</v>
      </c>
      <c r="V29" s="101">
        <v>0</v>
      </c>
      <c r="W29" s="101">
        <v>3.8400817662477493E-2</v>
      </c>
      <c r="X29" s="101">
        <v>0</v>
      </c>
      <c r="Y29" s="101">
        <v>0</v>
      </c>
      <c r="Z29" s="101">
        <v>0</v>
      </c>
      <c r="AA29" s="101">
        <v>0</v>
      </c>
      <c r="AB29" s="101">
        <v>3.3834367990493774E-2</v>
      </c>
      <c r="AC29" s="101">
        <v>0</v>
      </c>
      <c r="AD29" s="101">
        <v>2.7594415470957756E-2</v>
      </c>
      <c r="AE29" s="101">
        <v>5.408090353012085E-2</v>
      </c>
      <c r="AF29" s="101">
        <v>0</v>
      </c>
      <c r="AG29" s="101">
        <v>4.6086579561233521E-2</v>
      </c>
      <c r="AH29" s="101">
        <v>4.8947162926197052E-2</v>
      </c>
      <c r="AI29" s="101">
        <v>-6.1952687799930573E-2</v>
      </c>
      <c r="AJ29" s="101">
        <v>0</v>
      </c>
      <c r="AK29" s="101">
        <v>-3.6546576768159866E-2</v>
      </c>
      <c r="AL29" s="101">
        <v>-3.7346009165048599E-2</v>
      </c>
      <c r="AM29" s="101">
        <v>0</v>
      </c>
      <c r="AN29" s="101">
        <v>3.8562178611755371E-2</v>
      </c>
      <c r="AO29" s="101">
        <v>0</v>
      </c>
      <c r="AP29" s="101">
        <v>-1.2907267548143864E-2</v>
      </c>
      <c r="AQ29" s="101">
        <v>0</v>
      </c>
      <c r="AR29" s="101">
        <v>-2.3310156539082527E-2</v>
      </c>
      <c r="AS29" s="101">
        <v>0</v>
      </c>
      <c r="AT29" s="101">
        <v>0</v>
      </c>
      <c r="AU29" s="101">
        <v>0</v>
      </c>
      <c r="AV29" s="101">
        <v>0</v>
      </c>
      <c r="AW29" s="101">
        <v>0</v>
      </c>
      <c r="AX29" s="101">
        <v>0</v>
      </c>
      <c r="AY29" s="101">
        <v>-2.2233385592699051E-2</v>
      </c>
      <c r="AZ29" s="101">
        <v>0</v>
      </c>
      <c r="BA29" s="101">
        <v>0</v>
      </c>
      <c r="BB29" s="101">
        <v>0</v>
      </c>
      <c r="BC29" s="101">
        <v>0</v>
      </c>
      <c r="BD29" s="101">
        <v>0</v>
      </c>
      <c r="BE29" s="101">
        <v>-7.6154552400112152E-2</v>
      </c>
      <c r="BF29" s="101">
        <v>-3.242608904838562E-2</v>
      </c>
      <c r="BG29" s="101">
        <v>-4.5901193516328931E-4</v>
      </c>
      <c r="BH29" s="101">
        <v>2.3296583443880081E-2</v>
      </c>
      <c r="BI29" s="101">
        <v>0</v>
      </c>
      <c r="BJ29" s="101">
        <v>0</v>
      </c>
      <c r="BK29" s="101">
        <v>0</v>
      </c>
      <c r="BL29" s="101">
        <v>0</v>
      </c>
      <c r="BM29" s="101">
        <v>0</v>
      </c>
      <c r="BN29" s="101">
        <v>-2.5454288348555565E-2</v>
      </c>
      <c r="BO29" s="101">
        <v>0</v>
      </c>
      <c r="BP29" s="101"/>
      <c r="BQ29" s="101"/>
    </row>
    <row r="30" spans="16:69" x14ac:dyDescent="0.25">
      <c r="P30" s="100">
        <v>2005</v>
      </c>
      <c r="Q30" s="101">
        <v>-7.5501869432628155E-3</v>
      </c>
      <c r="R30" s="101">
        <v>0</v>
      </c>
      <c r="S30" s="101">
        <v>0</v>
      </c>
      <c r="T30" s="101">
        <v>-5.4729152470827103E-3</v>
      </c>
      <c r="U30" s="101">
        <v>4.6644944697618484E-2</v>
      </c>
      <c r="V30" s="101">
        <v>0</v>
      </c>
      <c r="W30" s="101">
        <v>-1.4809844084084034E-2</v>
      </c>
      <c r="X30" s="101">
        <v>0</v>
      </c>
      <c r="Y30" s="101">
        <v>0</v>
      </c>
      <c r="Z30" s="101">
        <v>0</v>
      </c>
      <c r="AA30" s="101">
        <v>0</v>
      </c>
      <c r="AB30" s="101">
        <v>2.2614574059844017E-2</v>
      </c>
      <c r="AC30" s="101">
        <v>0</v>
      </c>
      <c r="AD30" s="101">
        <v>5.0181403756141663E-2</v>
      </c>
      <c r="AE30" s="101">
        <v>3.9074022322893143E-2</v>
      </c>
      <c r="AF30" s="101">
        <v>0</v>
      </c>
      <c r="AG30" s="101">
        <v>1.8798742443323135E-2</v>
      </c>
      <c r="AH30" s="101">
        <v>3.8202028721570969E-2</v>
      </c>
      <c r="AI30" s="101">
        <v>-5.7634167373180389E-2</v>
      </c>
      <c r="AJ30" s="101">
        <v>0</v>
      </c>
      <c r="AK30" s="101">
        <v>2.2040637210011482E-2</v>
      </c>
      <c r="AL30" s="101">
        <v>-1.0615906678140163E-2</v>
      </c>
      <c r="AM30" s="101">
        <v>0</v>
      </c>
      <c r="AN30" s="101">
        <v>1.4649685472249985E-3</v>
      </c>
      <c r="AO30" s="101">
        <v>0</v>
      </c>
      <c r="AP30" s="101">
        <v>-2.373652346432209E-2</v>
      </c>
      <c r="AQ30" s="101">
        <v>0</v>
      </c>
      <c r="AR30" s="101">
        <v>-2.2583004087209702E-2</v>
      </c>
      <c r="AS30" s="101">
        <v>0</v>
      </c>
      <c r="AT30" s="101">
        <v>0</v>
      </c>
      <c r="AU30" s="101">
        <v>0</v>
      </c>
      <c r="AV30" s="101">
        <v>0</v>
      </c>
      <c r="AW30" s="101">
        <v>0</v>
      </c>
      <c r="AX30" s="101">
        <v>0</v>
      </c>
      <c r="AY30" s="101">
        <v>-6.9040358066558838E-2</v>
      </c>
      <c r="AZ30" s="101">
        <v>0</v>
      </c>
      <c r="BA30" s="101">
        <v>0</v>
      </c>
      <c r="BB30" s="101">
        <v>0</v>
      </c>
      <c r="BC30" s="101">
        <v>0</v>
      </c>
      <c r="BD30" s="101">
        <v>0</v>
      </c>
      <c r="BE30" s="101">
        <v>-9.3686118721961975E-2</v>
      </c>
      <c r="BF30" s="101">
        <v>-4.987763985991478E-2</v>
      </c>
      <c r="BG30" s="101">
        <v>5.0469912588596344E-2</v>
      </c>
      <c r="BH30" s="101">
        <v>5.788687989115715E-2</v>
      </c>
      <c r="BI30" s="101">
        <v>0</v>
      </c>
      <c r="BJ30" s="101">
        <v>0</v>
      </c>
      <c r="BK30" s="101">
        <v>0</v>
      </c>
      <c r="BL30" s="101">
        <v>0</v>
      </c>
      <c r="BM30" s="101">
        <v>0</v>
      </c>
      <c r="BN30" s="101">
        <v>-4.3070878833532333E-2</v>
      </c>
      <c r="BO30" s="101">
        <v>0</v>
      </c>
      <c r="BP30" s="101"/>
      <c r="BQ30" s="101"/>
    </row>
    <row r="31" spans="16:69" x14ac:dyDescent="0.25">
      <c r="P31" s="100">
        <v>2006</v>
      </c>
      <c r="Q31" s="101">
        <v>-3.374781459569931E-2</v>
      </c>
      <c r="R31" s="101">
        <v>0</v>
      </c>
      <c r="S31" s="101">
        <v>0</v>
      </c>
      <c r="T31" s="101">
        <v>5.6534737348556519E-2</v>
      </c>
      <c r="U31" s="101">
        <v>4.2269933968782425E-2</v>
      </c>
      <c r="V31" s="101">
        <v>0</v>
      </c>
      <c r="W31" s="101">
        <v>-1.6661355271935463E-2</v>
      </c>
      <c r="X31" s="101">
        <v>0</v>
      </c>
      <c r="Y31" s="101">
        <v>0</v>
      </c>
      <c r="Z31" s="101">
        <v>0</v>
      </c>
      <c r="AA31" s="101">
        <v>0</v>
      </c>
      <c r="AB31" s="101">
        <v>8.625163696706295E-3</v>
      </c>
      <c r="AC31" s="101">
        <v>0</v>
      </c>
      <c r="AD31" s="101">
        <v>-1.2487343512475491E-2</v>
      </c>
      <c r="AE31" s="101">
        <v>3.7271108478307724E-2</v>
      </c>
      <c r="AF31" s="101">
        <v>0</v>
      </c>
      <c r="AG31" s="101">
        <v>1.2124229222536087E-2</v>
      </c>
      <c r="AH31" s="101">
        <v>6.0688093304634094E-2</v>
      </c>
      <c r="AI31" s="101">
        <v>-5.4036505520343781E-2</v>
      </c>
      <c r="AJ31" s="101">
        <v>0</v>
      </c>
      <c r="AK31" s="101">
        <v>6.4152535051107407E-3</v>
      </c>
      <c r="AL31" s="101">
        <v>1.9713170826435089E-2</v>
      </c>
      <c r="AM31" s="101">
        <v>0</v>
      </c>
      <c r="AN31" s="101">
        <v>1.1603770777583122E-2</v>
      </c>
      <c r="AO31" s="101">
        <v>0</v>
      </c>
      <c r="AP31" s="101">
        <v>-3.593900054693222E-2</v>
      </c>
      <c r="AQ31" s="101">
        <v>0</v>
      </c>
      <c r="AR31" s="101">
        <v>-1.2900367379188538E-2</v>
      </c>
      <c r="AS31" s="101">
        <v>0</v>
      </c>
      <c r="AT31" s="101">
        <v>0</v>
      </c>
      <c r="AU31" s="101">
        <v>0</v>
      </c>
      <c r="AV31" s="101">
        <v>0</v>
      </c>
      <c r="AW31" s="101">
        <v>0</v>
      </c>
      <c r="AX31" s="101">
        <v>0</v>
      </c>
      <c r="AY31" s="101">
        <v>-2.6064522098749876E-3</v>
      </c>
      <c r="AZ31" s="101">
        <v>0</v>
      </c>
      <c r="BA31" s="101">
        <v>0</v>
      </c>
      <c r="BB31" s="101">
        <v>0</v>
      </c>
      <c r="BC31" s="101">
        <v>0</v>
      </c>
      <c r="BD31" s="101">
        <v>0</v>
      </c>
      <c r="BE31" s="101">
        <v>-6.6633731126785278E-2</v>
      </c>
      <c r="BF31" s="101">
        <v>-7.368980348110199E-2</v>
      </c>
      <c r="BG31" s="101">
        <v>1.9513115286827087E-2</v>
      </c>
      <c r="BH31" s="101">
        <v>2.8314216062426567E-2</v>
      </c>
      <c r="BI31" s="101">
        <v>0</v>
      </c>
      <c r="BJ31" s="101">
        <v>0</v>
      </c>
      <c r="BK31" s="101">
        <v>0</v>
      </c>
      <c r="BL31" s="101">
        <v>0</v>
      </c>
      <c r="BM31" s="101">
        <v>0</v>
      </c>
      <c r="BN31" s="101">
        <v>-8.0689959228038788E-2</v>
      </c>
      <c r="BO31" s="101">
        <v>0</v>
      </c>
      <c r="BP31" s="101"/>
      <c r="BQ31" s="101"/>
    </row>
    <row r="32" spans="16:69" x14ac:dyDescent="0.25">
      <c r="P32" s="100">
        <v>2007</v>
      </c>
      <c r="Q32" s="101">
        <v>-1.6613446176052094E-2</v>
      </c>
      <c r="R32" s="101">
        <v>0</v>
      </c>
      <c r="S32" s="101">
        <v>0</v>
      </c>
      <c r="T32" s="101">
        <v>3.5533979535102844E-3</v>
      </c>
      <c r="U32" s="101">
        <v>1.0767696425318718E-2</v>
      </c>
      <c r="V32" s="101">
        <v>0</v>
      </c>
      <c r="W32" s="101">
        <v>2.6344098150730133E-2</v>
      </c>
      <c r="X32" s="101">
        <v>0</v>
      </c>
      <c r="Y32" s="101">
        <v>0</v>
      </c>
      <c r="Z32" s="101">
        <v>0</v>
      </c>
      <c r="AA32" s="101">
        <v>0</v>
      </c>
      <c r="AB32" s="101">
        <v>2.0612531807273626E-3</v>
      </c>
      <c r="AC32" s="101">
        <v>0</v>
      </c>
      <c r="AD32" s="101">
        <v>2.4199550971388817E-2</v>
      </c>
      <c r="AE32" s="101">
        <v>6.8936169147491455E-2</v>
      </c>
      <c r="AF32" s="101">
        <v>0</v>
      </c>
      <c r="AG32" s="101">
        <v>1.0858252644538879E-3</v>
      </c>
      <c r="AH32" s="101">
        <v>4.9819447100162506E-2</v>
      </c>
      <c r="AI32" s="101">
        <v>-6.4918003976345062E-2</v>
      </c>
      <c r="AJ32" s="101">
        <v>0</v>
      </c>
      <c r="AK32" s="101">
        <v>2.9838036745786667E-2</v>
      </c>
      <c r="AL32" s="101">
        <v>8.7727215141057968E-3</v>
      </c>
      <c r="AM32" s="101">
        <v>0</v>
      </c>
      <c r="AN32" s="101">
        <v>-5.3893832955509424E-5</v>
      </c>
      <c r="AO32" s="101">
        <v>0</v>
      </c>
      <c r="AP32" s="101">
        <v>-1.5314729884266853E-2</v>
      </c>
      <c r="AQ32" s="101">
        <v>0</v>
      </c>
      <c r="AR32" s="101">
        <v>-4.7729052603244781E-2</v>
      </c>
      <c r="AS32" s="101">
        <v>0</v>
      </c>
      <c r="AT32" s="101">
        <v>0</v>
      </c>
      <c r="AU32" s="101">
        <v>0</v>
      </c>
      <c r="AV32" s="101">
        <v>0</v>
      </c>
      <c r="AW32" s="101">
        <v>0</v>
      </c>
      <c r="AX32" s="101">
        <v>0</v>
      </c>
      <c r="AY32" s="101">
        <v>-0.12865175306797028</v>
      </c>
      <c r="AZ32" s="101">
        <v>0</v>
      </c>
      <c r="BA32" s="101">
        <v>0</v>
      </c>
      <c r="BB32" s="101">
        <v>0</v>
      </c>
      <c r="BC32" s="101">
        <v>0</v>
      </c>
      <c r="BD32" s="101">
        <v>0</v>
      </c>
      <c r="BE32" s="101">
        <v>-0.11483033001422882</v>
      </c>
      <c r="BF32" s="101">
        <v>2.2029545158147812E-2</v>
      </c>
      <c r="BG32" s="101">
        <v>3.4582316875457764E-2</v>
      </c>
      <c r="BH32" s="101">
        <v>8.9832164347171783E-2</v>
      </c>
      <c r="BI32" s="101">
        <v>0</v>
      </c>
      <c r="BJ32" s="101">
        <v>0</v>
      </c>
      <c r="BK32" s="101">
        <v>0</v>
      </c>
      <c r="BL32" s="101">
        <v>0</v>
      </c>
      <c r="BM32" s="101">
        <v>0</v>
      </c>
      <c r="BN32" s="101">
        <v>-3.9849795401096344E-2</v>
      </c>
      <c r="BO32" s="101">
        <v>0</v>
      </c>
      <c r="BP32" s="101"/>
      <c r="BQ32" s="101"/>
    </row>
    <row r="33" spans="16:69" x14ac:dyDescent="0.25">
      <c r="P33" s="100">
        <v>2008</v>
      </c>
      <c r="Q33" s="101">
        <v>-2.2459892556071281E-2</v>
      </c>
      <c r="R33" s="101">
        <v>0</v>
      </c>
      <c r="S33" s="101">
        <v>0</v>
      </c>
      <c r="T33" s="101">
        <v>6.7831650376319885E-2</v>
      </c>
      <c r="U33" s="101">
        <v>6.6959381103515625E-2</v>
      </c>
      <c r="V33" s="101">
        <v>0</v>
      </c>
      <c r="W33" s="101">
        <v>-1.5793913975358009E-2</v>
      </c>
      <c r="X33" s="101">
        <v>0</v>
      </c>
      <c r="Y33" s="101">
        <v>0</v>
      </c>
      <c r="Z33" s="101">
        <v>0</v>
      </c>
      <c r="AA33" s="101">
        <v>0</v>
      </c>
      <c r="AB33" s="101">
        <v>-2.2166654467582703E-2</v>
      </c>
      <c r="AC33" s="101">
        <v>0</v>
      </c>
      <c r="AD33" s="101">
        <v>-5.9108845889568329E-2</v>
      </c>
      <c r="AE33" s="101">
        <v>7.2916783392429352E-2</v>
      </c>
      <c r="AF33" s="101">
        <v>0</v>
      </c>
      <c r="AG33" s="101">
        <v>-9.5575377345085144E-2</v>
      </c>
      <c r="AH33" s="101">
        <v>7.2251267731189728E-2</v>
      </c>
      <c r="AI33" s="101">
        <v>-6.8594798445701599E-2</v>
      </c>
      <c r="AJ33" s="101">
        <v>0</v>
      </c>
      <c r="AK33" s="101">
        <v>5.0386056303977966E-2</v>
      </c>
      <c r="AL33" s="101">
        <v>-1.4252056367695332E-2</v>
      </c>
      <c r="AM33" s="101">
        <v>0</v>
      </c>
      <c r="AN33" s="101">
        <v>6.6533382050693035E-3</v>
      </c>
      <c r="AO33" s="101">
        <v>0</v>
      </c>
      <c r="AP33" s="101">
        <v>-3.3349283039569855E-2</v>
      </c>
      <c r="AQ33" s="101">
        <v>0</v>
      </c>
      <c r="AR33" s="101">
        <v>-2.7166280895471573E-2</v>
      </c>
      <c r="AS33" s="101">
        <v>0</v>
      </c>
      <c r="AT33" s="101">
        <v>0</v>
      </c>
      <c r="AU33" s="101">
        <v>0</v>
      </c>
      <c r="AV33" s="101">
        <v>0</v>
      </c>
      <c r="AW33" s="101">
        <v>0</v>
      </c>
      <c r="AX33" s="101">
        <v>0</v>
      </c>
      <c r="AY33" s="101">
        <v>-0.10593204200267792</v>
      </c>
      <c r="AZ33" s="101">
        <v>0</v>
      </c>
      <c r="BA33" s="101">
        <v>0</v>
      </c>
      <c r="BB33" s="101">
        <v>0</v>
      </c>
      <c r="BC33" s="101">
        <v>0</v>
      </c>
      <c r="BD33" s="101">
        <v>0</v>
      </c>
      <c r="BE33" s="101">
        <v>-0.12754654884338379</v>
      </c>
      <c r="BF33" s="101">
        <v>-2.1023038774728775E-2</v>
      </c>
      <c r="BG33" s="101">
        <v>5.9027720242738724E-2</v>
      </c>
      <c r="BH33" s="101">
        <v>5.2529316395521164E-2</v>
      </c>
      <c r="BI33" s="101">
        <v>0</v>
      </c>
      <c r="BJ33" s="101">
        <v>0</v>
      </c>
      <c r="BK33" s="101">
        <v>0</v>
      </c>
      <c r="BL33" s="101">
        <v>0</v>
      </c>
      <c r="BM33" s="101">
        <v>0</v>
      </c>
      <c r="BN33" s="101">
        <v>1.9353942945599556E-2</v>
      </c>
      <c r="BO33" s="101">
        <v>0</v>
      </c>
      <c r="BP33" s="101"/>
      <c r="BQ33" s="101"/>
    </row>
    <row r="34" spans="16:69" x14ac:dyDescent="0.25">
      <c r="P34" s="100">
        <v>2009</v>
      </c>
      <c r="Q34" s="101">
        <v>-8.0863498151302338E-3</v>
      </c>
      <c r="R34" s="101">
        <v>0</v>
      </c>
      <c r="S34" s="101">
        <v>0</v>
      </c>
      <c r="T34" s="101">
        <v>5.9387605637311935E-2</v>
      </c>
      <c r="U34" s="101">
        <v>6.7396081984043121E-2</v>
      </c>
      <c r="V34" s="101">
        <v>0</v>
      </c>
      <c r="W34" s="101">
        <v>-1.9480720162391663E-2</v>
      </c>
      <c r="X34" s="101">
        <v>0</v>
      </c>
      <c r="Y34" s="101">
        <v>0</v>
      </c>
      <c r="Z34" s="101">
        <v>0</v>
      </c>
      <c r="AA34" s="101">
        <v>0</v>
      </c>
      <c r="AB34" s="101">
        <v>2.2111987695097923E-2</v>
      </c>
      <c r="AC34" s="101">
        <v>0</v>
      </c>
      <c r="AD34" s="101">
        <v>2.2308969870209694E-2</v>
      </c>
      <c r="AE34" s="101">
        <v>3.7421341985464096E-3</v>
      </c>
      <c r="AF34" s="101">
        <v>0</v>
      </c>
      <c r="AG34" s="101">
        <v>-3.0749612487852573E-3</v>
      </c>
      <c r="AH34" s="101">
        <v>4.3113496154546738E-2</v>
      </c>
      <c r="AI34" s="101">
        <v>-1.6911165788769722E-2</v>
      </c>
      <c r="AJ34" s="101">
        <v>0</v>
      </c>
      <c r="AK34" s="101">
        <v>1.2378462590277195E-2</v>
      </c>
      <c r="AL34" s="101">
        <v>2.4609481915831566E-2</v>
      </c>
      <c r="AM34" s="101">
        <v>0</v>
      </c>
      <c r="AN34" s="101">
        <v>5.6355811655521393E-2</v>
      </c>
      <c r="AO34" s="101">
        <v>0</v>
      </c>
      <c r="AP34" s="101">
        <v>-4.3228067457675934E-2</v>
      </c>
      <c r="AQ34" s="101">
        <v>0</v>
      </c>
      <c r="AR34" s="101">
        <v>-8.2594370469450951E-3</v>
      </c>
      <c r="AS34" s="101">
        <v>0</v>
      </c>
      <c r="AT34" s="101">
        <v>0</v>
      </c>
      <c r="AU34" s="101">
        <v>0</v>
      </c>
      <c r="AV34" s="101">
        <v>0</v>
      </c>
      <c r="AW34" s="101">
        <v>0</v>
      </c>
      <c r="AX34" s="101">
        <v>0</v>
      </c>
      <c r="AY34" s="101">
        <v>-1.1922543868422508E-2</v>
      </c>
      <c r="AZ34" s="101">
        <v>0</v>
      </c>
      <c r="BA34" s="101">
        <v>0</v>
      </c>
      <c r="BB34" s="101">
        <v>0</v>
      </c>
      <c r="BC34" s="101">
        <v>0</v>
      </c>
      <c r="BD34" s="101">
        <v>0</v>
      </c>
      <c r="BE34" s="101">
        <v>-8.2187958061695099E-2</v>
      </c>
      <c r="BF34" s="101">
        <v>-8.9650474488735199E-2</v>
      </c>
      <c r="BG34" s="101">
        <v>3.243212029337883E-2</v>
      </c>
      <c r="BH34" s="101">
        <v>4.7030346468091011E-3</v>
      </c>
      <c r="BI34" s="101">
        <v>0</v>
      </c>
      <c r="BJ34" s="101">
        <v>0</v>
      </c>
      <c r="BK34" s="101">
        <v>0</v>
      </c>
      <c r="BL34" s="101">
        <v>0</v>
      </c>
      <c r="BM34" s="101">
        <v>0</v>
      </c>
      <c r="BN34" s="101">
        <v>-3.2434452325105667E-2</v>
      </c>
      <c r="BO34" s="101">
        <v>0</v>
      </c>
      <c r="BP34" s="101"/>
      <c r="BQ34" s="101"/>
    </row>
    <row r="35" spans="16:69" x14ac:dyDescent="0.25">
      <c r="P35" s="100">
        <v>2010</v>
      </c>
      <c r="Q35" s="101">
        <v>-7.2300904430449009E-3</v>
      </c>
      <c r="R35" s="101">
        <v>0</v>
      </c>
      <c r="S35" s="101">
        <v>0</v>
      </c>
      <c r="T35" s="101">
        <v>3.8071624934673309E-2</v>
      </c>
      <c r="U35" s="101">
        <v>-2.0112717524170876E-2</v>
      </c>
      <c r="V35" s="101">
        <v>0</v>
      </c>
      <c r="W35" s="101">
        <v>6.4989462494850159E-2</v>
      </c>
      <c r="X35" s="101">
        <v>0</v>
      </c>
      <c r="Y35" s="101">
        <v>0</v>
      </c>
      <c r="Z35" s="101">
        <v>0</v>
      </c>
      <c r="AA35" s="101">
        <v>0</v>
      </c>
      <c r="AB35" s="101">
        <v>1.7764726653695107E-2</v>
      </c>
      <c r="AC35" s="101">
        <v>0</v>
      </c>
      <c r="AD35" s="101">
        <v>-4.3051555752754211E-2</v>
      </c>
      <c r="AE35" s="101">
        <v>3.6917489022016525E-2</v>
      </c>
      <c r="AF35" s="101">
        <v>0</v>
      </c>
      <c r="AG35" s="101">
        <v>-3.1693026423454285E-2</v>
      </c>
      <c r="AH35" s="101">
        <v>6.400454044342041E-2</v>
      </c>
      <c r="AI35" s="101">
        <v>1.0980566730722785E-3</v>
      </c>
      <c r="AJ35" s="101">
        <v>0</v>
      </c>
      <c r="AK35" s="101">
        <v>-1.2259351089596748E-2</v>
      </c>
      <c r="AL35" s="101">
        <v>-6.6793742589652538E-3</v>
      </c>
      <c r="AM35" s="101">
        <v>0</v>
      </c>
      <c r="AN35" s="101">
        <v>-2.5622060056775808E-3</v>
      </c>
      <c r="AO35" s="101">
        <v>0</v>
      </c>
      <c r="AP35" s="101">
        <v>-2.4198643863201141E-2</v>
      </c>
      <c r="AQ35" s="101">
        <v>0</v>
      </c>
      <c r="AR35" s="101">
        <v>-2.5969317648559809E-3</v>
      </c>
      <c r="AS35" s="101">
        <v>0</v>
      </c>
      <c r="AT35" s="101">
        <v>0</v>
      </c>
      <c r="AU35" s="101">
        <v>0</v>
      </c>
      <c r="AV35" s="101">
        <v>0</v>
      </c>
      <c r="AW35" s="101">
        <v>0</v>
      </c>
      <c r="AX35" s="101">
        <v>0</v>
      </c>
      <c r="AY35" s="101">
        <v>-4.9321327358484268E-2</v>
      </c>
      <c r="AZ35" s="101">
        <v>0</v>
      </c>
      <c r="BA35" s="101">
        <v>0</v>
      </c>
      <c r="BB35" s="101">
        <v>0</v>
      </c>
      <c r="BC35" s="101">
        <v>0</v>
      </c>
      <c r="BD35" s="101">
        <v>0</v>
      </c>
      <c r="BE35" s="101">
        <v>-0.12736763060092926</v>
      </c>
      <c r="BF35" s="101">
        <v>5.6049652397632599E-2</v>
      </c>
      <c r="BG35" s="101">
        <v>4.219513013958931E-2</v>
      </c>
      <c r="BH35" s="101">
        <v>-3.1670720782130957E-3</v>
      </c>
      <c r="BI35" s="101">
        <v>0</v>
      </c>
      <c r="BJ35" s="101">
        <v>0</v>
      </c>
      <c r="BK35" s="101">
        <v>0</v>
      </c>
      <c r="BL35" s="101">
        <v>0</v>
      </c>
      <c r="BM35" s="101">
        <v>0</v>
      </c>
      <c r="BN35" s="101">
        <v>5.6151761673390865E-3</v>
      </c>
      <c r="BO35" s="101">
        <v>0</v>
      </c>
      <c r="BP35" s="101"/>
      <c r="BQ35" s="101"/>
    </row>
    <row r="36" spans="16:69" x14ac:dyDescent="0.25">
      <c r="P36" s="100">
        <v>2011</v>
      </c>
      <c r="Q36" s="101">
        <v>1.3041767291724682E-2</v>
      </c>
      <c r="R36" s="101">
        <v>0</v>
      </c>
      <c r="S36" s="101">
        <v>0</v>
      </c>
      <c r="T36" s="101">
        <v>4.4511269778013229E-2</v>
      </c>
      <c r="U36" s="101">
        <v>-9.9406216759234667E-4</v>
      </c>
      <c r="V36" s="101">
        <v>0</v>
      </c>
      <c r="W36" s="101">
        <v>-2.9116913676261902E-2</v>
      </c>
      <c r="X36" s="101">
        <v>0</v>
      </c>
      <c r="Y36" s="101">
        <v>0</v>
      </c>
      <c r="Z36" s="101">
        <v>0</v>
      </c>
      <c r="AA36" s="101">
        <v>0</v>
      </c>
      <c r="AB36" s="101">
        <v>5.008537694811821E-2</v>
      </c>
      <c r="AC36" s="101">
        <v>0</v>
      </c>
      <c r="AD36" s="101">
        <v>-4.0835002437233925E-3</v>
      </c>
      <c r="AE36" s="101">
        <v>-4.1513983160257339E-3</v>
      </c>
      <c r="AF36" s="101">
        <v>0</v>
      </c>
      <c r="AG36" s="101">
        <v>1.6332659870386124E-2</v>
      </c>
      <c r="AH36" s="101">
        <v>4.1601721197366714E-2</v>
      </c>
      <c r="AI36" s="101">
        <v>2.3593928199261427E-3</v>
      </c>
      <c r="AJ36" s="101">
        <v>0</v>
      </c>
      <c r="AK36" s="101">
        <v>-4.1070912033319473E-2</v>
      </c>
      <c r="AL36" s="101">
        <v>-1.8401825800538063E-2</v>
      </c>
      <c r="AM36" s="101">
        <v>0</v>
      </c>
      <c r="AN36" s="101">
        <v>-1.5090630389750004E-2</v>
      </c>
      <c r="AO36" s="101">
        <v>0</v>
      </c>
      <c r="AP36" s="101">
        <v>-6.5693378448486328E-2</v>
      </c>
      <c r="AQ36" s="101">
        <v>0</v>
      </c>
      <c r="AR36" s="101">
        <v>2.1832343190908432E-2</v>
      </c>
      <c r="AS36" s="101">
        <v>0</v>
      </c>
      <c r="AT36" s="101">
        <v>0</v>
      </c>
      <c r="AU36" s="101">
        <v>0</v>
      </c>
      <c r="AV36" s="101">
        <v>0</v>
      </c>
      <c r="AW36" s="101">
        <v>0</v>
      </c>
      <c r="AX36" s="101">
        <v>0</v>
      </c>
      <c r="AY36" s="101">
        <v>-3.7524338811635971E-2</v>
      </c>
      <c r="AZ36" s="101">
        <v>0</v>
      </c>
      <c r="BA36" s="101">
        <v>0</v>
      </c>
      <c r="BB36" s="101">
        <v>0</v>
      </c>
      <c r="BC36" s="101">
        <v>0</v>
      </c>
      <c r="BD36" s="101">
        <v>0</v>
      </c>
      <c r="BE36" s="101">
        <v>-6.2480151653289795E-2</v>
      </c>
      <c r="BF36" s="101">
        <v>2.2225489839911461E-2</v>
      </c>
      <c r="BG36" s="101">
        <v>7.5619235634803772E-2</v>
      </c>
      <c r="BH36" s="101">
        <v>-1.2105985544621944E-2</v>
      </c>
      <c r="BI36" s="101">
        <v>0</v>
      </c>
      <c r="BJ36" s="101">
        <v>0</v>
      </c>
      <c r="BK36" s="101">
        <v>0</v>
      </c>
      <c r="BL36" s="101">
        <v>0</v>
      </c>
      <c r="BM36" s="101">
        <v>0</v>
      </c>
      <c r="BN36" s="101">
        <v>2.2627811878919601E-2</v>
      </c>
      <c r="BO36" s="101">
        <v>0</v>
      </c>
      <c r="BP36" s="101"/>
      <c r="BQ36" s="101"/>
    </row>
    <row r="37" spans="16:69" x14ac:dyDescent="0.25">
      <c r="P37" s="100">
        <v>2012</v>
      </c>
      <c r="Q37" s="101">
        <v>-1.7675718292593956E-2</v>
      </c>
      <c r="R37" s="101">
        <v>0</v>
      </c>
      <c r="S37" s="101">
        <v>0</v>
      </c>
      <c r="T37" s="101">
        <v>4.2705431580543518E-2</v>
      </c>
      <c r="U37" s="101">
        <v>4.0860410779714584E-2</v>
      </c>
      <c r="V37" s="101">
        <v>0</v>
      </c>
      <c r="W37" s="101">
        <v>4.0338914841413498E-2</v>
      </c>
      <c r="X37" s="101">
        <v>0</v>
      </c>
      <c r="Y37" s="101">
        <v>0</v>
      </c>
      <c r="Z37" s="101">
        <v>0</v>
      </c>
      <c r="AA37" s="101">
        <v>0</v>
      </c>
      <c r="AB37" s="101">
        <v>2.1462962031364441E-2</v>
      </c>
      <c r="AC37" s="101">
        <v>0</v>
      </c>
      <c r="AD37" s="101">
        <v>7.9716183245182037E-3</v>
      </c>
      <c r="AE37" s="101">
        <v>3.3203665167093277E-2</v>
      </c>
      <c r="AF37" s="101">
        <v>0</v>
      </c>
      <c r="AG37" s="101">
        <v>1.2731176801025867E-2</v>
      </c>
      <c r="AH37" s="101">
        <v>4.6715416014194489E-2</v>
      </c>
      <c r="AI37" s="101">
        <v>2.2041616030037403E-3</v>
      </c>
      <c r="AJ37" s="101">
        <v>0</v>
      </c>
      <c r="AK37" s="101">
        <v>2.282782644033432E-2</v>
      </c>
      <c r="AL37" s="101">
        <v>3.826918825507164E-2</v>
      </c>
      <c r="AM37" s="101">
        <v>0</v>
      </c>
      <c r="AN37" s="101">
        <v>2.7528401464223862E-2</v>
      </c>
      <c r="AO37" s="101">
        <v>0</v>
      </c>
      <c r="AP37" s="101">
        <v>-6.851881742477417E-2</v>
      </c>
      <c r="AQ37" s="101">
        <v>0</v>
      </c>
      <c r="AR37" s="101">
        <v>-8.0513767898082733E-2</v>
      </c>
      <c r="AS37" s="101">
        <v>0</v>
      </c>
      <c r="AT37" s="101">
        <v>0</v>
      </c>
      <c r="AU37" s="101">
        <v>0</v>
      </c>
      <c r="AV37" s="101">
        <v>0</v>
      </c>
      <c r="AW37" s="101">
        <v>0</v>
      </c>
      <c r="AX37" s="101">
        <v>0</v>
      </c>
      <c r="AY37" s="101">
        <v>-8.9709267020225525E-2</v>
      </c>
      <c r="AZ37" s="101">
        <v>0</v>
      </c>
      <c r="BA37" s="101">
        <v>0</v>
      </c>
      <c r="BB37" s="101">
        <v>0</v>
      </c>
      <c r="BC37" s="101">
        <v>0</v>
      </c>
      <c r="BD37" s="101">
        <v>0</v>
      </c>
      <c r="BE37" s="101">
        <v>-8.8967233896255493E-2</v>
      </c>
      <c r="BF37" s="101">
        <v>-2.9933510348200798E-2</v>
      </c>
      <c r="BG37" s="101">
        <v>4.8309091478586197E-2</v>
      </c>
      <c r="BH37" s="101">
        <v>4.2969007045030594E-2</v>
      </c>
      <c r="BI37" s="101">
        <v>0</v>
      </c>
      <c r="BJ37" s="101">
        <v>0</v>
      </c>
      <c r="BK37" s="101">
        <v>0</v>
      </c>
      <c r="BL37" s="101">
        <v>0</v>
      </c>
      <c r="BM37" s="101">
        <v>0</v>
      </c>
      <c r="BN37" s="101">
        <v>-6.1894753016531467E-3</v>
      </c>
      <c r="BO37" s="101">
        <v>0</v>
      </c>
      <c r="BP37" s="101"/>
      <c r="BQ37" s="101"/>
    </row>
    <row r="38" spans="16:69" x14ac:dyDescent="0.25">
      <c r="P38" s="100">
        <v>2013</v>
      </c>
      <c r="Q38" s="101">
        <v>-4.3413594365119934E-2</v>
      </c>
      <c r="R38" s="101">
        <v>0</v>
      </c>
      <c r="S38" s="101">
        <v>0</v>
      </c>
      <c r="T38" s="101">
        <v>4.9726620316505432E-2</v>
      </c>
      <c r="U38" s="101">
        <v>4.9760289490222931E-2</v>
      </c>
      <c r="V38" s="101">
        <v>0</v>
      </c>
      <c r="W38" s="101">
        <v>2.1392321214079857E-2</v>
      </c>
      <c r="X38" s="101">
        <v>0</v>
      </c>
      <c r="Y38" s="101">
        <v>0</v>
      </c>
      <c r="Z38" s="101">
        <v>0</v>
      </c>
      <c r="AA38" s="101">
        <v>0</v>
      </c>
      <c r="AB38" s="101">
        <v>4.097307100892067E-2</v>
      </c>
      <c r="AC38" s="101">
        <v>0</v>
      </c>
      <c r="AD38" s="101">
        <v>-1.4944969676434994E-2</v>
      </c>
      <c r="AE38" s="101">
        <v>4.8658836632966995E-2</v>
      </c>
      <c r="AF38" s="101">
        <v>0</v>
      </c>
      <c r="AG38" s="101">
        <v>-3.8470137864351273E-2</v>
      </c>
      <c r="AH38" s="101">
        <v>2.7253087610006332E-2</v>
      </c>
      <c r="AI38" s="101">
        <v>-2.7666257694363594E-2</v>
      </c>
      <c r="AJ38" s="101">
        <v>0</v>
      </c>
      <c r="AK38" s="101">
        <v>1.0823908261954784E-2</v>
      </c>
      <c r="AL38" s="101">
        <v>-2.7740960940718651E-2</v>
      </c>
      <c r="AM38" s="101">
        <v>0</v>
      </c>
      <c r="AN38" s="101">
        <v>5.2849423140287399E-2</v>
      </c>
      <c r="AO38" s="101">
        <v>0</v>
      </c>
      <c r="AP38" s="101">
        <v>-4.7884538769721985E-2</v>
      </c>
      <c r="AQ38" s="101">
        <v>0</v>
      </c>
      <c r="AR38" s="101">
        <v>-3.8190398365259171E-2</v>
      </c>
      <c r="AS38" s="101">
        <v>0</v>
      </c>
      <c r="AT38" s="101">
        <v>0</v>
      </c>
      <c r="AU38" s="101">
        <v>0</v>
      </c>
      <c r="AV38" s="101">
        <v>0</v>
      </c>
      <c r="AW38" s="101">
        <v>0</v>
      </c>
      <c r="AX38" s="101">
        <v>0</v>
      </c>
      <c r="AY38" s="101">
        <v>-7.6987020671367645E-2</v>
      </c>
      <c r="AZ38" s="101">
        <v>0</v>
      </c>
      <c r="BA38" s="101">
        <v>0</v>
      </c>
      <c r="BB38" s="101">
        <v>0</v>
      </c>
      <c r="BC38" s="101">
        <v>0</v>
      </c>
      <c r="BD38" s="101">
        <v>0</v>
      </c>
      <c r="BE38" s="101">
        <v>-0.12465529888868332</v>
      </c>
      <c r="BF38" s="101">
        <v>-5.6591969914734364E-3</v>
      </c>
      <c r="BG38" s="101">
        <v>5.7277832180261612E-2</v>
      </c>
      <c r="BH38" s="101">
        <v>2.1852094680070877E-2</v>
      </c>
      <c r="BI38" s="101">
        <v>0</v>
      </c>
      <c r="BJ38" s="101">
        <v>0</v>
      </c>
      <c r="BK38" s="101">
        <v>0</v>
      </c>
      <c r="BL38" s="101">
        <v>0</v>
      </c>
      <c r="BM38" s="101">
        <v>0</v>
      </c>
      <c r="BN38" s="101">
        <v>2.4859562516212463E-2</v>
      </c>
      <c r="BO38" s="101">
        <v>0</v>
      </c>
      <c r="BP38" s="101"/>
      <c r="BQ38" s="101"/>
    </row>
    <row r="39" spans="16:69" x14ac:dyDescent="0.25">
      <c r="P39" s="100">
        <v>2014</v>
      </c>
      <c r="Q39" s="101">
        <v>-2.2932911291718483E-2</v>
      </c>
      <c r="R39" s="101">
        <v>0</v>
      </c>
      <c r="S39" s="101">
        <v>0</v>
      </c>
      <c r="T39" s="101">
        <v>5.7249411940574646E-2</v>
      </c>
      <c r="U39" s="101">
        <v>9.3110240995883942E-3</v>
      </c>
      <c r="V39" s="101">
        <v>0</v>
      </c>
      <c r="W39" s="101">
        <v>6.0131726786494255E-3</v>
      </c>
      <c r="X39" s="101">
        <v>0</v>
      </c>
      <c r="Y39" s="101">
        <v>0</v>
      </c>
      <c r="Z39" s="101">
        <v>0</v>
      </c>
      <c r="AA39" s="101">
        <v>0</v>
      </c>
      <c r="AB39" s="101">
        <v>1.8546970561146736E-2</v>
      </c>
      <c r="AC39" s="101">
        <v>0</v>
      </c>
      <c r="AD39" s="101">
        <v>-1.9112411886453629E-2</v>
      </c>
      <c r="AE39" s="101">
        <v>9.6754081547260284E-2</v>
      </c>
      <c r="AF39" s="101">
        <v>0</v>
      </c>
      <c r="AG39" s="101">
        <v>-1.1976327747106552E-2</v>
      </c>
      <c r="AH39" s="101">
        <v>6.4495578408241272E-2</v>
      </c>
      <c r="AI39" s="101">
        <v>-5.4508917033672333E-2</v>
      </c>
      <c r="AJ39" s="101">
        <v>0</v>
      </c>
      <c r="AK39" s="101">
        <v>1.7775677144527435E-2</v>
      </c>
      <c r="AL39" s="101">
        <v>-9.8153457045555115E-2</v>
      </c>
      <c r="AM39" s="101">
        <v>0</v>
      </c>
      <c r="AN39" s="101">
        <v>1.9407352432608604E-2</v>
      </c>
      <c r="AO39" s="101">
        <v>0</v>
      </c>
      <c r="AP39" s="101">
        <v>-8.4763079939875752E-5</v>
      </c>
      <c r="AQ39" s="101">
        <v>0</v>
      </c>
      <c r="AR39" s="101">
        <v>-7.3152370750904083E-2</v>
      </c>
      <c r="AS39" s="101">
        <v>0</v>
      </c>
      <c r="AT39" s="101">
        <v>0</v>
      </c>
      <c r="AU39" s="101">
        <v>0</v>
      </c>
      <c r="AV39" s="101">
        <v>0</v>
      </c>
      <c r="AW39" s="101">
        <v>0</v>
      </c>
      <c r="AX39" s="101">
        <v>0</v>
      </c>
      <c r="AY39" s="101">
        <v>-4.6752244234085083E-2</v>
      </c>
      <c r="AZ39" s="101">
        <v>0</v>
      </c>
      <c r="BA39" s="101">
        <v>0</v>
      </c>
      <c r="BB39" s="101">
        <v>0</v>
      </c>
      <c r="BC39" s="101">
        <v>0</v>
      </c>
      <c r="BD39" s="101">
        <v>0</v>
      </c>
      <c r="BE39" s="101">
        <v>-9.1789700090885162E-2</v>
      </c>
      <c r="BF39" s="101">
        <v>-5.2072633057832718E-2</v>
      </c>
      <c r="BG39" s="101">
        <v>4.477035254240036E-2</v>
      </c>
      <c r="BH39" s="101">
        <v>8.1971818581223488E-3</v>
      </c>
      <c r="BI39" s="101">
        <v>0</v>
      </c>
      <c r="BJ39" s="101">
        <v>0</v>
      </c>
      <c r="BK39" s="101">
        <v>0</v>
      </c>
      <c r="BL39" s="101">
        <v>0</v>
      </c>
      <c r="BM39" s="101">
        <v>0</v>
      </c>
      <c r="BN39" s="101">
        <v>3.9194919168949127E-2</v>
      </c>
      <c r="BO39" s="101">
        <v>0</v>
      </c>
    </row>
    <row r="40" spans="16:69" x14ac:dyDescent="0.25">
      <c r="P40" s="100">
        <v>2015</v>
      </c>
      <c r="Q40" s="101">
        <v>-2.9671218246221542E-2</v>
      </c>
      <c r="R40" s="101">
        <v>0</v>
      </c>
      <c r="S40" s="101">
        <v>0</v>
      </c>
      <c r="T40" s="101">
        <v>-7.1474425494670868E-3</v>
      </c>
      <c r="U40" s="101">
        <v>4.2310338467359543E-2</v>
      </c>
      <c r="V40" s="101">
        <v>0</v>
      </c>
      <c r="W40" s="101">
        <v>4.7782082110643387E-2</v>
      </c>
      <c r="X40" s="101">
        <v>0</v>
      </c>
      <c r="Y40" s="101">
        <v>0</v>
      </c>
      <c r="Z40" s="101">
        <v>0</v>
      </c>
      <c r="AA40" s="101">
        <v>0</v>
      </c>
      <c r="AB40" s="101">
        <v>1.9014241173863411E-2</v>
      </c>
      <c r="AC40" s="101">
        <v>0</v>
      </c>
      <c r="AD40" s="101">
        <v>-1.1682227253913879E-2</v>
      </c>
      <c r="AE40" s="101">
        <v>8.6770899593830109E-2</v>
      </c>
      <c r="AF40" s="101">
        <v>0</v>
      </c>
      <c r="AG40" s="101">
        <v>-2.9299107845872641E-3</v>
      </c>
      <c r="AH40" s="101">
        <v>-3.3011080231517553E-3</v>
      </c>
      <c r="AI40" s="101">
        <v>-6.4946897327899933E-2</v>
      </c>
      <c r="AJ40" s="101">
        <v>0</v>
      </c>
      <c r="AK40" s="101">
        <v>-1.4924934133887291E-2</v>
      </c>
      <c r="AL40" s="101">
        <v>2.4135179817676544E-2</v>
      </c>
      <c r="AM40" s="101">
        <v>0</v>
      </c>
      <c r="AN40" s="101">
        <v>2.9551196843385696E-2</v>
      </c>
      <c r="AO40" s="101">
        <v>0</v>
      </c>
      <c r="AP40" s="101">
        <v>1.2664682231843472E-2</v>
      </c>
      <c r="AQ40" s="101">
        <v>0</v>
      </c>
      <c r="AR40" s="101">
        <v>-3.6861181259155273E-2</v>
      </c>
      <c r="AS40" s="101">
        <v>0</v>
      </c>
      <c r="AT40" s="101">
        <v>0</v>
      </c>
      <c r="AU40" s="101">
        <v>0</v>
      </c>
      <c r="AV40" s="101">
        <v>0</v>
      </c>
      <c r="AW40" s="101">
        <v>0</v>
      </c>
      <c r="AX40" s="101">
        <v>0</v>
      </c>
      <c r="AY40" s="101">
        <v>-5.9569317847490311E-2</v>
      </c>
      <c r="AZ40" s="101">
        <v>0</v>
      </c>
      <c r="BA40" s="101">
        <v>0</v>
      </c>
      <c r="BB40" s="101">
        <v>0</v>
      </c>
      <c r="BC40" s="101">
        <v>0</v>
      </c>
      <c r="BD40" s="101">
        <v>0</v>
      </c>
      <c r="BE40" s="101">
        <v>-2.1887069568037987E-2</v>
      </c>
      <c r="BF40" s="101">
        <v>-4.7258555889129639E-2</v>
      </c>
      <c r="BG40" s="101">
        <v>2.9405435547232628E-2</v>
      </c>
      <c r="BH40" s="101">
        <v>2.4883447214961052E-2</v>
      </c>
      <c r="BI40" s="101">
        <v>0</v>
      </c>
      <c r="BJ40" s="101">
        <v>0</v>
      </c>
      <c r="BK40" s="101">
        <v>0</v>
      </c>
      <c r="BL40" s="101">
        <v>0</v>
      </c>
      <c r="BM40" s="101">
        <v>0</v>
      </c>
      <c r="BN40" s="101">
        <v>-3.9690178819000721E-3</v>
      </c>
      <c r="BO40" s="101">
        <v>0</v>
      </c>
    </row>
    <row r="43" spans="16:69" x14ac:dyDescent="0.25">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row>
    <row r="45" spans="16:69" x14ac:dyDescent="0.25">
      <c r="Q45" s="107"/>
      <c r="R45" s="107"/>
    </row>
  </sheetData>
  <hyperlinks>
    <hyperlink ref="A1" location="Index!A1" display="Index"/>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35"/>
  <sheetViews>
    <sheetView workbookViewId="0">
      <selection activeCell="G2" sqref="G2:H2"/>
    </sheetView>
  </sheetViews>
  <sheetFormatPr defaultColWidth="8.85546875" defaultRowHeight="15" x14ac:dyDescent="0.25"/>
  <cols>
    <col min="1" max="1" width="8.85546875" style="17"/>
    <col min="2" max="2" width="11.140625" style="17" bestFit="1" customWidth="1"/>
    <col min="3" max="4" width="14.85546875" style="17" bestFit="1" customWidth="1"/>
    <col min="5" max="5" width="13.28515625" style="17" bestFit="1" customWidth="1"/>
    <col min="6" max="6" width="8.85546875" style="17"/>
    <col min="7" max="7" width="18.140625" style="17" customWidth="1"/>
    <col min="8" max="16384" width="8.85546875" style="17"/>
  </cols>
  <sheetData>
    <row r="1" spans="1:8" x14ac:dyDescent="0.25">
      <c r="A1" s="17" t="s">
        <v>34</v>
      </c>
      <c r="B1" s="17" t="s">
        <v>144</v>
      </c>
      <c r="C1" s="17" t="s">
        <v>145</v>
      </c>
      <c r="D1" s="17" t="s">
        <v>146</v>
      </c>
      <c r="E1" s="17" t="s">
        <v>147</v>
      </c>
      <c r="G1" s="37" t="s">
        <v>266</v>
      </c>
    </row>
    <row r="2" spans="1:8" x14ac:dyDescent="0.25">
      <c r="A2" s="17">
        <v>1982</v>
      </c>
      <c r="B2" s="9">
        <v>2.7589329502881878E-2</v>
      </c>
      <c r="C2" s="9">
        <v>2.9872393775111708E-3</v>
      </c>
      <c r="D2" s="9">
        <v>2.4003418554240652E-3</v>
      </c>
      <c r="E2" s="9">
        <v>3.045953997828274E-4</v>
      </c>
      <c r="F2" s="9"/>
      <c r="G2" s="90" t="str">
        <f ca="1">MID(CELL("filename",G1),FIND("]",CELL("filename",G1))+1,255)</f>
        <v>Figure 4</v>
      </c>
      <c r="H2" s="91" t="str">
        <f ca="1">INDEX(Index!$D:$D,MATCH(G2,Index!$B:$B,0))</f>
        <v>FARMVC Share of Total Crashes, 1999 Tax Increase, Alternative Lagged Predictor Test</v>
      </c>
    </row>
    <row r="3" spans="1:8" x14ac:dyDescent="0.25">
      <c r="A3" s="17">
        <v>1983</v>
      </c>
      <c r="B3" s="9">
        <v>3.1377747945381196E-3</v>
      </c>
      <c r="C3" s="9">
        <v>-4.015057508664893E-3</v>
      </c>
      <c r="D3" s="9">
        <v>5.2965708131448911E-4</v>
      </c>
      <c r="E3" s="9">
        <v>8.3631830948040234E-5</v>
      </c>
      <c r="F3" s="9"/>
      <c r="G3" s="17" t="s">
        <v>156</v>
      </c>
    </row>
    <row r="4" spans="1:8" x14ac:dyDescent="0.25">
      <c r="A4" s="17">
        <v>1984</v>
      </c>
      <c r="B4" s="9">
        <v>6.8420520123610067E-3</v>
      </c>
      <c r="C4" s="9">
        <v>-2.0091911613098019E-3</v>
      </c>
      <c r="D4" s="9">
        <v>-9.9828501790795152E-2</v>
      </c>
      <c r="E4" s="9">
        <v>-7.1547139528946591E-2</v>
      </c>
      <c r="F4" s="9"/>
      <c r="G4" s="17" t="s">
        <v>158</v>
      </c>
    </row>
    <row r="5" spans="1:8" x14ac:dyDescent="0.25">
      <c r="A5" s="17">
        <v>1985</v>
      </c>
      <c r="B5" s="9">
        <v>2.6275073898946945E-3</v>
      </c>
      <c r="C5" s="9">
        <v>-8.6092183070806891E-3</v>
      </c>
      <c r="D5" s="9">
        <v>2.3174758778736208E-2</v>
      </c>
      <c r="E5" s="9">
        <v>3.5454812508163104E-2</v>
      </c>
      <c r="F5" s="9"/>
    </row>
    <row r="6" spans="1:8" x14ac:dyDescent="0.25">
      <c r="A6" s="17">
        <v>1986</v>
      </c>
      <c r="B6" s="9">
        <v>5.0652168351195556E-2</v>
      </c>
      <c r="C6" s="9">
        <v>2.1709243329478756E-2</v>
      </c>
      <c r="D6" s="9">
        <v>8.8600677821776622E-2</v>
      </c>
      <c r="E6" s="9">
        <v>7.1535684992169807E-2</v>
      </c>
      <c r="F6" s="9"/>
    </row>
    <row r="7" spans="1:8" x14ac:dyDescent="0.25">
      <c r="A7" s="17">
        <v>1987</v>
      </c>
      <c r="B7" s="9">
        <v>8.9810074953218539E-3</v>
      </c>
      <c r="C7" s="9">
        <v>3.9551878876261048E-2</v>
      </c>
      <c r="D7" s="9">
        <v>3.980192479445302E-2</v>
      </c>
      <c r="E7" s="9">
        <v>5.8333702089128206E-2</v>
      </c>
      <c r="F7" s="9"/>
    </row>
    <row r="8" spans="1:8" x14ac:dyDescent="0.25">
      <c r="A8" s="17">
        <v>1988</v>
      </c>
      <c r="B8" s="9">
        <v>-3.2879803393914372E-2</v>
      </c>
      <c r="C8" s="9">
        <v>-1.4484019075861486E-2</v>
      </c>
      <c r="D8" s="9">
        <v>3.2150585997350399E-2</v>
      </c>
      <c r="E8" s="9">
        <v>1.8815695121082863E-2</v>
      </c>
      <c r="F8" s="9"/>
    </row>
    <row r="9" spans="1:8" x14ac:dyDescent="0.25">
      <c r="A9" s="17">
        <v>1989</v>
      </c>
      <c r="B9" s="9">
        <v>-3.3341979303737135E-3</v>
      </c>
      <c r="C9" s="9">
        <v>-7.6581627296588824E-3</v>
      </c>
      <c r="D9" s="9">
        <v>5.6225013880480536E-4</v>
      </c>
      <c r="E9" s="9">
        <v>2.4633414651985529E-4</v>
      </c>
      <c r="F9" s="9"/>
    </row>
    <row r="10" spans="1:8" x14ac:dyDescent="0.25">
      <c r="A10" s="17">
        <v>1990</v>
      </c>
      <c r="B10" s="9">
        <v>-2.2789103460962658E-2</v>
      </c>
      <c r="C10" s="9">
        <v>-6.4211777875622465E-4</v>
      </c>
      <c r="D10" s="9">
        <v>9.9769975978790393E-3</v>
      </c>
      <c r="E10" s="9">
        <v>1.8017844299737622E-2</v>
      </c>
      <c r="F10" s="9"/>
    </row>
    <row r="11" spans="1:8" x14ac:dyDescent="0.25">
      <c r="A11" s="17">
        <v>1991</v>
      </c>
      <c r="B11" s="9">
        <v>-6.0746598076296078E-3</v>
      </c>
      <c r="C11" s="9">
        <v>-4.9685063073123349E-2</v>
      </c>
      <c r="D11" s="9">
        <v>2.2811007613224815E-3</v>
      </c>
      <c r="E11" s="9">
        <v>3.7462972938273793E-4</v>
      </c>
      <c r="F11" s="9"/>
    </row>
    <row r="12" spans="1:8" x14ac:dyDescent="0.25">
      <c r="A12" s="17">
        <v>1992</v>
      </c>
      <c r="B12" s="9">
        <v>-2.0486976095704584E-2</v>
      </c>
      <c r="C12" s="9">
        <v>1.9513275598365171E-3</v>
      </c>
      <c r="D12" s="9">
        <v>-4.021120966941924E-2</v>
      </c>
      <c r="E12" s="9">
        <v>-1.2636516142342255E-2</v>
      </c>
      <c r="F12" s="9"/>
    </row>
    <row r="13" spans="1:8" x14ac:dyDescent="0.25">
      <c r="A13" s="17">
        <v>1993</v>
      </c>
      <c r="B13" s="9">
        <v>1.0239701740519034E-3</v>
      </c>
      <c r="C13" s="9">
        <v>6.3681092904721024E-3</v>
      </c>
      <c r="D13" s="9">
        <v>-1.798582372310118E-3</v>
      </c>
      <c r="E13" s="9">
        <v>2.9268716351564573E-2</v>
      </c>
      <c r="F13" s="9"/>
    </row>
    <row r="14" spans="1:8" x14ac:dyDescent="0.25">
      <c r="A14" s="17">
        <v>1994</v>
      </c>
      <c r="B14" s="9">
        <v>-3.715256991587557E-3</v>
      </c>
      <c r="C14" s="9">
        <v>-2.8401059928105585E-2</v>
      </c>
      <c r="D14" s="9">
        <v>-1.678274584220388E-3</v>
      </c>
      <c r="E14" s="9">
        <v>-3.985919590700028E-3</v>
      </c>
      <c r="F14" s="9"/>
    </row>
    <row r="15" spans="1:8" x14ac:dyDescent="0.25">
      <c r="A15" s="17">
        <v>1995</v>
      </c>
      <c r="B15" s="9">
        <v>1.6963727019981577E-2</v>
      </c>
      <c r="C15" s="9">
        <v>-5.5361800976310212E-3</v>
      </c>
      <c r="D15" s="9">
        <v>5.6990957657739845E-3</v>
      </c>
      <c r="E15" s="9">
        <v>-2.3038360449509354E-3</v>
      </c>
      <c r="F15" s="9"/>
    </row>
    <row r="16" spans="1:8" x14ac:dyDescent="0.25">
      <c r="A16" s="17">
        <v>1996</v>
      </c>
      <c r="B16" s="9">
        <v>-5.3178728491418331E-2</v>
      </c>
      <c r="C16" s="9">
        <v>-0.11689240772709192</v>
      </c>
      <c r="D16" s="9">
        <v>-4.108768637719941E-4</v>
      </c>
      <c r="E16" s="9">
        <v>-5.6181179457585349E-2</v>
      </c>
      <c r="F16" s="9"/>
    </row>
    <row r="17" spans="1:6" x14ac:dyDescent="0.25">
      <c r="A17" s="17">
        <v>1997</v>
      </c>
      <c r="B17" s="9">
        <v>-4.433630769550756E-2</v>
      </c>
      <c r="C17" s="9">
        <v>4.6917999364778587E-4</v>
      </c>
      <c r="D17" s="9">
        <v>-2.652713846709762E-2</v>
      </c>
      <c r="E17" s="9">
        <v>4.9141028200837711E-4</v>
      </c>
      <c r="F17" s="9"/>
    </row>
    <row r="18" spans="1:6" x14ac:dyDescent="0.25">
      <c r="A18" s="17">
        <v>1998</v>
      </c>
      <c r="B18" s="9">
        <v>-1.2406032054123913E-2</v>
      </c>
      <c r="C18" s="9">
        <v>-8.9488143550033608E-2</v>
      </c>
      <c r="D18" s="9">
        <v>-0.14328695524462792</v>
      </c>
      <c r="E18" s="9">
        <v>-0.11292390673153865</v>
      </c>
      <c r="F18" s="9"/>
    </row>
    <row r="19" spans="1:6" x14ac:dyDescent="0.25">
      <c r="A19" s="17">
        <v>1999</v>
      </c>
      <c r="B19" s="9">
        <v>-6.2478796173688046E-2</v>
      </c>
      <c r="C19" s="9">
        <v>-9.8073718750503386E-2</v>
      </c>
      <c r="D19" s="9">
        <v>-0.10337130155240212</v>
      </c>
      <c r="E19" s="9">
        <v>-0.10485799799684424</v>
      </c>
      <c r="F19" s="9"/>
    </row>
    <row r="20" spans="1:6" x14ac:dyDescent="0.25">
      <c r="A20" s="17">
        <v>2000</v>
      </c>
      <c r="B20" s="9">
        <v>-1.002511546132724E-2</v>
      </c>
      <c r="C20" s="9">
        <v>1.5765766858222056E-2</v>
      </c>
      <c r="D20" s="9">
        <v>-4.5411123618123342E-2</v>
      </c>
      <c r="E20" s="9">
        <v>-3.5850133371009438E-2</v>
      </c>
      <c r="F20" s="9"/>
    </row>
    <row r="21" spans="1:6" x14ac:dyDescent="0.25">
      <c r="A21" s="17">
        <v>2001</v>
      </c>
      <c r="B21" s="9">
        <v>-1.1847665350840676E-3</v>
      </c>
      <c r="C21" s="9">
        <v>1.537652707826993E-2</v>
      </c>
      <c r="D21" s="9">
        <v>8.6456320877049991E-2</v>
      </c>
      <c r="E21" s="9">
        <v>1.3833565057032563E-2</v>
      </c>
      <c r="F21" s="9"/>
    </row>
    <row r="22" spans="1:6" x14ac:dyDescent="0.25">
      <c r="A22" s="17">
        <v>2002</v>
      </c>
      <c r="B22" s="9">
        <v>-3.066068212967632E-2</v>
      </c>
      <c r="C22" s="9">
        <v>-9.3806360313606878E-3</v>
      </c>
      <c r="D22" s="9">
        <v>-6.214415053341857E-3</v>
      </c>
      <c r="E22" s="9">
        <v>-6.8143080279429599E-2</v>
      </c>
      <c r="F22" s="9"/>
    </row>
    <row r="23" spans="1:6" x14ac:dyDescent="0.25">
      <c r="A23" s="17">
        <v>2003</v>
      </c>
      <c r="B23" s="9">
        <v>-4.110689658997314E-3</v>
      </c>
      <c r="C23" s="9">
        <v>1.3481460405889973E-2</v>
      </c>
      <c r="D23" s="9">
        <v>9.5017439908788043E-3</v>
      </c>
      <c r="E23" s="9">
        <v>-4.5490529685088314E-2</v>
      </c>
      <c r="F23" s="9"/>
    </row>
    <row r="24" spans="1:6" x14ac:dyDescent="0.25">
      <c r="A24" s="17">
        <v>2004</v>
      </c>
      <c r="B24" s="9">
        <v>-0.1554075730924277</v>
      </c>
      <c r="C24" s="9">
        <v>-8.2605573293601034E-2</v>
      </c>
      <c r="D24" s="9">
        <v>-2.6094707347887242E-2</v>
      </c>
      <c r="E24" s="9">
        <v>-9.352660148972336E-2</v>
      </c>
      <c r="F24" s="9"/>
    </row>
    <row r="25" spans="1:6" x14ac:dyDescent="0.25">
      <c r="A25" s="17">
        <v>2005</v>
      </c>
      <c r="B25" s="9">
        <v>-2.5207854341483316E-2</v>
      </c>
      <c r="C25" s="9">
        <v>-3.2244685472281584E-2</v>
      </c>
      <c r="D25" s="9">
        <v>6.0934826136989214E-3</v>
      </c>
      <c r="E25" s="9">
        <v>-5.3650261419161044E-2</v>
      </c>
      <c r="F25" s="9"/>
    </row>
    <row r="26" spans="1:6" x14ac:dyDescent="0.25">
      <c r="A26" s="17">
        <v>2006</v>
      </c>
      <c r="B26" s="9">
        <v>-0.11489909364182195</v>
      </c>
      <c r="C26" s="9">
        <v>-0.14328401157415399</v>
      </c>
      <c r="D26" s="9">
        <v>-3.3518023417682966E-2</v>
      </c>
      <c r="E26" s="9">
        <v>-9.9747105363089145E-2</v>
      </c>
      <c r="F26" s="9"/>
    </row>
    <row r="27" spans="1:6" x14ac:dyDescent="0.25">
      <c r="A27" s="17">
        <v>2007</v>
      </c>
      <c r="B27" s="9">
        <v>-5.4651208718709862E-2</v>
      </c>
      <c r="C27" s="9">
        <v>-6.2434360326967739E-2</v>
      </c>
      <c r="D27" s="9">
        <v>-1.6724254797162098E-2</v>
      </c>
      <c r="E27" s="9">
        <v>-8.4514175734304101E-2</v>
      </c>
      <c r="F27" s="9"/>
    </row>
    <row r="28" spans="1:6" x14ac:dyDescent="0.25">
      <c r="A28" s="17">
        <v>2008</v>
      </c>
      <c r="B28" s="9">
        <v>-7.7595774396461689E-2</v>
      </c>
      <c r="C28" s="9">
        <v>-0.10945866193600372</v>
      </c>
      <c r="D28" s="9">
        <v>6.5786656156426003E-3</v>
      </c>
      <c r="E28" s="9">
        <v>-7.3131325371076278E-2</v>
      </c>
      <c r="F28" s="9"/>
    </row>
    <row r="29" spans="1:6" x14ac:dyDescent="0.25">
      <c r="A29" s="17">
        <v>2009</v>
      </c>
      <c r="B29" s="9">
        <v>-2.7850421318651807E-2</v>
      </c>
      <c r="C29" s="9">
        <v>-0.11371046108149525</v>
      </c>
      <c r="D29" s="9">
        <v>7.1653089340542847E-2</v>
      </c>
      <c r="E29" s="9">
        <v>-8.0924500057460193E-3</v>
      </c>
      <c r="F29" s="9"/>
    </row>
    <row r="30" spans="1:6" x14ac:dyDescent="0.25">
      <c r="A30" s="17">
        <v>2010</v>
      </c>
      <c r="B30" s="9">
        <v>-2.6245409375171679E-2</v>
      </c>
      <c r="C30" s="9">
        <v>-3.5858247470430503E-2</v>
      </c>
      <c r="D30" s="9">
        <v>4.9072787488309184E-2</v>
      </c>
      <c r="E30" s="9">
        <v>4.9613420437121733E-3</v>
      </c>
      <c r="F30" s="9"/>
    </row>
    <row r="31" spans="1:6" x14ac:dyDescent="0.25">
      <c r="A31" s="17">
        <v>2011</v>
      </c>
      <c r="B31" s="9">
        <v>4.5103469099296252E-2</v>
      </c>
      <c r="C31" s="9">
        <v>-5.9059557824760935E-3</v>
      </c>
      <c r="D31" s="9">
        <v>0.10727764239147371</v>
      </c>
      <c r="E31" s="9">
        <v>4.3526521571454493E-2</v>
      </c>
      <c r="F31" s="9"/>
    </row>
    <row r="32" spans="1:6" x14ac:dyDescent="0.25">
      <c r="A32" s="17">
        <v>2012</v>
      </c>
      <c r="B32" s="9">
        <v>-6.0242330571674753E-2</v>
      </c>
      <c r="C32" s="9">
        <v>-0.16436411659863781</v>
      </c>
      <c r="D32" s="9">
        <v>2.1998510437087164E-2</v>
      </c>
      <c r="E32" s="9">
        <v>-7.8839684924621553E-2</v>
      </c>
      <c r="F32" s="9"/>
    </row>
    <row r="33" spans="1:7" x14ac:dyDescent="0.25">
      <c r="A33" s="17">
        <v>2013</v>
      </c>
      <c r="B33" s="9">
        <v>-0.16572885935043444</v>
      </c>
      <c r="C33" s="9">
        <v>-0.16881841071463494</v>
      </c>
      <c r="D33" s="9">
        <v>-1.7043532927933215E-3</v>
      </c>
      <c r="E33" s="9">
        <v>-9.3309774259380959E-2</v>
      </c>
      <c r="F33" s="9"/>
      <c r="G33" s="3"/>
    </row>
    <row r="34" spans="1:7" x14ac:dyDescent="0.25">
      <c r="A34" s="17">
        <v>2014</v>
      </c>
      <c r="B34" s="9">
        <v>-8.7326175268773301E-2</v>
      </c>
      <c r="C34" s="9">
        <v>-3.1985191202648852E-2</v>
      </c>
      <c r="D34" s="9">
        <v>-2.3559283239004549E-2</v>
      </c>
      <c r="E34" s="9">
        <v>-7.7731036351278815E-2</v>
      </c>
      <c r="F34" s="9"/>
    </row>
    <row r="35" spans="1:7" x14ac:dyDescent="0.25">
      <c r="A35" s="17">
        <v>2015</v>
      </c>
      <c r="B35" s="9">
        <v>-0.12083669962061741</v>
      </c>
      <c r="C35" s="9">
        <v>-6.1848954746212749E-2</v>
      </c>
      <c r="D35" s="9">
        <v>-7.4320158053015103E-2</v>
      </c>
      <c r="E35" s="9">
        <v>-4.6663353410442573E-2</v>
      </c>
      <c r="F35" s="9"/>
    </row>
  </sheetData>
  <hyperlinks>
    <hyperlink ref="G1" location="Index!A1" display="Index"/>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35"/>
  <sheetViews>
    <sheetView workbookViewId="0">
      <selection activeCell="H2" sqref="G2:H2"/>
    </sheetView>
  </sheetViews>
  <sheetFormatPr defaultColWidth="8.85546875" defaultRowHeight="15" x14ac:dyDescent="0.25"/>
  <cols>
    <col min="1" max="1" width="8.85546875" style="17"/>
    <col min="2" max="2" width="18.7109375" style="17" bestFit="1" customWidth="1"/>
    <col min="3" max="5" width="9.7109375" style="17" bestFit="1" customWidth="1"/>
    <col min="6" max="6" width="8.85546875" style="17"/>
    <col min="7" max="7" width="18.85546875" style="17" customWidth="1"/>
    <col min="8" max="16384" width="8.85546875" style="17"/>
  </cols>
  <sheetData>
    <row r="1" spans="1:8" x14ac:dyDescent="0.25">
      <c r="A1" s="17" t="s">
        <v>0</v>
      </c>
      <c r="B1" s="17" t="s">
        <v>134</v>
      </c>
      <c r="C1" s="17" t="s">
        <v>131</v>
      </c>
      <c r="D1" s="17" t="s">
        <v>132</v>
      </c>
      <c r="E1" s="17" t="s">
        <v>133</v>
      </c>
      <c r="G1" s="37" t="s">
        <v>266</v>
      </c>
    </row>
    <row r="2" spans="1:8" x14ac:dyDescent="0.25">
      <c r="A2" s="17">
        <v>1982</v>
      </c>
      <c r="B2" s="18">
        <v>2.7589329502881878E-2</v>
      </c>
      <c r="C2" s="18">
        <v>3.7334788990237323E-2</v>
      </c>
      <c r="D2" s="18">
        <v>6.2162457177740556E-2</v>
      </c>
      <c r="E2" s="18">
        <v>5.8159711753222695E-2</v>
      </c>
      <c r="G2" s="90" t="str">
        <f ca="1">MID(CELL("filename",G1),FIND("]",CELL("filename",G1))+1,255)</f>
        <v>Figure 5</v>
      </c>
      <c r="H2" s="91" t="str">
        <f ca="1">INDEX(Index!$D:$D,MATCH(G2,Index!$B:$B,0))</f>
        <v>FARMVC Share of Total Crashes, 1999 Tax Increase, Alternative Pretreatment Period Test</v>
      </c>
    </row>
    <row r="3" spans="1:8" x14ac:dyDescent="0.25">
      <c r="A3" s="17">
        <v>1983</v>
      </c>
      <c r="B3" s="18">
        <v>3.1377747945381196E-3</v>
      </c>
      <c r="C3" s="18">
        <v>1.4757169923509563E-2</v>
      </c>
      <c r="D3" s="18">
        <v>1.8617850711838507E-2</v>
      </c>
      <c r="E3" s="18">
        <v>4.8775149077133435E-2</v>
      </c>
      <c r="G3" s="17" t="s">
        <v>156</v>
      </c>
    </row>
    <row r="4" spans="1:8" x14ac:dyDescent="0.25">
      <c r="A4" s="17">
        <v>1984</v>
      </c>
      <c r="B4" s="18">
        <v>6.8420520123610067E-3</v>
      </c>
      <c r="C4" s="18">
        <v>1.1759465198463102E-2</v>
      </c>
      <c r="D4" s="18">
        <v>4.6328244350761362E-2</v>
      </c>
      <c r="E4" s="18">
        <v>5.5337422444226812E-2</v>
      </c>
      <c r="G4" s="17" t="s">
        <v>149</v>
      </c>
    </row>
    <row r="5" spans="1:8" x14ac:dyDescent="0.25">
      <c r="A5" s="17">
        <v>1985</v>
      </c>
      <c r="B5" s="18">
        <v>2.6275073898946945E-3</v>
      </c>
      <c r="C5" s="18">
        <v>1.6625799244909391E-3</v>
      </c>
      <c r="D5" s="18">
        <v>6.7675038223867542E-2</v>
      </c>
      <c r="E5" s="18">
        <v>-3.2794682111797639E-2</v>
      </c>
    </row>
    <row r="6" spans="1:8" x14ac:dyDescent="0.25">
      <c r="A6" s="17">
        <v>1986</v>
      </c>
      <c r="B6" s="18">
        <v>5.0652168351195556E-2</v>
      </c>
      <c r="C6" s="18">
        <v>5.7543793345678017E-2</v>
      </c>
      <c r="D6" s="18">
        <v>4.6088512098963468E-2</v>
      </c>
      <c r="E6" s="18">
        <v>3.9869564767816827E-2</v>
      </c>
    </row>
    <row r="7" spans="1:8" x14ac:dyDescent="0.25">
      <c r="A7" s="17">
        <v>1987</v>
      </c>
      <c r="B7" s="18">
        <v>8.9810074953218539E-3</v>
      </c>
      <c r="C7" s="18">
        <v>2.6547346090713647E-3</v>
      </c>
      <c r="D7" s="18">
        <v>3.0205646329219571E-2</v>
      </c>
      <c r="E7" s="18">
        <v>1.8686333978557439E-2</v>
      </c>
    </row>
    <row r="8" spans="1:8" x14ac:dyDescent="0.25">
      <c r="A8" s="17">
        <v>1988</v>
      </c>
      <c r="B8" s="18">
        <v>-3.2879803393914372E-2</v>
      </c>
      <c r="C8" s="18">
        <v>-3.861117101694251E-2</v>
      </c>
      <c r="D8" s="18">
        <v>-1.8418172942201588E-2</v>
      </c>
      <c r="E8" s="18">
        <v>-4.2191601584653383E-2</v>
      </c>
    </row>
    <row r="9" spans="1:8" x14ac:dyDescent="0.25">
      <c r="A9" s="17">
        <v>1989</v>
      </c>
      <c r="B9" s="18">
        <v>-3.3341979303737135E-3</v>
      </c>
      <c r="C9" s="18">
        <v>-1.897584323039354E-2</v>
      </c>
      <c r="D9" s="18">
        <v>8.7290540374451817E-2</v>
      </c>
      <c r="E9" s="18">
        <v>4.2976558335391997E-2</v>
      </c>
    </row>
    <row r="10" spans="1:8" x14ac:dyDescent="0.25">
      <c r="A10" s="17">
        <v>1990</v>
      </c>
      <c r="B10" s="18">
        <v>-2.2789103460962658E-2</v>
      </c>
      <c r="C10" s="18">
        <v>-2.1218399727840401E-2</v>
      </c>
      <c r="D10" s="18">
        <v>-1.1362287926760344E-2</v>
      </c>
      <c r="E10" s="18">
        <v>-3.1385779711477949E-2</v>
      </c>
    </row>
    <row r="11" spans="1:8" x14ac:dyDescent="0.25">
      <c r="A11" s="17">
        <v>1991</v>
      </c>
      <c r="B11" s="18">
        <v>-6.0746598076296078E-3</v>
      </c>
      <c r="C11" s="18">
        <v>-6.6516679080291293E-3</v>
      </c>
      <c r="D11" s="18">
        <v>-1.5339945611762254E-4</v>
      </c>
      <c r="E11" s="18">
        <v>-5.7293902160510286E-2</v>
      </c>
    </row>
    <row r="12" spans="1:8" x14ac:dyDescent="0.25">
      <c r="A12" s="17">
        <v>1992</v>
      </c>
      <c r="B12" s="18">
        <v>-2.0486976095704584E-2</v>
      </c>
      <c r="C12" s="18">
        <v>-2.2464944582772737E-2</v>
      </c>
      <c r="D12" s="18">
        <v>3.4344602882898992E-2</v>
      </c>
      <c r="E12" s="18">
        <v>4.0123919245749221E-2</v>
      </c>
    </row>
    <row r="13" spans="1:8" x14ac:dyDescent="0.25">
      <c r="A13" s="17">
        <v>1993</v>
      </c>
      <c r="B13" s="18">
        <v>1.0239701740519034E-3</v>
      </c>
      <c r="C13" s="18">
        <v>3.2096781514351688E-3</v>
      </c>
      <c r="D13" s="18">
        <v>5.1256592516802715E-3</v>
      </c>
      <c r="E13" s="18">
        <v>5.0916403075793343E-2</v>
      </c>
    </row>
    <row r="14" spans="1:8" x14ac:dyDescent="0.25">
      <c r="A14" s="17">
        <v>1994</v>
      </c>
      <c r="B14" s="18">
        <v>-3.715256991587557E-3</v>
      </c>
      <c r="C14" s="18">
        <v>3.8220387354802481E-3</v>
      </c>
      <c r="D14" s="18">
        <v>3.8345965453159145E-2</v>
      </c>
      <c r="E14" s="18">
        <v>-1.0122217482445096E-4</v>
      </c>
    </row>
    <row r="15" spans="1:8" x14ac:dyDescent="0.25">
      <c r="A15" s="17">
        <v>1995</v>
      </c>
      <c r="B15" s="18">
        <v>1.6963727019981577E-2</v>
      </c>
      <c r="C15" s="18">
        <v>1.8967134457337578E-2</v>
      </c>
      <c r="D15" s="18">
        <v>7.1609335567022772E-2</v>
      </c>
      <c r="E15" s="18">
        <v>6.2122538432646882E-2</v>
      </c>
    </row>
    <row r="16" spans="1:8" x14ac:dyDescent="0.25">
      <c r="A16" s="17">
        <v>1996</v>
      </c>
      <c r="B16" s="18">
        <v>-5.3178728491418331E-2</v>
      </c>
      <c r="C16" s="18">
        <v>-3.3130722932757949E-2</v>
      </c>
      <c r="D16" s="18">
        <v>-7.2242691427435848E-2</v>
      </c>
      <c r="E16" s="18">
        <v>-4.7871989427667017E-2</v>
      </c>
    </row>
    <row r="17" spans="1:7" x14ac:dyDescent="0.25">
      <c r="A17" s="17">
        <v>1997</v>
      </c>
      <c r="B17" s="18">
        <v>-4.433630769550756E-2</v>
      </c>
      <c r="C17" s="18">
        <v>-4.8270669340598683E-2</v>
      </c>
      <c r="D17" s="18">
        <v>-5.3512453502686838E-2</v>
      </c>
      <c r="E17" s="18">
        <v>-6.5269487347916183E-2</v>
      </c>
    </row>
    <row r="18" spans="1:7" x14ac:dyDescent="0.25">
      <c r="A18" s="17">
        <v>1998</v>
      </c>
      <c r="B18" s="18">
        <v>-1.2406032054123913E-2</v>
      </c>
      <c r="C18" s="18">
        <v>-7.264769152563539E-3</v>
      </c>
      <c r="D18" s="18">
        <v>-8.0844157493260363E-3</v>
      </c>
      <c r="E18" s="18">
        <v>-5.3199418109311884E-3</v>
      </c>
    </row>
    <row r="19" spans="1:7" x14ac:dyDescent="0.25">
      <c r="A19" s="17">
        <v>1999</v>
      </c>
      <c r="B19" s="18">
        <v>-6.2478796173688046E-2</v>
      </c>
      <c r="C19" s="18">
        <v>-4.8157421217225105E-2</v>
      </c>
      <c r="D19" s="18">
        <v>-5.6239748653074961E-2</v>
      </c>
      <c r="E19" s="18">
        <v>-9.15885610466112E-2</v>
      </c>
    </row>
    <row r="20" spans="1:7" x14ac:dyDescent="0.25">
      <c r="A20" s="17">
        <v>2000</v>
      </c>
      <c r="B20" s="18">
        <v>-1.002511546132724E-2</v>
      </c>
      <c r="C20" s="18">
        <v>-1.5026669783787704E-2</v>
      </c>
      <c r="D20" s="18">
        <v>3.8318138315679665E-2</v>
      </c>
      <c r="E20" s="18">
        <v>5.343430249394493E-2</v>
      </c>
    </row>
    <row r="21" spans="1:7" x14ac:dyDescent="0.25">
      <c r="A21" s="17">
        <v>2001</v>
      </c>
      <c r="B21" s="18">
        <v>-1.1847665350840676E-3</v>
      </c>
      <c r="C21" s="18">
        <v>3.6724753967280065E-3</v>
      </c>
      <c r="D21" s="18">
        <v>2.7439350687984528E-2</v>
      </c>
      <c r="E21" s="18">
        <v>1.612191832786921E-2</v>
      </c>
    </row>
    <row r="22" spans="1:7" x14ac:dyDescent="0.25">
      <c r="A22" s="17">
        <v>2002</v>
      </c>
      <c r="B22" s="18">
        <v>-3.066068212967632E-2</v>
      </c>
      <c r="C22" s="18">
        <v>-2.7916503813394153E-2</v>
      </c>
      <c r="D22" s="18">
        <v>3.1208216075482027E-2</v>
      </c>
      <c r="E22" s="18">
        <v>-3.4930221605169016E-2</v>
      </c>
    </row>
    <row r="23" spans="1:7" x14ac:dyDescent="0.25">
      <c r="A23" s="17">
        <v>2003</v>
      </c>
      <c r="B23" s="18">
        <v>-4.110689658997314E-3</v>
      </c>
      <c r="C23" s="18">
        <v>-6.7445183478245297E-4</v>
      </c>
      <c r="D23" s="18">
        <v>5.8366647578189018E-2</v>
      </c>
      <c r="E23" s="18">
        <v>3.0792529990774174E-2</v>
      </c>
    </row>
    <row r="24" spans="1:7" x14ac:dyDescent="0.25">
      <c r="A24" s="17">
        <v>2004</v>
      </c>
      <c r="B24" s="18">
        <v>-0.1554075730924277</v>
      </c>
      <c r="C24" s="18">
        <v>-0.15024376893083413</v>
      </c>
      <c r="D24" s="18">
        <v>-0.10496388580421849</v>
      </c>
      <c r="E24" s="18">
        <v>-0.11948812180545076</v>
      </c>
    </row>
    <row r="25" spans="1:7" x14ac:dyDescent="0.25">
      <c r="A25" s="17">
        <v>2005</v>
      </c>
      <c r="B25" s="18">
        <v>-2.5207854341483316E-2</v>
      </c>
      <c r="C25" s="18">
        <v>-1.5281823893487112E-2</v>
      </c>
      <c r="D25" s="18">
        <v>-2.337262593657667E-3</v>
      </c>
      <c r="E25" s="18">
        <v>-5.695676969441104E-2</v>
      </c>
    </row>
    <row r="26" spans="1:7" x14ac:dyDescent="0.25">
      <c r="A26" s="17">
        <v>2006</v>
      </c>
      <c r="B26" s="18">
        <v>-0.11489909364182195</v>
      </c>
      <c r="C26" s="18">
        <v>-0.10439919132661996</v>
      </c>
      <c r="D26" s="18">
        <v>-5.8580239250085139E-2</v>
      </c>
      <c r="E26" s="18">
        <v>-0.11646305988550358</v>
      </c>
    </row>
    <row r="27" spans="1:7" x14ac:dyDescent="0.25">
      <c r="A27" s="17">
        <v>2007</v>
      </c>
      <c r="B27" s="18">
        <v>-5.4651208718709862E-2</v>
      </c>
      <c r="C27" s="18">
        <v>-3.7893144319368653E-2</v>
      </c>
      <c r="D27" s="18">
        <v>-5.6578326531279803E-2</v>
      </c>
      <c r="E27" s="18">
        <v>-9.4617807602654213E-3</v>
      </c>
    </row>
    <row r="28" spans="1:7" x14ac:dyDescent="0.25">
      <c r="A28" s="17">
        <v>2008</v>
      </c>
      <c r="B28" s="18">
        <v>-7.7595774396461689E-2</v>
      </c>
      <c r="C28" s="18">
        <v>-4.9950338617878058E-2</v>
      </c>
      <c r="D28" s="18">
        <v>-7.3568912242893858E-2</v>
      </c>
      <c r="E28" s="18">
        <v>-8.3977223481502258E-2</v>
      </c>
    </row>
    <row r="29" spans="1:7" x14ac:dyDescent="0.25">
      <c r="A29" s="17">
        <v>2009</v>
      </c>
      <c r="B29" s="18">
        <v>-2.7850421318651807E-2</v>
      </c>
      <c r="C29" s="18">
        <v>-8.0816386130234032E-3</v>
      </c>
      <c r="D29" s="18">
        <v>-1.2213618964397027E-2</v>
      </c>
      <c r="E29" s="18">
        <v>-0.13854765904448738</v>
      </c>
    </row>
    <row r="30" spans="1:7" x14ac:dyDescent="0.25">
      <c r="A30" s="17">
        <v>2010</v>
      </c>
      <c r="B30" s="18">
        <v>-2.6245409375171679E-2</v>
      </c>
      <c r="C30" s="18">
        <v>-7.5196102033444501E-3</v>
      </c>
      <c r="D30" s="18">
        <v>-2.190039614918033E-2</v>
      </c>
      <c r="E30" s="18">
        <v>2.4484240105525811E-2</v>
      </c>
    </row>
    <row r="31" spans="1:7" x14ac:dyDescent="0.25">
      <c r="A31" s="17">
        <v>2011</v>
      </c>
      <c r="B31" s="18">
        <v>4.5103469099296252E-2</v>
      </c>
      <c r="C31" s="18">
        <v>7.1427035297307373E-2</v>
      </c>
      <c r="D31" s="18">
        <v>2.6604631041515441E-2</v>
      </c>
      <c r="E31" s="18">
        <v>2.4069111228466385E-2</v>
      </c>
    </row>
    <row r="32" spans="1:7" x14ac:dyDescent="0.25">
      <c r="A32" s="17">
        <v>2012</v>
      </c>
      <c r="B32" s="18">
        <v>-6.0242330571674753E-2</v>
      </c>
      <c r="C32" s="18">
        <v>-4.5451639641751584E-2</v>
      </c>
      <c r="D32" s="18">
        <v>-6.1386844421925109E-2</v>
      </c>
      <c r="E32" s="18">
        <v>-8.0287397110052464E-2</v>
      </c>
      <c r="G32" s="36"/>
    </row>
    <row r="33" spans="1:5" x14ac:dyDescent="0.25">
      <c r="A33" s="17">
        <v>2013</v>
      </c>
      <c r="B33" s="18">
        <v>-0.16572885935043444</v>
      </c>
      <c r="C33" s="18">
        <v>-0.13438582977663485</v>
      </c>
      <c r="D33" s="18">
        <v>-0.19217015949816799</v>
      </c>
      <c r="E33" s="18">
        <v>-0.22297204731622208</v>
      </c>
    </row>
    <row r="34" spans="1:5" x14ac:dyDescent="0.25">
      <c r="A34" s="17">
        <v>2014</v>
      </c>
      <c r="B34" s="18">
        <v>-8.7326175268773301E-2</v>
      </c>
      <c r="C34" s="18">
        <v>-7.178017499863415E-2</v>
      </c>
      <c r="D34" s="18">
        <v>1.4224398338604212E-3</v>
      </c>
      <c r="E34" s="18">
        <v>-5.9614814854136396E-2</v>
      </c>
    </row>
    <row r="35" spans="1:5" x14ac:dyDescent="0.25">
      <c r="A35" s="17">
        <v>2015</v>
      </c>
      <c r="B35" s="18">
        <v>-0.12083669962061741</v>
      </c>
      <c r="C35" s="18">
        <v>-0.12571263249843467</v>
      </c>
      <c r="D35" s="18">
        <v>-4.7412897819776346E-2</v>
      </c>
      <c r="E35" s="18">
        <v>-0.11373801524629835</v>
      </c>
    </row>
  </sheetData>
  <hyperlinks>
    <hyperlink ref="G1" location="Index!A1" display="Index"/>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election activeCell="L8" sqref="L8"/>
    </sheetView>
  </sheetViews>
  <sheetFormatPr defaultColWidth="10.85546875" defaultRowHeight="15" x14ac:dyDescent="0.25"/>
  <cols>
    <col min="1" max="1" width="7.85546875" style="4" bestFit="1" customWidth="1"/>
    <col min="2" max="2" width="11.7109375" style="4" customWidth="1"/>
    <col min="3" max="5" width="10.85546875" style="4"/>
    <col min="6" max="6" width="1.140625" style="4" customWidth="1"/>
    <col min="7" max="16384" width="10.85546875" style="4"/>
  </cols>
  <sheetData>
    <row r="1" spans="1:9" x14ac:dyDescent="0.25">
      <c r="A1" s="37" t="s">
        <v>266</v>
      </c>
      <c r="B1" s="57"/>
    </row>
    <row r="2" spans="1:9" x14ac:dyDescent="0.25">
      <c r="A2" s="90" t="str">
        <f ca="1">MID(CELL("filename",A1),FIND("]",CELL("filename",A1))+1,255)</f>
        <v>Table 1</v>
      </c>
      <c r="B2" s="91" t="str">
        <f ca="1">INDEX(Index!$D:$D,MATCH($A$2,Index!$B:$B,0))</f>
        <v>Alcohol Tax Rates for Illinois and Neighboring States (2015 Dollars per Gallon)</v>
      </c>
    </row>
    <row r="3" spans="1:9" x14ac:dyDescent="0.25">
      <c r="A3" s="63" t="s">
        <v>318</v>
      </c>
      <c r="B3" s="4" t="s">
        <v>381</v>
      </c>
    </row>
    <row r="4" spans="1:9" x14ac:dyDescent="0.25">
      <c r="A4" s="63"/>
    </row>
    <row r="5" spans="1:9" x14ac:dyDescent="0.25">
      <c r="B5" s="4" t="s">
        <v>297</v>
      </c>
    </row>
    <row r="6" spans="1:9" x14ac:dyDescent="0.25">
      <c r="B6" s="33" t="s">
        <v>312</v>
      </c>
      <c r="C6" s="33"/>
      <c r="D6" s="33"/>
      <c r="E6" s="33"/>
      <c r="F6" s="33"/>
      <c r="G6" s="33"/>
      <c r="H6" s="33"/>
      <c r="I6" s="33"/>
    </row>
    <row r="7" spans="1:9" x14ac:dyDescent="0.25">
      <c r="C7" s="113">
        <v>2008</v>
      </c>
      <c r="D7" s="113"/>
      <c r="E7" s="113"/>
      <c r="F7" s="82"/>
      <c r="G7" s="113">
        <v>2010</v>
      </c>
      <c r="H7" s="113"/>
      <c r="I7" s="113"/>
    </row>
    <row r="8" spans="1:9" x14ac:dyDescent="0.25">
      <c r="B8" s="33" t="s">
        <v>68</v>
      </c>
      <c r="C8" s="83" t="s">
        <v>313</v>
      </c>
      <c r="D8" s="83" t="s">
        <v>314</v>
      </c>
      <c r="E8" s="83" t="s">
        <v>315</v>
      </c>
      <c r="F8" s="84"/>
      <c r="G8" s="83" t="s">
        <v>313</v>
      </c>
      <c r="H8" s="83" t="s">
        <v>314</v>
      </c>
      <c r="I8" s="83" t="s">
        <v>315</v>
      </c>
    </row>
    <row r="9" spans="1:9" x14ac:dyDescent="0.25">
      <c r="B9" s="4" t="s">
        <v>31</v>
      </c>
      <c r="C9" s="85">
        <v>0.20250256409865411</v>
      </c>
      <c r="D9" s="85">
        <v>0.79906417184874323</v>
      </c>
      <c r="E9" s="85">
        <v>4.5</v>
      </c>
      <c r="F9" s="86"/>
      <c r="G9" s="85">
        <v>0.24890452317803954</v>
      </c>
      <c r="H9" s="85">
        <v>1.497737174101623</v>
      </c>
      <c r="I9" s="85">
        <v>8.5500000000000007</v>
      </c>
    </row>
    <row r="10" spans="1:9" x14ac:dyDescent="0.25">
      <c r="B10" s="4" t="s">
        <v>37</v>
      </c>
      <c r="C10" s="85">
        <v>0.12587997227754175</v>
      </c>
      <c r="D10" s="85">
        <v>0.51446597365604019</v>
      </c>
      <c r="E10" s="85">
        <v>2.68</v>
      </c>
      <c r="F10" s="86"/>
      <c r="G10" s="85">
        <v>0.12391350720984654</v>
      </c>
      <c r="H10" s="85">
        <v>0.50642911642285093</v>
      </c>
      <c r="I10" s="85">
        <v>2.68</v>
      </c>
    </row>
    <row r="11" spans="1:9" x14ac:dyDescent="0.25">
      <c r="B11" s="4" t="s">
        <v>22</v>
      </c>
      <c r="C11" s="85">
        <v>0.20797560637159074</v>
      </c>
      <c r="D11" s="85">
        <v>1.9155647955278092</v>
      </c>
      <c r="E11" s="85" t="s">
        <v>316</v>
      </c>
      <c r="F11" s="86"/>
      <c r="G11" s="85">
        <v>0.2047266640858334</v>
      </c>
      <c r="H11" s="85">
        <v>1.8856403271063602</v>
      </c>
      <c r="I11" s="85" t="s">
        <v>316</v>
      </c>
    </row>
    <row r="12" spans="1:9" x14ac:dyDescent="0.25">
      <c r="B12" s="4" t="s">
        <v>39</v>
      </c>
      <c r="C12" s="85">
        <v>8.7568676366985565E-2</v>
      </c>
      <c r="D12" s="85">
        <v>0.5473042272936598</v>
      </c>
      <c r="E12" s="85">
        <v>1.92</v>
      </c>
      <c r="F12" s="86"/>
      <c r="G12" s="85">
        <v>8.6200700667719329E-2</v>
      </c>
      <c r="H12" s="85">
        <v>0.53875437917324576</v>
      </c>
      <c r="I12" s="85">
        <v>1.92</v>
      </c>
    </row>
    <row r="13" spans="1:9" x14ac:dyDescent="0.25">
      <c r="B13" s="4" t="s">
        <v>47</v>
      </c>
      <c r="C13" s="85">
        <v>0.21892169091746394</v>
      </c>
      <c r="D13" s="85">
        <v>0.558250311839533</v>
      </c>
      <c r="E13" s="85" t="s">
        <v>316</v>
      </c>
      <c r="F13" s="86"/>
      <c r="G13" s="85">
        <v>0.2155017516692983</v>
      </c>
      <c r="H13" s="85">
        <v>0.54952946675671066</v>
      </c>
      <c r="I13" s="85" t="s">
        <v>316</v>
      </c>
    </row>
    <row r="14" spans="1:9" x14ac:dyDescent="0.25">
      <c r="B14" s="4" t="s">
        <v>18</v>
      </c>
      <c r="C14" s="85">
        <v>6.5676507275239174E-2</v>
      </c>
      <c r="D14" s="85">
        <v>0.45973555092667423</v>
      </c>
      <c r="E14" s="85">
        <v>2</v>
      </c>
      <c r="F14" s="86"/>
      <c r="G14" s="85">
        <v>6.4650525500789494E-2</v>
      </c>
      <c r="H14" s="85">
        <v>0.45255367850552641</v>
      </c>
      <c r="I14" s="85">
        <v>2</v>
      </c>
    </row>
    <row r="15" spans="1:9" x14ac:dyDescent="0.25">
      <c r="B15" s="4" t="s">
        <v>32</v>
      </c>
      <c r="C15" s="85">
        <v>0.15324518364222475</v>
      </c>
      <c r="D15" s="85">
        <v>1.3244762300506567</v>
      </c>
      <c r="E15" s="85">
        <v>4.4000000000000004</v>
      </c>
      <c r="F15" s="86"/>
      <c r="G15" s="85">
        <v>0.15085122616850882</v>
      </c>
      <c r="H15" s="85">
        <v>1.3037855975992547</v>
      </c>
      <c r="I15" s="85">
        <v>4.4000000000000004</v>
      </c>
    </row>
    <row r="16" spans="1:9" x14ac:dyDescent="0.25">
      <c r="B16" s="33" t="s">
        <v>45</v>
      </c>
      <c r="C16" s="87">
        <v>7.0054941093588452E-2</v>
      </c>
      <c r="D16" s="87">
        <v>0.2736521136468299</v>
      </c>
      <c r="E16" s="87">
        <v>3.25</v>
      </c>
      <c r="F16" s="87"/>
      <c r="G16" s="87">
        <v>6.8960560534175458E-2</v>
      </c>
      <c r="H16" s="87">
        <v>0.26937718958662288</v>
      </c>
      <c r="I16" s="87">
        <v>3.25</v>
      </c>
    </row>
    <row r="17" spans="2:9" x14ac:dyDescent="0.25">
      <c r="B17" s="114" t="s">
        <v>317</v>
      </c>
      <c r="C17" s="114"/>
      <c r="D17" s="114"/>
      <c r="E17" s="114"/>
      <c r="F17" s="115"/>
      <c r="G17" s="114"/>
      <c r="H17" s="114"/>
      <c r="I17" s="114"/>
    </row>
    <row r="18" spans="2:9" x14ac:dyDescent="0.25">
      <c r="B18" s="116"/>
      <c r="C18" s="116"/>
      <c r="D18" s="116"/>
      <c r="E18" s="116"/>
      <c r="F18" s="116"/>
      <c r="G18" s="116"/>
      <c r="H18" s="116"/>
      <c r="I18" s="116"/>
    </row>
  </sheetData>
  <mergeCells count="3">
    <mergeCell ref="C7:E7"/>
    <mergeCell ref="G7:I7"/>
    <mergeCell ref="B17:I18"/>
  </mergeCells>
  <hyperlinks>
    <hyperlink ref="A1" location="Index!A1" display="Index"/>
  </hyperlinks>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ColWidth="8.85546875" defaultRowHeight="15" x14ac:dyDescent="0.25"/>
  <cols>
    <col min="1" max="4" width="8.85546875" style="10"/>
    <col min="5" max="5" width="18" style="10" customWidth="1"/>
    <col min="6" max="16384" width="8.85546875" style="10"/>
  </cols>
  <sheetData>
    <row r="1" spans="1:6" x14ac:dyDescent="0.25">
      <c r="A1" s="10" t="s">
        <v>0</v>
      </c>
      <c r="B1" t="s">
        <v>276</v>
      </c>
      <c r="C1" t="s">
        <v>277</v>
      </c>
      <c r="E1" s="37" t="s">
        <v>266</v>
      </c>
    </row>
    <row r="2" spans="1:6" x14ac:dyDescent="0.25">
      <c r="A2" s="10">
        <v>1982</v>
      </c>
      <c r="B2" s="8">
        <v>0.45485404133796692</v>
      </c>
      <c r="C2" s="8">
        <v>0.46604047477245336</v>
      </c>
      <c r="E2" s="90" t="str">
        <f ca="1">MID(CELL("filename",E1),FIND("]",CELL("filename",E1))+1,255)</f>
        <v>Figure 6</v>
      </c>
      <c r="F2" s="91" t="str">
        <f ca="1">INDEX(Index!$D:$D,MATCH(E2,Index!$B:$B,0))</f>
        <v>FARMVC Share of Total Crashes, 1999 Tax Increase, Actual verses Synthetic Illinois, Expanded Donor Pool</v>
      </c>
    </row>
    <row r="3" spans="1:6" x14ac:dyDescent="0.25">
      <c r="A3" s="10">
        <v>1983</v>
      </c>
      <c r="B3" s="8">
        <v>0.45566859841346741</v>
      </c>
      <c r="C3" s="8">
        <v>0.45558512240648269</v>
      </c>
      <c r="E3" s="10" t="s">
        <v>156</v>
      </c>
    </row>
    <row r="4" spans="1:6" x14ac:dyDescent="0.25">
      <c r="A4" s="10">
        <v>1984</v>
      </c>
      <c r="B4" s="8">
        <v>0.4263959527015686</v>
      </c>
      <c r="C4" s="8">
        <v>0.43037118008732794</v>
      </c>
      <c r="E4" s="10" t="s">
        <v>159</v>
      </c>
    </row>
    <row r="5" spans="1:6" x14ac:dyDescent="0.25">
      <c r="A5" s="10">
        <v>1985</v>
      </c>
      <c r="B5" s="8">
        <v>0.38088235259056091</v>
      </c>
      <c r="C5" s="8">
        <v>0.38086708763241767</v>
      </c>
    </row>
    <row r="6" spans="1:6" x14ac:dyDescent="0.25">
      <c r="A6" s="10">
        <v>1986</v>
      </c>
      <c r="B6" s="8">
        <v>0.38520056009292603</v>
      </c>
      <c r="C6" s="8">
        <v>0.41153344112634666</v>
      </c>
    </row>
    <row r="7" spans="1:6" x14ac:dyDescent="0.25">
      <c r="A7" s="10">
        <v>1987</v>
      </c>
      <c r="B7" s="8">
        <v>0.37112009525299072</v>
      </c>
      <c r="C7" s="8">
        <v>0.39243741881847383</v>
      </c>
    </row>
    <row r="8" spans="1:6" x14ac:dyDescent="0.25">
      <c r="A8" s="10">
        <v>1988</v>
      </c>
      <c r="B8" s="8">
        <v>0.37837839126586914</v>
      </c>
      <c r="C8" s="8">
        <v>0.37428676682710649</v>
      </c>
    </row>
    <row r="9" spans="1:6" x14ac:dyDescent="0.25">
      <c r="A9" s="10">
        <v>1989</v>
      </c>
      <c r="B9" s="8">
        <v>0.37176164984703064</v>
      </c>
      <c r="C9" s="8">
        <v>0.36238018545508383</v>
      </c>
    </row>
    <row r="10" spans="1:6" x14ac:dyDescent="0.25">
      <c r="A10" s="10">
        <v>1990</v>
      </c>
      <c r="B10" s="8">
        <v>0.37998601794242859</v>
      </c>
      <c r="C10" s="8">
        <v>0.39980294176936154</v>
      </c>
    </row>
    <row r="11" spans="1:6" x14ac:dyDescent="0.25">
      <c r="A11" s="10">
        <v>1991</v>
      </c>
      <c r="B11" s="8">
        <v>0.37684538960456848</v>
      </c>
      <c r="C11" s="8">
        <v>0.37680013597011569</v>
      </c>
    </row>
    <row r="12" spans="1:6" x14ac:dyDescent="0.25">
      <c r="A12" s="10">
        <v>1992</v>
      </c>
      <c r="B12" s="8">
        <v>0.35256409645080566</v>
      </c>
      <c r="C12" s="8">
        <v>0.37149569413065908</v>
      </c>
    </row>
    <row r="13" spans="1:6" x14ac:dyDescent="0.25">
      <c r="A13" s="10">
        <v>1993</v>
      </c>
      <c r="B13" s="8">
        <v>0.32559999823570251</v>
      </c>
      <c r="C13" s="8">
        <v>0.325762880474329</v>
      </c>
    </row>
    <row r="14" spans="1:6" x14ac:dyDescent="0.25">
      <c r="A14" s="10">
        <v>1994</v>
      </c>
      <c r="B14" s="8">
        <v>0.32926830649375916</v>
      </c>
      <c r="C14" s="8">
        <v>0.34616900977492332</v>
      </c>
    </row>
    <row r="15" spans="1:6" ht="15" customHeight="1" x14ac:dyDescent="0.25">
      <c r="A15" s="10">
        <v>1995</v>
      </c>
      <c r="B15" s="8">
        <v>0.32881596684455872</v>
      </c>
      <c r="C15" s="8">
        <v>0.34780828422307974</v>
      </c>
    </row>
    <row r="16" spans="1:6" x14ac:dyDescent="0.25">
      <c r="A16" s="10">
        <v>1996</v>
      </c>
      <c r="B16" s="8">
        <v>0.3287566602230072</v>
      </c>
      <c r="C16" s="8">
        <v>0.31074315851926804</v>
      </c>
    </row>
    <row r="17" spans="1:5" x14ac:dyDescent="0.25">
      <c r="A17" s="10">
        <v>1997</v>
      </c>
      <c r="B17" s="8">
        <v>0.29864972829818726</v>
      </c>
      <c r="C17" s="8">
        <v>0.26287703183293343</v>
      </c>
    </row>
    <row r="18" spans="1:5" x14ac:dyDescent="0.25">
      <c r="A18" s="10">
        <v>1998</v>
      </c>
      <c r="B18" s="8">
        <v>0.32145747542381287</v>
      </c>
      <c r="C18" s="8">
        <v>0.32110209211707114</v>
      </c>
    </row>
    <row r="19" spans="1:5" x14ac:dyDescent="0.25">
      <c r="A19" s="10">
        <v>1999</v>
      </c>
      <c r="B19" s="8">
        <v>0.30680060386657715</v>
      </c>
      <c r="C19" s="8">
        <v>0.28777462059259418</v>
      </c>
    </row>
    <row r="20" spans="1:5" x14ac:dyDescent="0.25">
      <c r="A20" s="10">
        <v>2000</v>
      </c>
      <c r="B20" s="8">
        <v>0.31500393152236938</v>
      </c>
      <c r="C20" s="8">
        <v>0.29701864856481558</v>
      </c>
    </row>
    <row r="21" spans="1:5" x14ac:dyDescent="0.25">
      <c r="A21" s="10">
        <v>2001</v>
      </c>
      <c r="B21" s="8">
        <v>0.30393701791763306</v>
      </c>
      <c r="C21" s="8">
        <v>0.3124965516924858</v>
      </c>
    </row>
    <row r="22" spans="1:5" x14ac:dyDescent="0.25">
      <c r="A22" s="10">
        <v>2002</v>
      </c>
      <c r="B22" s="8">
        <v>0.31653544306755066</v>
      </c>
      <c r="C22" s="8">
        <v>0.3285067844092846</v>
      </c>
    </row>
    <row r="23" spans="1:5" x14ac:dyDescent="0.25">
      <c r="A23" s="10">
        <v>2003</v>
      </c>
      <c r="B23" s="8">
        <v>0.30581039190292358</v>
      </c>
      <c r="C23" s="8">
        <v>0.30563975107669833</v>
      </c>
    </row>
    <row r="24" spans="1:5" x14ac:dyDescent="0.25">
      <c r="A24" s="10">
        <v>2004</v>
      </c>
      <c r="B24" s="8">
        <v>0.31045752763748169</v>
      </c>
      <c r="C24" s="8">
        <v>0.27426762437820434</v>
      </c>
    </row>
    <row r="25" spans="1:5" x14ac:dyDescent="0.25">
      <c r="A25" s="10">
        <v>2005</v>
      </c>
      <c r="B25" s="8">
        <v>0.30706742405891418</v>
      </c>
      <c r="C25" s="8">
        <v>0.29488003619015218</v>
      </c>
    </row>
    <row r="26" spans="1:5" x14ac:dyDescent="0.25">
      <c r="A26" s="10">
        <v>2006</v>
      </c>
      <c r="B26" s="8">
        <v>0.32746478915214539</v>
      </c>
      <c r="C26" s="8">
        <v>0.28599732120335103</v>
      </c>
    </row>
    <row r="27" spans="1:5" x14ac:dyDescent="0.25">
      <c r="A27" s="10">
        <v>2007</v>
      </c>
      <c r="B27" s="8">
        <v>0.32060390710830688</v>
      </c>
      <c r="C27" s="8">
        <v>0.30521908393502239</v>
      </c>
    </row>
    <row r="28" spans="1:5" x14ac:dyDescent="0.25">
      <c r="A28" s="10">
        <v>2008</v>
      </c>
      <c r="B28" s="8">
        <v>0.31190726161003113</v>
      </c>
      <c r="C28" s="8">
        <v>0.33047765482962133</v>
      </c>
    </row>
    <row r="29" spans="1:5" x14ac:dyDescent="0.25">
      <c r="A29" s="10">
        <v>2009</v>
      </c>
      <c r="B29" s="8">
        <v>0.29843562841415405</v>
      </c>
      <c r="C29" s="8">
        <v>0.30038907340168952</v>
      </c>
    </row>
    <row r="30" spans="1:5" x14ac:dyDescent="0.25">
      <c r="A30" s="10">
        <v>2010</v>
      </c>
      <c r="B30" s="8">
        <v>0.28271028399467468</v>
      </c>
      <c r="C30" s="8">
        <v>0.30693659667670725</v>
      </c>
    </row>
    <row r="31" spans="1:5" ht="15" customHeight="1" x14ac:dyDescent="0.25">
      <c r="A31" s="10">
        <v>2011</v>
      </c>
      <c r="B31" s="8">
        <v>0.27611044049263</v>
      </c>
      <c r="C31" s="8">
        <v>0.27900346809625626</v>
      </c>
    </row>
    <row r="32" spans="1:5" x14ac:dyDescent="0.25">
      <c r="A32" s="10">
        <v>2012</v>
      </c>
      <c r="B32" s="8">
        <v>0.31108596920967102</v>
      </c>
      <c r="C32" s="8">
        <v>0.30248436036705972</v>
      </c>
      <c r="E32" s="36"/>
    </row>
    <row r="33" spans="1:3" x14ac:dyDescent="0.25">
      <c r="A33" s="10">
        <v>2013</v>
      </c>
      <c r="B33" s="8">
        <v>0.30536913871765137</v>
      </c>
      <c r="C33" s="8">
        <v>0.26858992977440355</v>
      </c>
    </row>
    <row r="34" spans="1:3" x14ac:dyDescent="0.25">
      <c r="A34" s="10">
        <v>2014</v>
      </c>
      <c r="B34" s="8">
        <v>0.28554502129554749</v>
      </c>
      <c r="C34" s="8">
        <v>0.28383319839835164</v>
      </c>
    </row>
    <row r="35" spans="1:3" x14ac:dyDescent="0.25">
      <c r="A35" s="10">
        <v>2015</v>
      </c>
      <c r="B35" s="8">
        <v>0.27521929144859314</v>
      </c>
      <c r="C35" s="8">
        <v>0.27305612659454348</v>
      </c>
    </row>
  </sheetData>
  <hyperlinks>
    <hyperlink ref="E1" location="Index!A1" display="Index"/>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5"/>
  <sheetViews>
    <sheetView workbookViewId="0">
      <selection activeCell="P26" sqref="P26"/>
    </sheetView>
  </sheetViews>
  <sheetFormatPr defaultColWidth="8.85546875" defaultRowHeight="15" x14ac:dyDescent="0.25"/>
  <cols>
    <col min="1" max="1" width="18.5703125" style="100" customWidth="1"/>
    <col min="2" max="15" width="8.85546875" style="100"/>
    <col min="16" max="16" width="22.140625" style="100" customWidth="1"/>
    <col min="17" max="17" width="8.85546875" style="100"/>
    <col min="18" max="18" width="12.42578125" style="100" customWidth="1"/>
    <col min="19" max="16384" width="8.85546875" style="100"/>
  </cols>
  <sheetData>
    <row r="1" spans="1:70" x14ac:dyDescent="0.25">
      <c r="A1" s="98" t="s">
        <v>266</v>
      </c>
      <c r="B1" s="99"/>
      <c r="P1" s="100" t="s">
        <v>127</v>
      </c>
      <c r="Q1" s="100" t="s">
        <v>72</v>
      </c>
      <c r="R1" s="101" t="s">
        <v>212</v>
      </c>
      <c r="S1" s="101" t="s">
        <v>213</v>
      </c>
      <c r="T1" s="101" t="s">
        <v>214</v>
      </c>
      <c r="U1" s="101" t="s">
        <v>215</v>
      </c>
      <c r="V1" s="101" t="s">
        <v>216</v>
      </c>
      <c r="W1" s="101" t="s">
        <v>217</v>
      </c>
      <c r="X1" s="101" t="s">
        <v>218</v>
      </c>
      <c r="Y1" s="101" t="s">
        <v>219</v>
      </c>
      <c r="Z1" s="101" t="s">
        <v>220</v>
      </c>
      <c r="AA1" s="101" t="s">
        <v>221</v>
      </c>
      <c r="AB1" s="101" t="s">
        <v>222</v>
      </c>
      <c r="AC1" s="101" t="s">
        <v>223</v>
      </c>
      <c r="AD1" s="101" t="s">
        <v>224</v>
      </c>
      <c r="AE1" s="101" t="s">
        <v>225</v>
      </c>
      <c r="AF1" s="101" t="s">
        <v>226</v>
      </c>
      <c r="AG1" s="101" t="s">
        <v>227</v>
      </c>
      <c r="AH1" s="101" t="s">
        <v>228</v>
      </c>
      <c r="AI1" s="101" t="s">
        <v>229</v>
      </c>
      <c r="AJ1" s="101" t="s">
        <v>230</v>
      </c>
      <c r="AK1" s="101" t="s">
        <v>231</v>
      </c>
      <c r="AL1" s="101" t="s">
        <v>232</v>
      </c>
      <c r="AM1" s="101" t="s">
        <v>233</v>
      </c>
      <c r="AN1" s="101" t="s">
        <v>234</v>
      </c>
      <c r="AO1" s="101" t="s">
        <v>235</v>
      </c>
      <c r="AP1" s="101" t="s">
        <v>236</v>
      </c>
      <c r="AQ1" s="101" t="s">
        <v>237</v>
      </c>
      <c r="AR1" s="101" t="s">
        <v>238</v>
      </c>
      <c r="AS1" s="101" t="s">
        <v>239</v>
      </c>
      <c r="AT1" s="101" t="s">
        <v>240</v>
      </c>
      <c r="AU1" s="101" t="s">
        <v>241</v>
      </c>
      <c r="AV1" s="101" t="s">
        <v>242</v>
      </c>
      <c r="AW1" s="101" t="s">
        <v>243</v>
      </c>
      <c r="AX1" s="101" t="s">
        <v>244</v>
      </c>
      <c r="AY1" s="101" t="s">
        <v>245</v>
      </c>
      <c r="AZ1" s="101" t="s">
        <v>246</v>
      </c>
      <c r="BA1" s="101" t="s">
        <v>247</v>
      </c>
      <c r="BB1" s="101" t="s">
        <v>248</v>
      </c>
      <c r="BC1" s="101" t="s">
        <v>249</v>
      </c>
      <c r="BD1" s="101" t="s">
        <v>250</v>
      </c>
      <c r="BE1" s="101" t="s">
        <v>251</v>
      </c>
      <c r="BF1" s="101" t="s">
        <v>252</v>
      </c>
      <c r="BG1" s="101" t="s">
        <v>253</v>
      </c>
      <c r="BH1" s="101" t="s">
        <v>254</v>
      </c>
      <c r="BI1" s="101" t="s">
        <v>255</v>
      </c>
      <c r="BJ1" s="101" t="s">
        <v>256</v>
      </c>
      <c r="BK1" s="101" t="s">
        <v>257</v>
      </c>
      <c r="BL1" s="101" t="s">
        <v>258</v>
      </c>
      <c r="BM1" s="101" t="s">
        <v>259</v>
      </c>
      <c r="BN1" s="101" t="s">
        <v>260</v>
      </c>
      <c r="BO1" s="101" t="s">
        <v>261</v>
      </c>
      <c r="BP1" s="101"/>
      <c r="BQ1" s="101"/>
      <c r="BR1" s="101"/>
    </row>
    <row r="2" spans="1:70" x14ac:dyDescent="0.25">
      <c r="A2" s="90" t="str">
        <f ca="1">MID(CELL("filename",A1),FIND("]",CELL("filename",A1))+1,255)</f>
        <v>Figure 7</v>
      </c>
      <c r="B2" s="91" t="str">
        <f ca="1">INDEX(Index!$D:$D,MATCH(A2,Index!$B:$B,0))</f>
        <v>FARMVC Share of Total Crashes, 1999 Tax Increase, Placebo Test, Expanded Donor Pool</v>
      </c>
      <c r="P2" s="102" t="s">
        <v>123</v>
      </c>
      <c r="Q2" s="103">
        <v>1.61E-2</v>
      </c>
      <c r="R2" s="103">
        <v>2.24E-2</v>
      </c>
      <c r="S2" s="103" t="s">
        <v>263</v>
      </c>
      <c r="T2" s="103">
        <v>2.29E-2</v>
      </c>
      <c r="U2" s="103">
        <v>6.6000000000000003E-2</v>
      </c>
      <c r="V2" s="103" t="s">
        <v>263</v>
      </c>
      <c r="W2" s="103">
        <v>2.98E-2</v>
      </c>
      <c r="X2" s="103" t="s">
        <v>263</v>
      </c>
      <c r="Y2" s="103" t="s">
        <v>263</v>
      </c>
      <c r="Z2" s="103" t="s">
        <v>263</v>
      </c>
      <c r="AA2" s="103" t="s">
        <v>263</v>
      </c>
      <c r="AB2" s="103">
        <v>2.24E-2</v>
      </c>
      <c r="AC2" s="103" t="s">
        <v>263</v>
      </c>
      <c r="AD2" s="103">
        <v>3.6700000000000003E-2</v>
      </c>
      <c r="AE2" s="103">
        <v>3.8899999999999997E-2</v>
      </c>
      <c r="AF2" s="103" t="s">
        <v>263</v>
      </c>
      <c r="AG2" s="103">
        <v>3.6200000000000003E-2</v>
      </c>
      <c r="AH2" s="103">
        <v>2.4E-2</v>
      </c>
      <c r="AI2" s="103">
        <v>2.7799999999999998E-2</v>
      </c>
      <c r="AJ2" s="103">
        <v>3.9600000000000003E-2</v>
      </c>
      <c r="AK2" s="103">
        <v>3.2000000000000001E-2</v>
      </c>
      <c r="AL2" s="103">
        <v>3.1E-2</v>
      </c>
      <c r="AM2" s="103">
        <v>1.6299999999999999E-2</v>
      </c>
      <c r="AN2" s="103">
        <v>2.2700000000000001E-2</v>
      </c>
      <c r="AO2" s="103">
        <v>9.0899999999999995E-2</v>
      </c>
      <c r="AP2" s="103">
        <v>2.8899999999999999E-2</v>
      </c>
      <c r="AQ2" s="103">
        <v>4.53E-2</v>
      </c>
      <c r="AR2" s="103">
        <v>3.3799999999999997E-2</v>
      </c>
      <c r="AS2" s="103" t="s">
        <v>263</v>
      </c>
      <c r="AT2" s="103">
        <v>4.1500000000000002E-2</v>
      </c>
      <c r="AU2" s="103" t="s">
        <v>263</v>
      </c>
      <c r="AV2" s="103" t="s">
        <v>263</v>
      </c>
      <c r="AW2" s="103" t="s">
        <v>263</v>
      </c>
      <c r="AX2" s="103">
        <v>1.66E-2</v>
      </c>
      <c r="AY2" s="103">
        <v>4.8099999999999997E-2</v>
      </c>
      <c r="AZ2" s="103">
        <v>2.5499999999999998E-2</v>
      </c>
      <c r="BA2" s="103" t="s">
        <v>263</v>
      </c>
      <c r="BB2" s="103">
        <v>2.4899999999999999E-2</v>
      </c>
      <c r="BC2" s="103">
        <v>1.89E-2</v>
      </c>
      <c r="BD2" s="103" t="s">
        <v>263</v>
      </c>
      <c r="BE2" s="103">
        <v>3.32E-2</v>
      </c>
      <c r="BF2" s="103">
        <v>4.1799999999999997E-2</v>
      </c>
      <c r="BG2" s="103">
        <v>1.9900000000000001E-2</v>
      </c>
      <c r="BH2" s="103">
        <v>2.7E-2</v>
      </c>
      <c r="BI2" s="103" t="s">
        <v>263</v>
      </c>
      <c r="BJ2" s="103">
        <v>4.1200000000000001E-2</v>
      </c>
      <c r="BK2" s="103">
        <v>1.5100000000000001E-2</v>
      </c>
      <c r="BL2" s="103">
        <v>2.7900000000000001E-2</v>
      </c>
      <c r="BM2" s="103">
        <v>2.18E-2</v>
      </c>
      <c r="BN2" s="103">
        <v>2.4799999999999999E-2</v>
      </c>
      <c r="BO2" s="103">
        <v>5.3400000000000003E-2</v>
      </c>
      <c r="BP2" s="103"/>
      <c r="BQ2" s="103"/>
    </row>
    <row r="3" spans="1:70" x14ac:dyDescent="0.25">
      <c r="A3" s="100" t="s">
        <v>156</v>
      </c>
      <c r="P3" s="102" t="s">
        <v>124</v>
      </c>
      <c r="Q3" s="103">
        <v>1.9900000000000001E-2</v>
      </c>
      <c r="R3" s="103">
        <v>0.03</v>
      </c>
      <c r="S3" s="103" t="s">
        <v>263</v>
      </c>
      <c r="T3" s="103">
        <v>3.5700000000000003E-2</v>
      </c>
      <c r="U3" s="103">
        <v>6.6199999999999995E-2</v>
      </c>
      <c r="V3" s="103" t="s">
        <v>263</v>
      </c>
      <c r="W3" s="103">
        <v>3.0200000000000001E-2</v>
      </c>
      <c r="X3" s="103" t="s">
        <v>263</v>
      </c>
      <c r="Y3" s="103" t="s">
        <v>263</v>
      </c>
      <c r="Z3" s="103" t="s">
        <v>263</v>
      </c>
      <c r="AA3" s="103" t="s">
        <v>263</v>
      </c>
      <c r="AB3" s="103">
        <v>2.3300000000000001E-2</v>
      </c>
      <c r="AC3" s="103" t="s">
        <v>263</v>
      </c>
      <c r="AD3" s="103">
        <v>3.6799999999999999E-2</v>
      </c>
      <c r="AE3" s="103">
        <v>5.0700000000000002E-2</v>
      </c>
      <c r="AF3" s="103" t="s">
        <v>263</v>
      </c>
      <c r="AG3" s="103">
        <v>4.48E-2</v>
      </c>
      <c r="AH3" s="103">
        <v>5.3699999999999998E-2</v>
      </c>
      <c r="AI3" s="103">
        <v>3.8300000000000001E-2</v>
      </c>
      <c r="AJ3" s="103">
        <v>5.1499999999999997E-2</v>
      </c>
      <c r="AK3" s="103">
        <v>3.8199999999999998E-2</v>
      </c>
      <c r="AL3" s="103">
        <v>3.5000000000000003E-2</v>
      </c>
      <c r="AM3" s="103">
        <v>4.53E-2</v>
      </c>
      <c r="AN3" s="103">
        <v>2.64E-2</v>
      </c>
      <c r="AO3" s="103">
        <v>4.0500000000000001E-2</v>
      </c>
      <c r="AP3" s="103">
        <v>2.1700000000000001E-2</v>
      </c>
      <c r="AQ3" s="103">
        <v>6.1499999999999999E-2</v>
      </c>
      <c r="AR3" s="103">
        <v>3.2300000000000002E-2</v>
      </c>
      <c r="AS3" s="103" t="s">
        <v>263</v>
      </c>
      <c r="AT3" s="103">
        <v>4.3299999999999998E-2</v>
      </c>
      <c r="AU3" s="103" t="s">
        <v>263</v>
      </c>
      <c r="AV3" s="103" t="s">
        <v>263</v>
      </c>
      <c r="AW3" s="103" t="s">
        <v>263</v>
      </c>
      <c r="AX3" s="103">
        <v>2.4500000000000001E-2</v>
      </c>
      <c r="AY3" s="103">
        <v>6.6400000000000001E-2</v>
      </c>
      <c r="AZ3" s="103">
        <v>2.2200000000000001E-2</v>
      </c>
      <c r="BA3" s="103" t="s">
        <v>263</v>
      </c>
      <c r="BB3" s="103">
        <v>4.07E-2</v>
      </c>
      <c r="BC3" s="103">
        <v>2.1499999999999998E-2</v>
      </c>
      <c r="BD3" s="103" t="s">
        <v>263</v>
      </c>
      <c r="BE3" s="103">
        <v>9.4700000000000006E-2</v>
      </c>
      <c r="BF3" s="103">
        <v>6.1199999999999997E-2</v>
      </c>
      <c r="BG3" s="103">
        <v>3.2199999999999999E-2</v>
      </c>
      <c r="BH3" s="103">
        <v>3.7600000000000001E-2</v>
      </c>
      <c r="BI3" s="103" t="s">
        <v>263</v>
      </c>
      <c r="BJ3" s="103">
        <v>7.5800000000000006E-2</v>
      </c>
      <c r="BK3" s="103">
        <v>2.3300000000000001E-2</v>
      </c>
      <c r="BL3" s="103">
        <v>3.7400000000000003E-2</v>
      </c>
      <c r="BM3" s="103">
        <v>4.7300000000000002E-2</v>
      </c>
      <c r="BN3" s="103">
        <v>3.6400000000000002E-2</v>
      </c>
      <c r="BO3" s="103">
        <v>5.0599999999999999E-2</v>
      </c>
      <c r="BP3" s="104"/>
      <c r="BQ3" s="104"/>
    </row>
    <row r="4" spans="1:70" x14ac:dyDescent="0.25">
      <c r="A4" s="100" t="s">
        <v>157</v>
      </c>
      <c r="P4" s="102" t="s">
        <v>125</v>
      </c>
      <c r="Q4" s="103">
        <v>1.2373000000000001</v>
      </c>
      <c r="R4" s="103">
        <v>1.3371</v>
      </c>
      <c r="S4" s="103" t="s">
        <v>263</v>
      </c>
      <c r="T4" s="103">
        <v>1.5580000000000001</v>
      </c>
      <c r="U4" s="103">
        <v>1.0038</v>
      </c>
      <c r="V4" s="103" t="s">
        <v>263</v>
      </c>
      <c r="W4" s="103">
        <v>1.0118</v>
      </c>
      <c r="X4" s="103" t="s">
        <v>263</v>
      </c>
      <c r="Y4" s="103" t="s">
        <v>263</v>
      </c>
      <c r="Z4" s="103" t="s">
        <v>263</v>
      </c>
      <c r="AA4" s="103" t="s">
        <v>263</v>
      </c>
      <c r="AB4" s="103">
        <v>1.0408999999999999</v>
      </c>
      <c r="AC4" s="103" t="s">
        <v>263</v>
      </c>
      <c r="AD4" s="103">
        <v>1.0021</v>
      </c>
      <c r="AE4" s="103">
        <v>1.3009999999999999</v>
      </c>
      <c r="AF4" s="103" t="s">
        <v>263</v>
      </c>
      <c r="AG4" s="103">
        <v>1.2393000000000001</v>
      </c>
      <c r="AH4" s="103">
        <v>2.2353999999999998</v>
      </c>
      <c r="AI4" s="103">
        <v>1.3804000000000001</v>
      </c>
      <c r="AJ4" s="103">
        <v>1.3007</v>
      </c>
      <c r="AK4" s="103">
        <v>1.1962999999999999</v>
      </c>
      <c r="AL4" s="103">
        <v>1.1272</v>
      </c>
      <c r="AM4" s="103">
        <v>2.7747000000000002</v>
      </c>
      <c r="AN4" s="103">
        <v>1.1636</v>
      </c>
      <c r="AO4" s="103">
        <v>0.44540000000000002</v>
      </c>
      <c r="AP4" s="103">
        <v>0.74970000000000003</v>
      </c>
      <c r="AQ4" s="103">
        <v>1.3575999999999999</v>
      </c>
      <c r="AR4" s="103">
        <v>0.95669999999999999</v>
      </c>
      <c r="AS4" s="103" t="s">
        <v>263</v>
      </c>
      <c r="AT4" s="103">
        <v>1.0421</v>
      </c>
      <c r="AU4" s="103" t="s">
        <v>263</v>
      </c>
      <c r="AV4" s="103" t="s">
        <v>263</v>
      </c>
      <c r="AW4" s="103" t="s">
        <v>263</v>
      </c>
      <c r="AX4" s="103">
        <v>1.4765999999999999</v>
      </c>
      <c r="AY4" s="103">
        <v>1.38</v>
      </c>
      <c r="AZ4" s="103">
        <v>0.86909999999999998</v>
      </c>
      <c r="BA4" s="103" t="s">
        <v>263</v>
      </c>
      <c r="BB4" s="103">
        <v>1.6368</v>
      </c>
      <c r="BC4" s="103">
        <v>1.1364000000000001</v>
      </c>
      <c r="BD4" s="103" t="s">
        <v>263</v>
      </c>
      <c r="BE4" s="103">
        <v>2.8517000000000001</v>
      </c>
      <c r="BF4" s="103">
        <v>1.4633</v>
      </c>
      <c r="BG4" s="103">
        <v>1.6165</v>
      </c>
      <c r="BH4" s="103">
        <v>1.3923000000000001</v>
      </c>
      <c r="BI4" s="103" t="s">
        <v>263</v>
      </c>
      <c r="BJ4" s="103">
        <v>1.8374999999999999</v>
      </c>
      <c r="BK4" s="103">
        <v>1.5452999999999999</v>
      </c>
      <c r="BL4" s="103">
        <v>1.3416999999999999</v>
      </c>
      <c r="BM4" s="103">
        <v>2.1753999999999998</v>
      </c>
      <c r="BN4" s="103">
        <v>1.4696</v>
      </c>
      <c r="BO4" s="103">
        <v>0.94689999999999996</v>
      </c>
      <c r="BP4" s="105"/>
      <c r="BQ4" s="105"/>
    </row>
    <row r="5" spans="1:70" x14ac:dyDescent="0.25">
      <c r="P5" s="106">
        <v>20</v>
      </c>
      <c r="Q5" s="104">
        <v>1</v>
      </c>
      <c r="R5" s="104">
        <v>1</v>
      </c>
      <c r="S5" s="104">
        <v>1</v>
      </c>
      <c r="T5" s="104">
        <v>1</v>
      </c>
      <c r="U5" s="104">
        <v>1</v>
      </c>
      <c r="V5" s="104">
        <v>1</v>
      </c>
      <c r="W5" s="104">
        <v>1</v>
      </c>
      <c r="X5" s="104">
        <v>1</v>
      </c>
      <c r="Y5" s="104">
        <v>1</v>
      </c>
      <c r="Z5" s="104">
        <v>1</v>
      </c>
      <c r="AA5" s="104">
        <v>1</v>
      </c>
      <c r="AB5" s="104">
        <v>1</v>
      </c>
      <c r="AC5" s="104">
        <v>1</v>
      </c>
      <c r="AD5" s="104">
        <v>1</v>
      </c>
      <c r="AE5" s="104">
        <v>1</v>
      </c>
      <c r="AF5" s="104">
        <v>1</v>
      </c>
      <c r="AG5" s="104">
        <v>1</v>
      </c>
      <c r="AH5" s="104">
        <v>1</v>
      </c>
      <c r="AI5" s="104">
        <v>1</v>
      </c>
      <c r="AJ5" s="104">
        <v>1</v>
      </c>
      <c r="AK5" s="104">
        <v>1</v>
      </c>
      <c r="AL5" s="104">
        <v>1</v>
      </c>
      <c r="AM5" s="104">
        <v>1</v>
      </c>
      <c r="AN5" s="104">
        <v>1</v>
      </c>
      <c r="AO5" s="104">
        <v>1</v>
      </c>
      <c r="AP5" s="104">
        <v>1</v>
      </c>
      <c r="AQ5" s="104">
        <v>1</v>
      </c>
      <c r="AR5" s="104">
        <v>1</v>
      </c>
      <c r="AS5" s="104">
        <v>1</v>
      </c>
      <c r="AT5" s="104">
        <v>1</v>
      </c>
      <c r="AU5" s="104">
        <v>1</v>
      </c>
      <c r="AV5" s="104">
        <v>1</v>
      </c>
      <c r="AW5" s="104">
        <v>1</v>
      </c>
      <c r="AX5" s="104">
        <v>1</v>
      </c>
      <c r="AY5" s="104">
        <v>1</v>
      </c>
      <c r="AZ5" s="104">
        <v>1</v>
      </c>
      <c r="BA5" s="104">
        <v>1</v>
      </c>
      <c r="BB5" s="104">
        <v>1</v>
      </c>
      <c r="BC5" s="104">
        <v>1</v>
      </c>
      <c r="BD5" s="104">
        <v>1</v>
      </c>
      <c r="BE5" s="104">
        <v>1</v>
      </c>
      <c r="BF5" s="104">
        <v>1</v>
      </c>
      <c r="BG5" s="104">
        <v>1</v>
      </c>
      <c r="BH5" s="104">
        <v>1</v>
      </c>
      <c r="BI5" s="104">
        <v>1</v>
      </c>
      <c r="BJ5" s="104">
        <v>1</v>
      </c>
      <c r="BK5" s="104">
        <v>1</v>
      </c>
      <c r="BL5" s="104">
        <v>1</v>
      </c>
      <c r="BM5" s="104">
        <v>1</v>
      </c>
      <c r="BN5" s="104">
        <v>1</v>
      </c>
      <c r="BO5" s="104">
        <v>1</v>
      </c>
      <c r="BP5" s="101"/>
      <c r="BQ5" s="101"/>
    </row>
    <row r="6" spans="1:70" x14ac:dyDescent="0.25">
      <c r="P6" s="102" t="s">
        <v>126</v>
      </c>
      <c r="Q6" s="105" t="s">
        <v>31</v>
      </c>
      <c r="R6" s="105" t="s">
        <v>2</v>
      </c>
      <c r="S6" s="105" t="s">
        <v>1</v>
      </c>
      <c r="T6" s="105" t="s">
        <v>10</v>
      </c>
      <c r="U6" s="105" t="s">
        <v>35</v>
      </c>
      <c r="V6" s="105" t="s">
        <v>29</v>
      </c>
      <c r="W6" s="105" t="s">
        <v>30</v>
      </c>
      <c r="X6" s="105" t="s">
        <v>4</v>
      </c>
      <c r="Y6" s="105" t="s">
        <v>26</v>
      </c>
      <c r="Z6" s="105" t="s">
        <v>28</v>
      </c>
      <c r="AA6" s="105" t="s">
        <v>3</v>
      </c>
      <c r="AB6" s="105" t="s">
        <v>36</v>
      </c>
      <c r="AC6" s="105" t="s">
        <v>17</v>
      </c>
      <c r="AD6" s="105" t="s">
        <v>46</v>
      </c>
      <c r="AE6" s="105" t="s">
        <v>37</v>
      </c>
      <c r="AF6" s="105" t="s">
        <v>22</v>
      </c>
      <c r="AG6" s="105" t="s">
        <v>38</v>
      </c>
      <c r="AH6" s="105" t="s">
        <v>39</v>
      </c>
      <c r="AI6" s="105" t="s">
        <v>40</v>
      </c>
      <c r="AJ6" s="105" t="s">
        <v>24</v>
      </c>
      <c r="AK6" s="105" t="s">
        <v>42</v>
      </c>
      <c r="AL6" s="105" t="s">
        <v>41</v>
      </c>
      <c r="AM6" s="105" t="s">
        <v>47</v>
      </c>
      <c r="AN6" s="105" t="s">
        <v>19</v>
      </c>
      <c r="AO6" s="105" t="s">
        <v>21</v>
      </c>
      <c r="AP6" s="105" t="s">
        <v>18</v>
      </c>
      <c r="AQ6" s="105" t="s">
        <v>20</v>
      </c>
      <c r="AR6" s="105" t="s">
        <v>16</v>
      </c>
      <c r="AS6" s="105" t="s">
        <v>11</v>
      </c>
      <c r="AT6" s="105" t="s">
        <v>13</v>
      </c>
      <c r="AU6" s="105" t="s">
        <v>27</v>
      </c>
      <c r="AV6" s="105" t="s">
        <v>8</v>
      </c>
      <c r="AW6" s="105" t="s">
        <v>9</v>
      </c>
      <c r="AX6" s="105" t="s">
        <v>33</v>
      </c>
      <c r="AY6" s="105" t="s">
        <v>43</v>
      </c>
      <c r="AZ6" s="105" t="s">
        <v>6</v>
      </c>
      <c r="BA6" s="105" t="s">
        <v>12</v>
      </c>
      <c r="BB6" s="105" t="s">
        <v>15</v>
      </c>
      <c r="BC6" s="105" t="s">
        <v>48</v>
      </c>
      <c r="BD6" s="105" t="s">
        <v>25</v>
      </c>
      <c r="BE6" s="105" t="s">
        <v>44</v>
      </c>
      <c r="BF6" s="105" t="s">
        <v>23</v>
      </c>
      <c r="BG6" s="105" t="s">
        <v>32</v>
      </c>
      <c r="BH6" s="105" t="s">
        <v>14</v>
      </c>
      <c r="BI6" s="105" t="s">
        <v>5</v>
      </c>
      <c r="BJ6" s="105" t="s">
        <v>50</v>
      </c>
      <c r="BK6" s="105" t="s">
        <v>49</v>
      </c>
      <c r="BL6" s="105" t="s">
        <v>7</v>
      </c>
      <c r="BM6" s="105" t="s">
        <v>51</v>
      </c>
      <c r="BN6" s="105" t="s">
        <v>45</v>
      </c>
      <c r="BO6" s="105" t="s">
        <v>52</v>
      </c>
      <c r="BP6" s="101"/>
      <c r="BQ6" s="101"/>
    </row>
    <row r="7" spans="1:70" x14ac:dyDescent="0.25">
      <c r="P7" s="100">
        <v>1982</v>
      </c>
      <c r="Q7" s="101">
        <v>0.01</v>
      </c>
      <c r="R7" s="101">
        <v>0.02</v>
      </c>
      <c r="S7" s="101" t="s">
        <v>263</v>
      </c>
      <c r="T7" s="101">
        <v>0.06</v>
      </c>
      <c r="U7" s="101">
        <v>-0.02</v>
      </c>
      <c r="V7" s="101" t="s">
        <v>263</v>
      </c>
      <c r="W7" s="101">
        <v>0.01</v>
      </c>
      <c r="X7" s="101" t="s">
        <v>263</v>
      </c>
      <c r="Y7" s="101" t="s">
        <v>263</v>
      </c>
      <c r="Z7" s="101" t="s">
        <v>263</v>
      </c>
      <c r="AA7" s="101" t="s">
        <v>263</v>
      </c>
      <c r="AB7" s="101">
        <v>-0.05</v>
      </c>
      <c r="AC7" s="101" t="s">
        <v>263</v>
      </c>
      <c r="AD7" s="101">
        <v>7.0000000000000007E-2</v>
      </c>
      <c r="AE7" s="101">
        <v>0.05</v>
      </c>
      <c r="AF7" s="101" t="s">
        <v>263</v>
      </c>
      <c r="AG7" s="101">
        <v>0.02</v>
      </c>
      <c r="AH7" s="101">
        <v>0.03</v>
      </c>
      <c r="AI7" s="101">
        <v>0.06</v>
      </c>
      <c r="AJ7" s="101">
        <v>7.0000000000000007E-2</v>
      </c>
      <c r="AK7" s="101">
        <v>-0.05</v>
      </c>
      <c r="AL7" s="101">
        <v>-0.03</v>
      </c>
      <c r="AM7" s="101">
        <v>-0.01</v>
      </c>
      <c r="AN7" s="101">
        <v>0</v>
      </c>
      <c r="AO7" s="101">
        <v>-0.11</v>
      </c>
      <c r="AP7" s="101">
        <v>0.06</v>
      </c>
      <c r="AQ7" s="101">
        <v>-0.03</v>
      </c>
      <c r="AR7" s="101">
        <v>7.0000000000000007E-2</v>
      </c>
      <c r="AS7" s="101" t="s">
        <v>263</v>
      </c>
      <c r="AT7" s="101">
        <v>-7.0000000000000007E-2</v>
      </c>
      <c r="AU7" s="101" t="s">
        <v>263</v>
      </c>
      <c r="AV7" s="101" t="s">
        <v>263</v>
      </c>
      <c r="AW7" s="101" t="s">
        <v>263</v>
      </c>
      <c r="AX7" s="101">
        <v>-0.04</v>
      </c>
      <c r="AY7" s="101">
        <v>-0.04</v>
      </c>
      <c r="AZ7" s="101">
        <v>0.01</v>
      </c>
      <c r="BA7" s="101" t="s">
        <v>263</v>
      </c>
      <c r="BB7" s="101">
        <v>-0.03</v>
      </c>
      <c r="BC7" s="101">
        <v>0.02</v>
      </c>
      <c r="BD7" s="101" t="s">
        <v>263</v>
      </c>
      <c r="BE7" s="101">
        <v>-0.01</v>
      </c>
      <c r="BF7" s="101">
        <v>-0.02</v>
      </c>
      <c r="BG7" s="101">
        <v>-0.02</v>
      </c>
      <c r="BH7" s="101">
        <v>0</v>
      </c>
      <c r="BI7" s="101" t="s">
        <v>263</v>
      </c>
      <c r="BJ7" s="101">
        <v>0.06</v>
      </c>
      <c r="BK7" s="101">
        <v>0.01</v>
      </c>
      <c r="BL7" s="101">
        <v>-0.05</v>
      </c>
      <c r="BM7" s="101">
        <v>0.03</v>
      </c>
      <c r="BN7" s="101">
        <v>-0.04</v>
      </c>
      <c r="BO7" s="101">
        <v>0.06</v>
      </c>
      <c r="BP7" s="101"/>
      <c r="BQ7" s="101"/>
    </row>
    <row r="8" spans="1:70" x14ac:dyDescent="0.25">
      <c r="P8" s="100">
        <v>1983</v>
      </c>
      <c r="Q8" s="101">
        <v>0</v>
      </c>
      <c r="R8" s="101">
        <v>-0.01</v>
      </c>
      <c r="S8" s="101" t="s">
        <v>263</v>
      </c>
      <c r="T8" s="101">
        <v>0.01</v>
      </c>
      <c r="U8" s="101">
        <v>-0.02</v>
      </c>
      <c r="V8" s="101" t="s">
        <v>263</v>
      </c>
      <c r="W8" s="101">
        <v>-0.01</v>
      </c>
      <c r="X8" s="101" t="s">
        <v>263</v>
      </c>
      <c r="Y8" s="101" t="s">
        <v>263</v>
      </c>
      <c r="Z8" s="101" t="s">
        <v>263</v>
      </c>
      <c r="AA8" s="101" t="s">
        <v>263</v>
      </c>
      <c r="AB8" s="101">
        <v>0</v>
      </c>
      <c r="AC8" s="101" t="s">
        <v>263</v>
      </c>
      <c r="AD8" s="101">
        <v>0</v>
      </c>
      <c r="AE8" s="101">
        <v>0.01</v>
      </c>
      <c r="AF8" s="101" t="s">
        <v>263</v>
      </c>
      <c r="AG8" s="101">
        <v>-0.01</v>
      </c>
      <c r="AH8" s="101">
        <v>0</v>
      </c>
      <c r="AI8" s="101">
        <v>0.01</v>
      </c>
      <c r="AJ8" s="101">
        <v>-0.02</v>
      </c>
      <c r="AK8" s="101">
        <v>-0.01</v>
      </c>
      <c r="AL8" s="101">
        <v>-0.01</v>
      </c>
      <c r="AM8" s="101">
        <v>0</v>
      </c>
      <c r="AN8" s="101">
        <v>-0.01</v>
      </c>
      <c r="AO8" s="101">
        <v>0.03</v>
      </c>
      <c r="AP8" s="101">
        <v>0</v>
      </c>
      <c r="AQ8" s="101">
        <v>0</v>
      </c>
      <c r="AR8" s="101">
        <v>0.01</v>
      </c>
      <c r="AS8" s="101" t="s">
        <v>263</v>
      </c>
      <c r="AT8" s="101">
        <v>0</v>
      </c>
      <c r="AU8" s="101" t="s">
        <v>263</v>
      </c>
      <c r="AV8" s="101" t="s">
        <v>263</v>
      </c>
      <c r="AW8" s="101" t="s">
        <v>263</v>
      </c>
      <c r="AX8" s="101">
        <v>0</v>
      </c>
      <c r="AY8" s="101">
        <v>-0.01</v>
      </c>
      <c r="AZ8" s="101">
        <v>0</v>
      </c>
      <c r="BA8" s="101" t="s">
        <v>263</v>
      </c>
      <c r="BB8" s="101">
        <v>0</v>
      </c>
      <c r="BC8" s="101">
        <v>0.01</v>
      </c>
      <c r="BD8" s="101" t="s">
        <v>263</v>
      </c>
      <c r="BE8" s="101">
        <v>-0.02</v>
      </c>
      <c r="BF8" s="101">
        <v>0.03</v>
      </c>
      <c r="BG8" s="101">
        <v>0</v>
      </c>
      <c r="BH8" s="101">
        <v>-0.03</v>
      </c>
      <c r="BI8" s="101" t="s">
        <v>263</v>
      </c>
      <c r="BJ8" s="101">
        <v>0</v>
      </c>
      <c r="BK8" s="101">
        <v>0</v>
      </c>
      <c r="BL8" s="101">
        <v>0</v>
      </c>
      <c r="BM8" s="101">
        <v>0</v>
      </c>
      <c r="BN8" s="101">
        <v>-0.01</v>
      </c>
      <c r="BO8" s="101">
        <v>0.01</v>
      </c>
      <c r="BP8" s="101"/>
      <c r="BQ8" s="101"/>
    </row>
    <row r="9" spans="1:70" x14ac:dyDescent="0.25">
      <c r="P9" s="100">
        <v>1984</v>
      </c>
      <c r="Q9" s="101">
        <v>0</v>
      </c>
      <c r="R9" s="101">
        <v>-0.01</v>
      </c>
      <c r="S9" s="101" t="s">
        <v>263</v>
      </c>
      <c r="T9" s="101">
        <v>0.02</v>
      </c>
      <c r="U9" s="101">
        <v>-0.06</v>
      </c>
      <c r="V9" s="101" t="s">
        <v>263</v>
      </c>
      <c r="W9" s="101">
        <v>0.01</v>
      </c>
      <c r="X9" s="101" t="s">
        <v>263</v>
      </c>
      <c r="Y9" s="101" t="s">
        <v>263</v>
      </c>
      <c r="Z9" s="101" t="s">
        <v>263</v>
      </c>
      <c r="AA9" s="101" t="s">
        <v>263</v>
      </c>
      <c r="AB9" s="101">
        <v>0</v>
      </c>
      <c r="AC9" s="101" t="s">
        <v>263</v>
      </c>
      <c r="AD9" s="101">
        <v>0.05</v>
      </c>
      <c r="AE9" s="101">
        <v>-0.04</v>
      </c>
      <c r="AF9" s="101" t="s">
        <v>263</v>
      </c>
      <c r="AG9" s="101">
        <v>0.04</v>
      </c>
      <c r="AH9" s="101">
        <v>0.04</v>
      </c>
      <c r="AI9" s="101">
        <v>-7.0000000000000007E-2</v>
      </c>
      <c r="AJ9" s="101">
        <v>-7.0000000000000007E-2</v>
      </c>
      <c r="AK9" s="101">
        <v>7.0000000000000007E-2</v>
      </c>
      <c r="AL9" s="101">
        <v>-0.03</v>
      </c>
      <c r="AM9" s="101">
        <v>-0.02</v>
      </c>
      <c r="AN9" s="101">
        <v>-0.05</v>
      </c>
      <c r="AO9" s="101">
        <v>0.13</v>
      </c>
      <c r="AP9" s="101">
        <v>0.03</v>
      </c>
      <c r="AQ9" s="101">
        <v>0.01</v>
      </c>
      <c r="AR9" s="101">
        <v>0.05</v>
      </c>
      <c r="AS9" s="101" t="s">
        <v>263</v>
      </c>
      <c r="AT9" s="101">
        <v>-0.06</v>
      </c>
      <c r="AU9" s="101" t="s">
        <v>263</v>
      </c>
      <c r="AV9" s="101" t="s">
        <v>263</v>
      </c>
      <c r="AW9" s="101" t="s">
        <v>263</v>
      </c>
      <c r="AX9" s="101">
        <v>0</v>
      </c>
      <c r="AY9" s="101">
        <v>0.03</v>
      </c>
      <c r="AZ9" s="101">
        <v>-0.03</v>
      </c>
      <c r="BA9" s="101" t="s">
        <v>263</v>
      </c>
      <c r="BB9" s="101">
        <v>-0.03</v>
      </c>
      <c r="BC9" s="101">
        <v>0.03</v>
      </c>
      <c r="BD9" s="101" t="s">
        <v>263</v>
      </c>
      <c r="BE9" s="101">
        <v>0</v>
      </c>
      <c r="BF9" s="101">
        <v>0.02</v>
      </c>
      <c r="BG9" s="101">
        <v>-0.03</v>
      </c>
      <c r="BH9" s="101">
        <v>-0.05</v>
      </c>
      <c r="BI9" s="101" t="s">
        <v>263</v>
      </c>
      <c r="BJ9" s="101">
        <v>-0.03</v>
      </c>
      <c r="BK9" s="101">
        <v>-0.01</v>
      </c>
      <c r="BL9" s="101">
        <v>0.02</v>
      </c>
      <c r="BM9" s="101">
        <v>0.02</v>
      </c>
      <c r="BN9" s="101">
        <v>0</v>
      </c>
      <c r="BO9" s="101">
        <v>-0.08</v>
      </c>
      <c r="BP9" s="101"/>
      <c r="BQ9" s="101"/>
    </row>
    <row r="10" spans="1:70" x14ac:dyDescent="0.25">
      <c r="P10" s="100">
        <v>1985</v>
      </c>
      <c r="Q10" s="101">
        <v>0</v>
      </c>
      <c r="R10" s="101">
        <v>0.03</v>
      </c>
      <c r="S10" s="101" t="s">
        <v>263</v>
      </c>
      <c r="T10" s="101">
        <v>0</v>
      </c>
      <c r="U10" s="101">
        <v>-0.03</v>
      </c>
      <c r="V10" s="101" t="s">
        <v>263</v>
      </c>
      <c r="W10" s="101">
        <v>0</v>
      </c>
      <c r="X10" s="101" t="s">
        <v>263</v>
      </c>
      <c r="Y10" s="101" t="s">
        <v>263</v>
      </c>
      <c r="Z10" s="101" t="s">
        <v>263</v>
      </c>
      <c r="AA10" s="101" t="s">
        <v>263</v>
      </c>
      <c r="AB10" s="101">
        <v>0</v>
      </c>
      <c r="AC10" s="101" t="s">
        <v>263</v>
      </c>
      <c r="AD10" s="101">
        <v>0</v>
      </c>
      <c r="AE10" s="101">
        <v>0.01</v>
      </c>
      <c r="AF10" s="101" t="s">
        <v>263</v>
      </c>
      <c r="AG10" s="101">
        <v>0.03</v>
      </c>
      <c r="AH10" s="101">
        <v>0</v>
      </c>
      <c r="AI10" s="101">
        <v>0</v>
      </c>
      <c r="AJ10" s="101">
        <v>0.01</v>
      </c>
      <c r="AK10" s="101">
        <v>-0.02</v>
      </c>
      <c r="AL10" s="101">
        <v>0.01</v>
      </c>
      <c r="AM10" s="101">
        <v>0</v>
      </c>
      <c r="AN10" s="101">
        <v>0.01</v>
      </c>
      <c r="AO10" s="101">
        <v>0.08</v>
      </c>
      <c r="AP10" s="101">
        <v>0.03</v>
      </c>
      <c r="AQ10" s="101">
        <v>-0.11</v>
      </c>
      <c r="AR10" s="101">
        <v>0.01</v>
      </c>
      <c r="AS10" s="101" t="s">
        <v>263</v>
      </c>
      <c r="AT10" s="101">
        <v>0.02</v>
      </c>
      <c r="AU10" s="101" t="s">
        <v>263</v>
      </c>
      <c r="AV10" s="101" t="s">
        <v>263</v>
      </c>
      <c r="AW10" s="101" t="s">
        <v>263</v>
      </c>
      <c r="AX10" s="101">
        <v>0.01</v>
      </c>
      <c r="AY10" s="101">
        <v>0</v>
      </c>
      <c r="AZ10" s="101">
        <v>0</v>
      </c>
      <c r="BA10" s="101" t="s">
        <v>263</v>
      </c>
      <c r="BB10" s="101">
        <v>0</v>
      </c>
      <c r="BC10" s="101">
        <v>0</v>
      </c>
      <c r="BD10" s="101" t="s">
        <v>263</v>
      </c>
      <c r="BE10" s="101">
        <v>-0.02</v>
      </c>
      <c r="BF10" s="101">
        <v>-0.06</v>
      </c>
      <c r="BG10" s="101">
        <v>0</v>
      </c>
      <c r="BH10" s="101">
        <v>0</v>
      </c>
      <c r="BI10" s="101" t="s">
        <v>263</v>
      </c>
      <c r="BJ10" s="101">
        <v>0</v>
      </c>
      <c r="BK10" s="101">
        <v>0</v>
      </c>
      <c r="BL10" s="101">
        <v>0.02</v>
      </c>
      <c r="BM10" s="101">
        <v>0</v>
      </c>
      <c r="BN10" s="101">
        <v>-0.01</v>
      </c>
      <c r="BO10" s="101">
        <v>-0.01</v>
      </c>
      <c r="BP10" s="101"/>
      <c r="BQ10" s="101"/>
    </row>
    <row r="11" spans="1:70" x14ac:dyDescent="0.25">
      <c r="P11" s="100">
        <v>1986</v>
      </c>
      <c r="Q11" s="101">
        <v>0.03</v>
      </c>
      <c r="R11" s="101">
        <v>-0.02</v>
      </c>
      <c r="S11" s="101" t="s">
        <v>263</v>
      </c>
      <c r="T11" s="101">
        <v>-0.01</v>
      </c>
      <c r="U11" s="101">
        <v>-7.0000000000000007E-2</v>
      </c>
      <c r="V11" s="101" t="s">
        <v>263</v>
      </c>
      <c r="W11" s="101">
        <v>-0.05</v>
      </c>
      <c r="X11" s="101" t="s">
        <v>263</v>
      </c>
      <c r="Y11" s="101" t="s">
        <v>263</v>
      </c>
      <c r="Z11" s="101" t="s">
        <v>263</v>
      </c>
      <c r="AA11" s="101" t="s">
        <v>263</v>
      </c>
      <c r="AB11" s="101">
        <v>-0.01</v>
      </c>
      <c r="AC11" s="101" t="s">
        <v>263</v>
      </c>
      <c r="AD11" s="101">
        <v>-0.05</v>
      </c>
      <c r="AE11" s="101">
        <v>-0.03</v>
      </c>
      <c r="AF11" s="101" t="s">
        <v>263</v>
      </c>
      <c r="AG11" s="101">
        <v>0.01</v>
      </c>
      <c r="AH11" s="101">
        <v>0.01</v>
      </c>
      <c r="AI11" s="101">
        <v>0</v>
      </c>
      <c r="AJ11" s="101">
        <v>0.04</v>
      </c>
      <c r="AK11" s="101">
        <v>-0.04</v>
      </c>
      <c r="AL11" s="101">
        <v>0.05</v>
      </c>
      <c r="AM11" s="101">
        <v>0.02</v>
      </c>
      <c r="AN11" s="101">
        <v>0.01</v>
      </c>
      <c r="AO11" s="101">
        <v>0.12</v>
      </c>
      <c r="AP11" s="101">
        <v>0</v>
      </c>
      <c r="AQ11" s="101">
        <v>0.01</v>
      </c>
      <c r="AR11" s="101">
        <v>-0.02</v>
      </c>
      <c r="AS11" s="101" t="s">
        <v>263</v>
      </c>
      <c r="AT11" s="101">
        <v>-0.03</v>
      </c>
      <c r="AU11" s="101" t="s">
        <v>263</v>
      </c>
      <c r="AV11" s="101" t="s">
        <v>263</v>
      </c>
      <c r="AW11" s="101" t="s">
        <v>263</v>
      </c>
      <c r="AX11" s="101">
        <v>0</v>
      </c>
      <c r="AY11" s="101">
        <v>0.02</v>
      </c>
      <c r="AZ11" s="101">
        <v>-0.03</v>
      </c>
      <c r="BA11" s="101" t="s">
        <v>263</v>
      </c>
      <c r="BB11" s="101">
        <v>0.04</v>
      </c>
      <c r="BC11" s="101">
        <v>0</v>
      </c>
      <c r="BD11" s="101" t="s">
        <v>263</v>
      </c>
      <c r="BE11" s="101">
        <v>-0.05</v>
      </c>
      <c r="BF11" s="101">
        <v>0.05</v>
      </c>
      <c r="BG11" s="101">
        <v>0</v>
      </c>
      <c r="BH11" s="101">
        <v>-0.02</v>
      </c>
      <c r="BI11" s="101" t="s">
        <v>263</v>
      </c>
      <c r="BJ11" s="101">
        <v>-7.0000000000000007E-2</v>
      </c>
      <c r="BK11" s="101">
        <v>0</v>
      </c>
      <c r="BL11" s="101">
        <v>-0.02</v>
      </c>
      <c r="BM11" s="101">
        <v>-0.04</v>
      </c>
      <c r="BN11" s="101">
        <v>-0.05</v>
      </c>
      <c r="BO11" s="101">
        <v>-0.04</v>
      </c>
      <c r="BP11" s="101"/>
      <c r="BQ11" s="101"/>
    </row>
    <row r="12" spans="1:70" x14ac:dyDescent="0.25">
      <c r="P12" s="100">
        <v>1987</v>
      </c>
      <c r="Q12" s="101">
        <v>0.02</v>
      </c>
      <c r="R12" s="101">
        <v>-0.05</v>
      </c>
      <c r="S12" s="101" t="s">
        <v>263</v>
      </c>
      <c r="T12" s="101">
        <v>-0.04</v>
      </c>
      <c r="U12" s="101">
        <v>-0.04</v>
      </c>
      <c r="V12" s="101" t="s">
        <v>263</v>
      </c>
      <c r="W12" s="101">
        <v>0.04</v>
      </c>
      <c r="X12" s="101" t="s">
        <v>263</v>
      </c>
      <c r="Y12" s="101" t="s">
        <v>263</v>
      </c>
      <c r="Z12" s="101" t="s">
        <v>263</v>
      </c>
      <c r="AA12" s="101" t="s">
        <v>263</v>
      </c>
      <c r="AB12" s="101">
        <v>-0.03</v>
      </c>
      <c r="AC12" s="101" t="s">
        <v>263</v>
      </c>
      <c r="AD12" s="101">
        <v>-0.04</v>
      </c>
      <c r="AE12" s="101">
        <v>0.02</v>
      </c>
      <c r="AF12" s="101" t="s">
        <v>263</v>
      </c>
      <c r="AG12" s="101">
        <v>-0.02</v>
      </c>
      <c r="AH12" s="101">
        <v>0.03</v>
      </c>
      <c r="AI12" s="101">
        <v>-0.03</v>
      </c>
      <c r="AJ12" s="101">
        <v>0.01</v>
      </c>
      <c r="AK12" s="101">
        <v>0</v>
      </c>
      <c r="AL12" s="101">
        <v>0.01</v>
      </c>
      <c r="AM12" s="101">
        <v>0</v>
      </c>
      <c r="AN12" s="101">
        <v>0.01</v>
      </c>
      <c r="AO12" s="101">
        <v>0.1</v>
      </c>
      <c r="AP12" s="101">
        <v>0</v>
      </c>
      <c r="AQ12" s="101">
        <v>-0.06</v>
      </c>
      <c r="AR12" s="101">
        <v>0.01</v>
      </c>
      <c r="AS12" s="101" t="s">
        <v>263</v>
      </c>
      <c r="AT12" s="101">
        <v>0.03</v>
      </c>
      <c r="AU12" s="101" t="s">
        <v>263</v>
      </c>
      <c r="AV12" s="101" t="s">
        <v>263</v>
      </c>
      <c r="AW12" s="101" t="s">
        <v>263</v>
      </c>
      <c r="AX12" s="101">
        <v>-0.02</v>
      </c>
      <c r="AY12" s="101">
        <v>-0.02</v>
      </c>
      <c r="AZ12" s="101">
        <v>-0.03</v>
      </c>
      <c r="BA12" s="101" t="s">
        <v>263</v>
      </c>
      <c r="BB12" s="101">
        <v>0</v>
      </c>
      <c r="BC12" s="101">
        <v>-0.03</v>
      </c>
      <c r="BD12" s="101" t="s">
        <v>263</v>
      </c>
      <c r="BE12" s="101">
        <v>-0.04</v>
      </c>
      <c r="BF12" s="101">
        <v>0.02</v>
      </c>
      <c r="BG12" s="101">
        <v>0.03</v>
      </c>
      <c r="BH12" s="101">
        <v>0.03</v>
      </c>
      <c r="BI12" s="101" t="s">
        <v>263</v>
      </c>
      <c r="BJ12" s="101">
        <v>-0.08</v>
      </c>
      <c r="BK12" s="101">
        <v>-0.05</v>
      </c>
      <c r="BL12" s="101">
        <v>0.01</v>
      </c>
      <c r="BM12" s="101">
        <v>0.02</v>
      </c>
      <c r="BN12" s="101">
        <v>-0.03</v>
      </c>
      <c r="BO12" s="101">
        <v>-0.04</v>
      </c>
      <c r="BP12" s="101"/>
      <c r="BQ12" s="101"/>
    </row>
    <row r="13" spans="1:70" x14ac:dyDescent="0.25">
      <c r="P13" s="100">
        <v>1988</v>
      </c>
      <c r="Q13" s="101">
        <v>0</v>
      </c>
      <c r="R13" s="101">
        <v>0.01</v>
      </c>
      <c r="S13" s="101" t="s">
        <v>263</v>
      </c>
      <c r="T13" s="101">
        <v>0.01</v>
      </c>
      <c r="U13" s="101">
        <v>-0.1</v>
      </c>
      <c r="V13" s="101" t="s">
        <v>263</v>
      </c>
      <c r="W13" s="101">
        <v>0.05</v>
      </c>
      <c r="X13" s="101" t="s">
        <v>263</v>
      </c>
      <c r="Y13" s="101" t="s">
        <v>263</v>
      </c>
      <c r="Z13" s="101" t="s">
        <v>263</v>
      </c>
      <c r="AA13" s="101" t="s">
        <v>263</v>
      </c>
      <c r="AB13" s="101">
        <v>0.01</v>
      </c>
      <c r="AC13" s="101" t="s">
        <v>263</v>
      </c>
      <c r="AD13" s="101">
        <v>0</v>
      </c>
      <c r="AE13" s="101">
        <v>-0.05</v>
      </c>
      <c r="AF13" s="101" t="s">
        <v>263</v>
      </c>
      <c r="AG13" s="101">
        <v>0.03</v>
      </c>
      <c r="AH13" s="101">
        <v>0.01</v>
      </c>
      <c r="AI13" s="101">
        <v>-0.03</v>
      </c>
      <c r="AJ13" s="101">
        <v>7.0000000000000007E-2</v>
      </c>
      <c r="AK13" s="101">
        <v>-0.01</v>
      </c>
      <c r="AL13" s="101">
        <v>-0.02</v>
      </c>
      <c r="AM13" s="101">
        <v>-0.02</v>
      </c>
      <c r="AN13" s="101">
        <v>0.01</v>
      </c>
      <c r="AO13" s="101">
        <v>0.18</v>
      </c>
      <c r="AP13" s="101">
        <v>-0.02</v>
      </c>
      <c r="AQ13" s="101">
        <v>-0.03</v>
      </c>
      <c r="AR13" s="101">
        <v>-0.08</v>
      </c>
      <c r="AS13" s="101" t="s">
        <v>263</v>
      </c>
      <c r="AT13" s="101">
        <v>0.01</v>
      </c>
      <c r="AU13" s="101" t="s">
        <v>263</v>
      </c>
      <c r="AV13" s="101" t="s">
        <v>263</v>
      </c>
      <c r="AW13" s="101" t="s">
        <v>263</v>
      </c>
      <c r="AX13" s="101">
        <v>0</v>
      </c>
      <c r="AY13" s="101">
        <v>0.04</v>
      </c>
      <c r="AZ13" s="101">
        <v>0.01</v>
      </c>
      <c r="BA13" s="101" t="s">
        <v>263</v>
      </c>
      <c r="BB13" s="101">
        <v>0.02</v>
      </c>
      <c r="BC13" s="101">
        <v>0.02</v>
      </c>
      <c r="BD13" s="101" t="s">
        <v>263</v>
      </c>
      <c r="BE13" s="101">
        <v>-0.02</v>
      </c>
      <c r="BF13" s="101">
        <v>0.05</v>
      </c>
      <c r="BG13" s="101">
        <v>0</v>
      </c>
      <c r="BH13" s="101">
        <v>-0.01</v>
      </c>
      <c r="BI13" s="101" t="s">
        <v>263</v>
      </c>
      <c r="BJ13" s="101">
        <v>-7.0000000000000007E-2</v>
      </c>
      <c r="BK13" s="101">
        <v>0</v>
      </c>
      <c r="BL13" s="101">
        <v>-0.03</v>
      </c>
      <c r="BM13" s="101">
        <v>-0.03</v>
      </c>
      <c r="BN13" s="101">
        <v>-0.06</v>
      </c>
      <c r="BO13" s="101">
        <v>-0.01</v>
      </c>
      <c r="BP13" s="101"/>
      <c r="BQ13" s="101"/>
    </row>
    <row r="14" spans="1:70" x14ac:dyDescent="0.25">
      <c r="P14" s="100">
        <v>1989</v>
      </c>
      <c r="Q14" s="101">
        <v>-0.01</v>
      </c>
      <c r="R14" s="101">
        <v>-0.04</v>
      </c>
      <c r="S14" s="101" t="s">
        <v>263</v>
      </c>
      <c r="T14" s="101">
        <v>0.03</v>
      </c>
      <c r="U14" s="101">
        <v>-0.12</v>
      </c>
      <c r="V14" s="101" t="s">
        <v>263</v>
      </c>
      <c r="W14" s="101">
        <v>0.01</v>
      </c>
      <c r="X14" s="101" t="s">
        <v>263</v>
      </c>
      <c r="Y14" s="101" t="s">
        <v>263</v>
      </c>
      <c r="Z14" s="101" t="s">
        <v>263</v>
      </c>
      <c r="AA14" s="101" t="s">
        <v>263</v>
      </c>
      <c r="AB14" s="101">
        <v>-0.02</v>
      </c>
      <c r="AC14" s="101" t="s">
        <v>263</v>
      </c>
      <c r="AD14" s="101">
        <v>-0.04</v>
      </c>
      <c r="AE14" s="101">
        <v>-0.02</v>
      </c>
      <c r="AF14" s="101" t="s">
        <v>263</v>
      </c>
      <c r="AG14" s="101">
        <v>0.05</v>
      </c>
      <c r="AH14" s="101">
        <v>0.04</v>
      </c>
      <c r="AI14" s="101">
        <v>0.01</v>
      </c>
      <c r="AJ14" s="101">
        <v>0.02</v>
      </c>
      <c r="AK14" s="101">
        <v>0.01</v>
      </c>
      <c r="AL14" s="101">
        <v>-7.0000000000000007E-2</v>
      </c>
      <c r="AM14" s="101">
        <v>-0.01</v>
      </c>
      <c r="AN14" s="101">
        <v>-0.04</v>
      </c>
      <c r="AO14" s="101">
        <v>0.09</v>
      </c>
      <c r="AP14" s="101">
        <v>-0.02</v>
      </c>
      <c r="AQ14" s="101">
        <v>0.04</v>
      </c>
      <c r="AR14" s="101">
        <v>-0.02</v>
      </c>
      <c r="AS14" s="101" t="s">
        <v>263</v>
      </c>
      <c r="AT14" s="101">
        <v>-0.05</v>
      </c>
      <c r="AU14" s="101" t="s">
        <v>263</v>
      </c>
      <c r="AV14" s="101" t="s">
        <v>263</v>
      </c>
      <c r="AW14" s="101" t="s">
        <v>263</v>
      </c>
      <c r="AX14" s="101">
        <v>0.01</v>
      </c>
      <c r="AY14" s="101">
        <v>0.09</v>
      </c>
      <c r="AZ14" s="101">
        <v>0</v>
      </c>
      <c r="BA14" s="101" t="s">
        <v>263</v>
      </c>
      <c r="BB14" s="101">
        <v>0.03</v>
      </c>
      <c r="BC14" s="101">
        <v>-0.02</v>
      </c>
      <c r="BD14" s="101" t="s">
        <v>263</v>
      </c>
      <c r="BE14" s="101">
        <v>0</v>
      </c>
      <c r="BF14" s="101">
        <v>-0.02</v>
      </c>
      <c r="BG14" s="101">
        <v>-0.02</v>
      </c>
      <c r="BH14" s="101">
        <v>-7.0000000000000007E-2</v>
      </c>
      <c r="BI14" s="101" t="s">
        <v>263</v>
      </c>
      <c r="BJ14" s="101">
        <v>-0.01</v>
      </c>
      <c r="BK14" s="101">
        <v>0.01</v>
      </c>
      <c r="BL14" s="101">
        <v>-0.03</v>
      </c>
      <c r="BM14" s="101">
        <v>-0.02</v>
      </c>
      <c r="BN14" s="101">
        <v>0</v>
      </c>
      <c r="BO14" s="101">
        <v>-0.01</v>
      </c>
      <c r="BP14" s="101"/>
      <c r="BQ14" s="101"/>
    </row>
    <row r="15" spans="1:70" x14ac:dyDescent="0.25">
      <c r="P15" s="100">
        <v>1990</v>
      </c>
      <c r="Q15" s="101">
        <v>0.02</v>
      </c>
      <c r="R15" s="101">
        <v>-0.01</v>
      </c>
      <c r="S15" s="101" t="s">
        <v>263</v>
      </c>
      <c r="T15" s="101">
        <v>0</v>
      </c>
      <c r="U15" s="101">
        <v>-0.04</v>
      </c>
      <c r="V15" s="101" t="s">
        <v>263</v>
      </c>
      <c r="W15" s="101">
        <v>0.06</v>
      </c>
      <c r="X15" s="101" t="s">
        <v>263</v>
      </c>
      <c r="Y15" s="101" t="s">
        <v>263</v>
      </c>
      <c r="Z15" s="101" t="s">
        <v>263</v>
      </c>
      <c r="AA15" s="101" t="s">
        <v>263</v>
      </c>
      <c r="AB15" s="101">
        <v>-0.03</v>
      </c>
      <c r="AC15" s="101" t="s">
        <v>263</v>
      </c>
      <c r="AD15" s="101">
        <v>-7.0000000000000007E-2</v>
      </c>
      <c r="AE15" s="101">
        <v>0</v>
      </c>
      <c r="AF15" s="101" t="s">
        <v>263</v>
      </c>
      <c r="AG15" s="101">
        <v>-0.02</v>
      </c>
      <c r="AH15" s="101">
        <v>0.05</v>
      </c>
      <c r="AI15" s="101">
        <v>-0.05</v>
      </c>
      <c r="AJ15" s="101">
        <v>0</v>
      </c>
      <c r="AK15" s="101">
        <v>0</v>
      </c>
      <c r="AL15" s="101">
        <v>-0.06</v>
      </c>
      <c r="AM15" s="101">
        <v>-0.01</v>
      </c>
      <c r="AN15" s="101">
        <v>0.02</v>
      </c>
      <c r="AO15" s="101">
        <v>0.09</v>
      </c>
      <c r="AP15" s="101">
        <v>-0.01</v>
      </c>
      <c r="AQ15" s="101">
        <v>-0.01</v>
      </c>
      <c r="AR15" s="101">
        <v>0</v>
      </c>
      <c r="AS15" s="101" t="s">
        <v>263</v>
      </c>
      <c r="AT15" s="101">
        <v>-0.03</v>
      </c>
      <c r="AU15" s="101" t="s">
        <v>263</v>
      </c>
      <c r="AV15" s="101" t="s">
        <v>263</v>
      </c>
      <c r="AW15" s="101" t="s">
        <v>263</v>
      </c>
      <c r="AX15" s="101">
        <v>-0.01</v>
      </c>
      <c r="AY15" s="101">
        <v>-0.03</v>
      </c>
      <c r="AZ15" s="101">
        <v>0.03</v>
      </c>
      <c r="BA15" s="101" t="s">
        <v>263</v>
      </c>
      <c r="BB15" s="101">
        <v>0</v>
      </c>
      <c r="BC15" s="101">
        <v>0.01</v>
      </c>
      <c r="BD15" s="101" t="s">
        <v>263</v>
      </c>
      <c r="BE15" s="101">
        <v>-0.04</v>
      </c>
      <c r="BF15" s="101">
        <v>0.01</v>
      </c>
      <c r="BG15" s="101">
        <v>0.02</v>
      </c>
      <c r="BH15" s="101">
        <v>-0.01</v>
      </c>
      <c r="BI15" s="101" t="s">
        <v>263</v>
      </c>
      <c r="BJ15" s="101">
        <v>-0.02</v>
      </c>
      <c r="BK15" s="101">
        <v>-0.01</v>
      </c>
      <c r="BL15" s="101">
        <v>0</v>
      </c>
      <c r="BM15" s="101">
        <v>-0.01</v>
      </c>
      <c r="BN15" s="101">
        <v>0.03</v>
      </c>
      <c r="BO15" s="101">
        <v>-0.06</v>
      </c>
      <c r="BP15" s="101"/>
      <c r="BQ15" s="101"/>
    </row>
    <row r="16" spans="1:70" x14ac:dyDescent="0.25">
      <c r="P16" s="100">
        <v>1991</v>
      </c>
      <c r="Q16" s="101">
        <v>0</v>
      </c>
      <c r="R16" s="101">
        <v>-0.01</v>
      </c>
      <c r="S16" s="101" t="s">
        <v>263</v>
      </c>
      <c r="T16" s="101">
        <v>-0.01</v>
      </c>
      <c r="U16" s="101">
        <v>-0.04</v>
      </c>
      <c r="V16" s="101" t="s">
        <v>263</v>
      </c>
      <c r="W16" s="101">
        <v>-0.01</v>
      </c>
      <c r="X16" s="101" t="s">
        <v>263</v>
      </c>
      <c r="Y16" s="101" t="s">
        <v>263</v>
      </c>
      <c r="Z16" s="101" t="s">
        <v>263</v>
      </c>
      <c r="AA16" s="101" t="s">
        <v>263</v>
      </c>
      <c r="AB16" s="101">
        <v>0</v>
      </c>
      <c r="AC16" s="101" t="s">
        <v>263</v>
      </c>
      <c r="AD16" s="101">
        <v>0</v>
      </c>
      <c r="AE16" s="101">
        <v>-0.02</v>
      </c>
      <c r="AF16" s="101" t="s">
        <v>263</v>
      </c>
      <c r="AG16" s="101">
        <v>-0.01</v>
      </c>
      <c r="AH16" s="101">
        <v>0</v>
      </c>
      <c r="AI16" s="101">
        <v>-0.02</v>
      </c>
      <c r="AJ16" s="101">
        <v>0.05</v>
      </c>
      <c r="AK16" s="101">
        <v>0.02</v>
      </c>
      <c r="AL16" s="101">
        <v>0</v>
      </c>
      <c r="AM16" s="101">
        <v>0</v>
      </c>
      <c r="AN16" s="101">
        <v>0.01</v>
      </c>
      <c r="AO16" s="101">
        <v>0.04</v>
      </c>
      <c r="AP16" s="101">
        <v>-0.01</v>
      </c>
      <c r="AQ16" s="101">
        <v>-0.05</v>
      </c>
      <c r="AR16" s="101">
        <v>0</v>
      </c>
      <c r="AS16" s="101" t="s">
        <v>263</v>
      </c>
      <c r="AT16" s="101">
        <v>0</v>
      </c>
      <c r="AU16" s="101" t="s">
        <v>263</v>
      </c>
      <c r="AV16" s="101" t="s">
        <v>263</v>
      </c>
      <c r="AW16" s="101" t="s">
        <v>263</v>
      </c>
      <c r="AX16" s="101">
        <v>-0.01</v>
      </c>
      <c r="AY16" s="101">
        <v>0.01</v>
      </c>
      <c r="AZ16" s="101">
        <v>0</v>
      </c>
      <c r="BA16" s="101" t="s">
        <v>263</v>
      </c>
      <c r="BB16" s="101">
        <v>0</v>
      </c>
      <c r="BC16" s="101">
        <v>0</v>
      </c>
      <c r="BD16" s="101" t="s">
        <v>263</v>
      </c>
      <c r="BE16" s="101">
        <v>0</v>
      </c>
      <c r="BF16" s="101">
        <v>-0.01</v>
      </c>
      <c r="BG16" s="101">
        <v>0</v>
      </c>
      <c r="BH16" s="101">
        <v>-0.01</v>
      </c>
      <c r="BI16" s="101" t="s">
        <v>263</v>
      </c>
      <c r="BJ16" s="101">
        <v>0</v>
      </c>
      <c r="BK16" s="101">
        <v>0</v>
      </c>
      <c r="BL16" s="101">
        <v>-0.01</v>
      </c>
      <c r="BM16" s="101">
        <v>0</v>
      </c>
      <c r="BN16" s="101">
        <v>0</v>
      </c>
      <c r="BO16" s="101">
        <v>0.01</v>
      </c>
      <c r="BP16" s="101"/>
      <c r="BQ16" s="101"/>
    </row>
    <row r="17" spans="16:69" x14ac:dyDescent="0.25">
      <c r="P17" s="100">
        <v>1992</v>
      </c>
      <c r="Q17" s="101">
        <v>0.02</v>
      </c>
      <c r="R17" s="101">
        <v>-0.02</v>
      </c>
      <c r="S17" s="101" t="s">
        <v>263</v>
      </c>
      <c r="T17" s="101">
        <v>0</v>
      </c>
      <c r="U17" s="101">
        <v>0.03</v>
      </c>
      <c r="V17" s="101" t="s">
        <v>263</v>
      </c>
      <c r="W17" s="101">
        <v>-0.03</v>
      </c>
      <c r="X17" s="101" t="s">
        <v>263</v>
      </c>
      <c r="Y17" s="101" t="s">
        <v>263</v>
      </c>
      <c r="Z17" s="101" t="s">
        <v>263</v>
      </c>
      <c r="AA17" s="101" t="s">
        <v>263</v>
      </c>
      <c r="AB17" s="101">
        <v>0.02</v>
      </c>
      <c r="AC17" s="101" t="s">
        <v>263</v>
      </c>
      <c r="AD17" s="101">
        <v>-0.01</v>
      </c>
      <c r="AE17" s="101">
        <v>7.0000000000000007E-2</v>
      </c>
      <c r="AF17" s="101" t="s">
        <v>263</v>
      </c>
      <c r="AG17" s="101">
        <v>-0.04</v>
      </c>
      <c r="AH17" s="101">
        <v>0.03</v>
      </c>
      <c r="AI17" s="101">
        <v>-0.01</v>
      </c>
      <c r="AJ17" s="101">
        <v>-0.02</v>
      </c>
      <c r="AK17" s="101">
        <v>0.02</v>
      </c>
      <c r="AL17" s="101">
        <v>-0.03</v>
      </c>
      <c r="AM17" s="101">
        <v>0.04</v>
      </c>
      <c r="AN17" s="101">
        <v>-0.02</v>
      </c>
      <c r="AO17" s="101">
        <v>-0.05</v>
      </c>
      <c r="AP17" s="101">
        <v>0</v>
      </c>
      <c r="AQ17" s="101">
        <v>-0.04</v>
      </c>
      <c r="AR17" s="101">
        <v>0.05</v>
      </c>
      <c r="AS17" s="101" t="s">
        <v>263</v>
      </c>
      <c r="AT17" s="101">
        <v>0.06</v>
      </c>
      <c r="AU17" s="101" t="s">
        <v>263</v>
      </c>
      <c r="AV17" s="101" t="s">
        <v>263</v>
      </c>
      <c r="AW17" s="101" t="s">
        <v>263</v>
      </c>
      <c r="AX17" s="101">
        <v>-0.02</v>
      </c>
      <c r="AY17" s="101">
        <v>0.03</v>
      </c>
      <c r="AZ17" s="101">
        <v>0.06</v>
      </c>
      <c r="BA17" s="101" t="s">
        <v>263</v>
      </c>
      <c r="BB17" s="101">
        <v>0.01</v>
      </c>
      <c r="BC17" s="101">
        <v>0.01</v>
      </c>
      <c r="BD17" s="101" t="s">
        <v>263</v>
      </c>
      <c r="BE17" s="101">
        <v>0.02</v>
      </c>
      <c r="BF17" s="101">
        <v>-0.02</v>
      </c>
      <c r="BG17" s="101">
        <v>-0.01</v>
      </c>
      <c r="BH17" s="101">
        <v>-0.02</v>
      </c>
      <c r="BI17" s="101" t="s">
        <v>263</v>
      </c>
      <c r="BJ17" s="101">
        <v>0</v>
      </c>
      <c r="BK17" s="101">
        <v>-0.01</v>
      </c>
      <c r="BL17" s="101">
        <v>0.03</v>
      </c>
      <c r="BM17" s="101">
        <v>0</v>
      </c>
      <c r="BN17" s="101">
        <v>0</v>
      </c>
      <c r="BO17" s="101">
        <v>-0.08</v>
      </c>
      <c r="BP17" s="101"/>
      <c r="BQ17" s="101"/>
    </row>
    <row r="18" spans="16:69" x14ac:dyDescent="0.25">
      <c r="P18" s="100">
        <v>1993</v>
      </c>
      <c r="Q18" s="101">
        <v>0</v>
      </c>
      <c r="R18" s="101">
        <v>0</v>
      </c>
      <c r="S18" s="101" t="s">
        <v>263</v>
      </c>
      <c r="T18" s="101">
        <v>0</v>
      </c>
      <c r="U18" s="101">
        <v>0.02</v>
      </c>
      <c r="V18" s="101" t="s">
        <v>263</v>
      </c>
      <c r="W18" s="101">
        <v>0</v>
      </c>
      <c r="X18" s="101" t="s">
        <v>263</v>
      </c>
      <c r="Y18" s="101" t="s">
        <v>263</v>
      </c>
      <c r="Z18" s="101" t="s">
        <v>263</v>
      </c>
      <c r="AA18" s="101" t="s">
        <v>263</v>
      </c>
      <c r="AB18" s="101">
        <v>0</v>
      </c>
      <c r="AC18" s="101" t="s">
        <v>263</v>
      </c>
      <c r="AD18" s="101">
        <v>0</v>
      </c>
      <c r="AE18" s="101">
        <v>0.01</v>
      </c>
      <c r="AF18" s="101" t="s">
        <v>263</v>
      </c>
      <c r="AG18" s="101">
        <v>0.02</v>
      </c>
      <c r="AH18" s="101">
        <v>0</v>
      </c>
      <c r="AI18" s="101">
        <v>-0.01</v>
      </c>
      <c r="AJ18" s="101">
        <v>-0.03</v>
      </c>
      <c r="AK18" s="101">
        <v>0.05</v>
      </c>
      <c r="AL18" s="101">
        <v>0</v>
      </c>
      <c r="AM18" s="101">
        <v>0</v>
      </c>
      <c r="AN18" s="101">
        <v>0</v>
      </c>
      <c r="AO18" s="101">
        <v>-0.05</v>
      </c>
      <c r="AP18" s="101">
        <v>-0.02</v>
      </c>
      <c r="AQ18" s="101">
        <v>-0.05</v>
      </c>
      <c r="AR18" s="101">
        <v>0.01</v>
      </c>
      <c r="AS18" s="101" t="s">
        <v>263</v>
      </c>
      <c r="AT18" s="101">
        <v>-0.01</v>
      </c>
      <c r="AU18" s="101" t="s">
        <v>263</v>
      </c>
      <c r="AV18" s="101" t="s">
        <v>263</v>
      </c>
      <c r="AW18" s="101" t="s">
        <v>263</v>
      </c>
      <c r="AX18" s="101">
        <v>0</v>
      </c>
      <c r="AY18" s="101">
        <v>0</v>
      </c>
      <c r="AZ18" s="101">
        <v>0</v>
      </c>
      <c r="BA18" s="101" t="s">
        <v>263</v>
      </c>
      <c r="BB18" s="101">
        <v>0.02</v>
      </c>
      <c r="BC18" s="101">
        <v>0</v>
      </c>
      <c r="BD18" s="101" t="s">
        <v>263</v>
      </c>
      <c r="BE18" s="101">
        <v>0.03</v>
      </c>
      <c r="BF18" s="101">
        <v>0.02</v>
      </c>
      <c r="BG18" s="101">
        <v>0</v>
      </c>
      <c r="BH18" s="101">
        <v>0</v>
      </c>
      <c r="BI18" s="101" t="s">
        <v>263</v>
      </c>
      <c r="BJ18" s="101">
        <v>0</v>
      </c>
      <c r="BK18" s="101">
        <v>0</v>
      </c>
      <c r="BL18" s="101">
        <v>-0.02</v>
      </c>
      <c r="BM18" s="101">
        <v>0</v>
      </c>
      <c r="BN18" s="101">
        <v>0</v>
      </c>
      <c r="BO18" s="101">
        <v>0</v>
      </c>
      <c r="BP18" s="101"/>
      <c r="BQ18" s="101"/>
    </row>
    <row r="19" spans="16:69" x14ac:dyDescent="0.25">
      <c r="P19" s="100">
        <v>1994</v>
      </c>
      <c r="Q19" s="101">
        <v>0.02</v>
      </c>
      <c r="R19" s="101">
        <v>0.04</v>
      </c>
      <c r="S19" s="101" t="s">
        <v>263</v>
      </c>
      <c r="T19" s="101">
        <v>0.03</v>
      </c>
      <c r="U19" s="101">
        <v>0.09</v>
      </c>
      <c r="V19" s="101" t="s">
        <v>263</v>
      </c>
      <c r="W19" s="101">
        <v>-0.02</v>
      </c>
      <c r="X19" s="101" t="s">
        <v>263</v>
      </c>
      <c r="Y19" s="101" t="s">
        <v>263</v>
      </c>
      <c r="Z19" s="101" t="s">
        <v>263</v>
      </c>
      <c r="AA19" s="101" t="s">
        <v>263</v>
      </c>
      <c r="AB19" s="101">
        <v>0.02</v>
      </c>
      <c r="AC19" s="101" t="s">
        <v>263</v>
      </c>
      <c r="AD19" s="101">
        <v>0.05</v>
      </c>
      <c r="AE19" s="101">
        <v>0.05</v>
      </c>
      <c r="AF19" s="101" t="s">
        <v>263</v>
      </c>
      <c r="AG19" s="101">
        <v>-0.03</v>
      </c>
      <c r="AH19" s="101">
        <v>0.02</v>
      </c>
      <c r="AI19" s="101">
        <v>-0.01</v>
      </c>
      <c r="AJ19" s="101">
        <v>0.03</v>
      </c>
      <c r="AK19" s="101">
        <v>0.02</v>
      </c>
      <c r="AL19" s="101">
        <v>-0.04</v>
      </c>
      <c r="AM19" s="101">
        <v>-0.01</v>
      </c>
      <c r="AN19" s="101">
        <v>0</v>
      </c>
      <c r="AO19" s="101">
        <v>-0.04</v>
      </c>
      <c r="AP19" s="101">
        <v>-0.06</v>
      </c>
      <c r="AQ19" s="101">
        <v>-0.05</v>
      </c>
      <c r="AR19" s="101">
        <v>-0.02</v>
      </c>
      <c r="AS19" s="101" t="s">
        <v>263</v>
      </c>
      <c r="AT19" s="101">
        <v>-0.06</v>
      </c>
      <c r="AU19" s="101" t="s">
        <v>263</v>
      </c>
      <c r="AV19" s="101" t="s">
        <v>263</v>
      </c>
      <c r="AW19" s="101" t="s">
        <v>263</v>
      </c>
      <c r="AX19" s="101">
        <v>0.01</v>
      </c>
      <c r="AY19" s="101">
        <v>-0.04</v>
      </c>
      <c r="AZ19" s="101">
        <v>0.05</v>
      </c>
      <c r="BA19" s="101" t="s">
        <v>263</v>
      </c>
      <c r="BB19" s="101">
        <v>0.03</v>
      </c>
      <c r="BC19" s="101">
        <v>0.05</v>
      </c>
      <c r="BD19" s="101" t="s">
        <v>263</v>
      </c>
      <c r="BE19" s="101">
        <v>0.09</v>
      </c>
      <c r="BF19" s="101">
        <v>-7.0000000000000007E-2</v>
      </c>
      <c r="BG19" s="101">
        <v>0.05</v>
      </c>
      <c r="BH19" s="101">
        <v>0</v>
      </c>
      <c r="BI19" s="101" t="s">
        <v>263</v>
      </c>
      <c r="BJ19" s="101">
        <v>-0.08</v>
      </c>
      <c r="BK19" s="101">
        <v>0.01</v>
      </c>
      <c r="BL19" s="101">
        <v>0.06</v>
      </c>
      <c r="BM19" s="101">
        <v>-0.02</v>
      </c>
      <c r="BN19" s="101">
        <v>0</v>
      </c>
      <c r="BO19" s="101">
        <v>-7.0000000000000007E-2</v>
      </c>
      <c r="BP19" s="101"/>
      <c r="BQ19" s="101"/>
    </row>
    <row r="20" spans="16:69" x14ac:dyDescent="0.25">
      <c r="P20" s="100">
        <v>1995</v>
      </c>
      <c r="Q20" s="101">
        <v>0.02</v>
      </c>
      <c r="R20" s="101">
        <v>0.02</v>
      </c>
      <c r="S20" s="101" t="s">
        <v>263</v>
      </c>
      <c r="T20" s="101">
        <v>0.02</v>
      </c>
      <c r="U20" s="101">
        <v>0.12</v>
      </c>
      <c r="V20" s="101" t="s">
        <v>263</v>
      </c>
      <c r="W20" s="101">
        <v>-0.02</v>
      </c>
      <c r="X20" s="101" t="s">
        <v>263</v>
      </c>
      <c r="Y20" s="101" t="s">
        <v>263</v>
      </c>
      <c r="Z20" s="101" t="s">
        <v>263</v>
      </c>
      <c r="AA20" s="101" t="s">
        <v>263</v>
      </c>
      <c r="AB20" s="101">
        <v>0.05</v>
      </c>
      <c r="AC20" s="101" t="s">
        <v>263</v>
      </c>
      <c r="AD20" s="101">
        <v>0.04</v>
      </c>
      <c r="AE20" s="101">
        <v>0.08</v>
      </c>
      <c r="AF20" s="101" t="s">
        <v>263</v>
      </c>
      <c r="AG20" s="101">
        <v>-0.09</v>
      </c>
      <c r="AH20" s="101">
        <v>0.03</v>
      </c>
      <c r="AI20" s="101">
        <v>-0.03</v>
      </c>
      <c r="AJ20" s="101">
        <v>0.01</v>
      </c>
      <c r="AK20" s="101">
        <v>0.01</v>
      </c>
      <c r="AL20" s="101">
        <v>0.02</v>
      </c>
      <c r="AM20" s="101">
        <v>0.02</v>
      </c>
      <c r="AN20" s="101">
        <v>-0.03</v>
      </c>
      <c r="AO20" s="101">
        <v>-0.03</v>
      </c>
      <c r="AP20" s="101">
        <v>-0.04</v>
      </c>
      <c r="AQ20" s="101">
        <v>0</v>
      </c>
      <c r="AR20" s="101">
        <v>0.01</v>
      </c>
      <c r="AS20" s="101" t="s">
        <v>263</v>
      </c>
      <c r="AT20" s="101">
        <v>0.05</v>
      </c>
      <c r="AU20" s="101" t="s">
        <v>263</v>
      </c>
      <c r="AV20" s="101" t="s">
        <v>263</v>
      </c>
      <c r="AW20" s="101" t="s">
        <v>263</v>
      </c>
      <c r="AX20" s="101">
        <v>0.04</v>
      </c>
      <c r="AY20" s="101">
        <v>-0.03</v>
      </c>
      <c r="AZ20" s="101">
        <v>0.04</v>
      </c>
      <c r="BA20" s="101" t="s">
        <v>263</v>
      </c>
      <c r="BB20" s="101">
        <v>0.04</v>
      </c>
      <c r="BC20" s="101">
        <v>0.02</v>
      </c>
      <c r="BD20" s="101" t="s">
        <v>263</v>
      </c>
      <c r="BE20" s="101">
        <v>0.04</v>
      </c>
      <c r="BF20" s="101">
        <v>-0.09</v>
      </c>
      <c r="BG20" s="101">
        <v>0.02</v>
      </c>
      <c r="BH20" s="101">
        <v>-0.02</v>
      </c>
      <c r="BI20" s="101" t="s">
        <v>263</v>
      </c>
      <c r="BJ20" s="101">
        <v>-0.04</v>
      </c>
      <c r="BK20" s="101">
        <v>0</v>
      </c>
      <c r="BL20" s="101">
        <v>0</v>
      </c>
      <c r="BM20" s="101">
        <v>0</v>
      </c>
      <c r="BN20" s="101">
        <v>0</v>
      </c>
      <c r="BO20" s="101">
        <v>0.01</v>
      </c>
      <c r="BP20" s="101"/>
      <c r="BQ20" s="101"/>
    </row>
    <row r="21" spans="16:69" x14ac:dyDescent="0.25">
      <c r="P21" s="100">
        <v>1996</v>
      </c>
      <c r="Q21" s="101">
        <v>-0.02</v>
      </c>
      <c r="R21" s="101">
        <v>0.03</v>
      </c>
      <c r="S21" s="101" t="s">
        <v>263</v>
      </c>
      <c r="T21" s="101">
        <v>0.01</v>
      </c>
      <c r="U21" s="101">
        <v>0.05</v>
      </c>
      <c r="V21" s="101" t="s">
        <v>263</v>
      </c>
      <c r="W21" s="101">
        <v>0</v>
      </c>
      <c r="X21" s="101" t="s">
        <v>263</v>
      </c>
      <c r="Y21" s="101" t="s">
        <v>263</v>
      </c>
      <c r="Z21" s="101" t="s">
        <v>263</v>
      </c>
      <c r="AA21" s="101" t="s">
        <v>263</v>
      </c>
      <c r="AB21" s="101">
        <v>0</v>
      </c>
      <c r="AC21" s="101" t="s">
        <v>263</v>
      </c>
      <c r="AD21" s="101">
        <v>0.03</v>
      </c>
      <c r="AE21" s="101">
        <v>0.05</v>
      </c>
      <c r="AF21" s="101" t="s">
        <v>263</v>
      </c>
      <c r="AG21" s="101">
        <v>-0.06</v>
      </c>
      <c r="AH21" s="101">
        <v>0</v>
      </c>
      <c r="AI21" s="101">
        <v>0.01</v>
      </c>
      <c r="AJ21" s="101">
        <v>-0.04</v>
      </c>
      <c r="AK21" s="101">
        <v>0.06</v>
      </c>
      <c r="AL21" s="101">
        <v>0.03</v>
      </c>
      <c r="AM21" s="101">
        <v>0.02</v>
      </c>
      <c r="AN21" s="101">
        <v>0.01</v>
      </c>
      <c r="AO21" s="101">
        <v>-7.0000000000000007E-2</v>
      </c>
      <c r="AP21" s="101">
        <v>-0.04</v>
      </c>
      <c r="AQ21" s="101">
        <v>0.03</v>
      </c>
      <c r="AR21" s="101">
        <v>0.01</v>
      </c>
      <c r="AS21" s="101" t="s">
        <v>263</v>
      </c>
      <c r="AT21" s="101">
        <v>0.04</v>
      </c>
      <c r="AU21" s="101" t="s">
        <v>263</v>
      </c>
      <c r="AV21" s="101" t="s">
        <v>263</v>
      </c>
      <c r="AW21" s="101" t="s">
        <v>263</v>
      </c>
      <c r="AX21" s="101">
        <v>0.02</v>
      </c>
      <c r="AY21" s="101">
        <v>-0.13</v>
      </c>
      <c r="AZ21" s="101">
        <v>0.02</v>
      </c>
      <c r="BA21" s="101" t="s">
        <v>263</v>
      </c>
      <c r="BB21" s="101">
        <v>0</v>
      </c>
      <c r="BC21" s="101">
        <v>0</v>
      </c>
      <c r="BD21" s="101" t="s">
        <v>263</v>
      </c>
      <c r="BE21" s="101">
        <v>-0.04</v>
      </c>
      <c r="BF21" s="101">
        <v>-0.03</v>
      </c>
      <c r="BG21" s="101">
        <v>0.03</v>
      </c>
      <c r="BH21" s="101">
        <v>0.02</v>
      </c>
      <c r="BI21" s="101" t="s">
        <v>263</v>
      </c>
      <c r="BJ21" s="101">
        <v>0.03</v>
      </c>
      <c r="BK21" s="101">
        <v>-0.01</v>
      </c>
      <c r="BL21" s="101">
        <v>-0.04</v>
      </c>
      <c r="BM21" s="101">
        <v>0.04</v>
      </c>
      <c r="BN21" s="101">
        <v>0.02</v>
      </c>
      <c r="BO21" s="101">
        <v>0.08</v>
      </c>
      <c r="BP21" s="101"/>
      <c r="BQ21" s="101"/>
    </row>
    <row r="22" spans="16:69" x14ac:dyDescent="0.25">
      <c r="P22" s="100">
        <v>1997</v>
      </c>
      <c r="Q22" s="101">
        <v>-0.04</v>
      </c>
      <c r="R22" s="101">
        <v>0</v>
      </c>
      <c r="S22" s="101" t="s">
        <v>263</v>
      </c>
      <c r="T22" s="101">
        <v>-0.04</v>
      </c>
      <c r="U22" s="101">
        <v>7.0000000000000007E-2</v>
      </c>
      <c r="V22" s="101" t="s">
        <v>263</v>
      </c>
      <c r="W22" s="101">
        <v>0.05</v>
      </c>
      <c r="X22" s="101" t="s">
        <v>263</v>
      </c>
      <c r="Y22" s="101" t="s">
        <v>263</v>
      </c>
      <c r="Z22" s="101" t="s">
        <v>263</v>
      </c>
      <c r="AA22" s="101" t="s">
        <v>263</v>
      </c>
      <c r="AB22" s="101">
        <v>-0.02</v>
      </c>
      <c r="AC22" s="101" t="s">
        <v>263</v>
      </c>
      <c r="AD22" s="101">
        <v>0.03</v>
      </c>
      <c r="AE22" s="101">
        <v>0</v>
      </c>
      <c r="AF22" s="101" t="s">
        <v>263</v>
      </c>
      <c r="AG22" s="101">
        <v>0.02</v>
      </c>
      <c r="AH22" s="101">
        <v>0.01</v>
      </c>
      <c r="AI22" s="101">
        <v>0</v>
      </c>
      <c r="AJ22" s="101">
        <v>0.03</v>
      </c>
      <c r="AK22" s="101">
        <v>-0.02</v>
      </c>
      <c r="AL22" s="101">
        <v>-0.02</v>
      </c>
      <c r="AM22" s="101">
        <v>0.02</v>
      </c>
      <c r="AN22" s="101">
        <v>0.05</v>
      </c>
      <c r="AO22" s="101">
        <v>-0.11</v>
      </c>
      <c r="AP22" s="101">
        <v>-0.01</v>
      </c>
      <c r="AQ22" s="101">
        <v>-0.06</v>
      </c>
      <c r="AR22" s="101">
        <v>0.03</v>
      </c>
      <c r="AS22" s="101" t="s">
        <v>263</v>
      </c>
      <c r="AT22" s="101">
        <v>-0.06</v>
      </c>
      <c r="AU22" s="101" t="s">
        <v>263</v>
      </c>
      <c r="AV22" s="101" t="s">
        <v>263</v>
      </c>
      <c r="AW22" s="101" t="s">
        <v>263</v>
      </c>
      <c r="AX22" s="101">
        <v>0</v>
      </c>
      <c r="AY22" s="101">
        <v>-0.05</v>
      </c>
      <c r="AZ22" s="101">
        <v>0</v>
      </c>
      <c r="BA22" s="101" t="s">
        <v>263</v>
      </c>
      <c r="BB22" s="101">
        <v>-0.05</v>
      </c>
      <c r="BC22" s="101">
        <v>-0.01</v>
      </c>
      <c r="BD22" s="101" t="s">
        <v>263</v>
      </c>
      <c r="BE22" s="101">
        <v>-0.02</v>
      </c>
      <c r="BF22" s="101">
        <v>-0.04</v>
      </c>
      <c r="BG22" s="101">
        <v>0.01</v>
      </c>
      <c r="BH22" s="101">
        <v>0.03</v>
      </c>
      <c r="BI22" s="101" t="s">
        <v>263</v>
      </c>
      <c r="BJ22" s="101">
        <v>0.01</v>
      </c>
      <c r="BK22" s="101">
        <v>-0.01</v>
      </c>
      <c r="BL22" s="101">
        <v>-0.03</v>
      </c>
      <c r="BM22" s="101">
        <v>0.01</v>
      </c>
      <c r="BN22" s="101">
        <v>-0.02</v>
      </c>
      <c r="BO22" s="101">
        <v>0.11</v>
      </c>
      <c r="BP22" s="101"/>
      <c r="BQ22" s="101"/>
    </row>
    <row r="23" spans="16:69" x14ac:dyDescent="0.25">
      <c r="P23" s="100">
        <v>1998</v>
      </c>
      <c r="Q23" s="101">
        <v>0</v>
      </c>
      <c r="R23" s="101">
        <v>0</v>
      </c>
      <c r="S23" s="101" t="s">
        <v>263</v>
      </c>
      <c r="T23" s="101">
        <v>0</v>
      </c>
      <c r="U23" s="101">
        <v>0.06</v>
      </c>
      <c r="V23" s="101" t="s">
        <v>263</v>
      </c>
      <c r="W23" s="101">
        <v>0.02</v>
      </c>
      <c r="X23" s="101" t="s">
        <v>263</v>
      </c>
      <c r="Y23" s="101" t="s">
        <v>263</v>
      </c>
      <c r="Z23" s="101" t="s">
        <v>263</v>
      </c>
      <c r="AA23" s="101" t="s">
        <v>263</v>
      </c>
      <c r="AB23" s="101">
        <v>0</v>
      </c>
      <c r="AC23" s="101" t="s">
        <v>263</v>
      </c>
      <c r="AD23" s="101">
        <v>0</v>
      </c>
      <c r="AE23" s="101">
        <v>-0.02</v>
      </c>
      <c r="AF23" s="101" t="s">
        <v>263</v>
      </c>
      <c r="AG23" s="101">
        <v>0.01</v>
      </c>
      <c r="AH23" s="101">
        <v>0</v>
      </c>
      <c r="AI23" s="101">
        <v>0</v>
      </c>
      <c r="AJ23" s="101">
        <v>0.02</v>
      </c>
      <c r="AK23" s="101">
        <v>-0.02</v>
      </c>
      <c r="AL23" s="101">
        <v>0</v>
      </c>
      <c r="AM23" s="101">
        <v>0</v>
      </c>
      <c r="AN23" s="101">
        <v>-0.01</v>
      </c>
      <c r="AO23" s="101">
        <v>-0.05</v>
      </c>
      <c r="AP23" s="101">
        <v>0.02</v>
      </c>
      <c r="AQ23" s="101">
        <v>0</v>
      </c>
      <c r="AR23" s="101">
        <v>-0.01</v>
      </c>
      <c r="AS23" s="101" t="s">
        <v>263</v>
      </c>
      <c r="AT23" s="101">
        <v>0.01</v>
      </c>
      <c r="AU23" s="101" t="s">
        <v>263</v>
      </c>
      <c r="AV23" s="101" t="s">
        <v>263</v>
      </c>
      <c r="AW23" s="101" t="s">
        <v>263</v>
      </c>
      <c r="AX23" s="101">
        <v>0.01</v>
      </c>
      <c r="AY23" s="101">
        <v>-0.05</v>
      </c>
      <c r="AZ23" s="101">
        <v>0</v>
      </c>
      <c r="BA23" s="101" t="s">
        <v>263</v>
      </c>
      <c r="BB23" s="101">
        <v>-0.01</v>
      </c>
      <c r="BC23" s="101">
        <v>-0.02</v>
      </c>
      <c r="BD23" s="101" t="s">
        <v>263</v>
      </c>
      <c r="BE23" s="101">
        <v>0.01</v>
      </c>
      <c r="BF23" s="101">
        <v>-0.04</v>
      </c>
      <c r="BG23" s="101">
        <v>0</v>
      </c>
      <c r="BH23" s="101">
        <v>0</v>
      </c>
      <c r="BI23" s="101" t="s">
        <v>263</v>
      </c>
      <c r="BJ23" s="101">
        <v>0</v>
      </c>
      <c r="BK23" s="101">
        <v>0</v>
      </c>
      <c r="BL23" s="101">
        <v>0</v>
      </c>
      <c r="BM23" s="101">
        <v>0</v>
      </c>
      <c r="BN23" s="101">
        <v>0</v>
      </c>
      <c r="BO23" s="101">
        <v>-0.04</v>
      </c>
      <c r="BP23" s="101"/>
      <c r="BQ23" s="101"/>
    </row>
    <row r="24" spans="16:69" x14ac:dyDescent="0.25">
      <c r="P24" s="100">
        <v>1999</v>
      </c>
      <c r="Q24" s="101">
        <v>-0.02</v>
      </c>
      <c r="R24" s="101">
        <v>0</v>
      </c>
      <c r="S24" s="101" t="s">
        <v>263</v>
      </c>
      <c r="T24" s="101">
        <v>0.04</v>
      </c>
      <c r="U24" s="101">
        <v>7.0000000000000007E-2</v>
      </c>
      <c r="V24" s="101" t="s">
        <v>263</v>
      </c>
      <c r="W24" s="101">
        <v>0.05</v>
      </c>
      <c r="X24" s="101" t="s">
        <v>263</v>
      </c>
      <c r="Y24" s="101" t="s">
        <v>263</v>
      </c>
      <c r="Z24" s="101" t="s">
        <v>263</v>
      </c>
      <c r="AA24" s="101" t="s">
        <v>263</v>
      </c>
      <c r="AB24" s="101">
        <v>0</v>
      </c>
      <c r="AC24" s="101" t="s">
        <v>263</v>
      </c>
      <c r="AD24" s="101">
        <v>7.0000000000000007E-2</v>
      </c>
      <c r="AE24" s="101">
        <v>0.01</v>
      </c>
      <c r="AF24" s="101" t="s">
        <v>263</v>
      </c>
      <c r="AG24" s="101">
        <v>-0.01</v>
      </c>
      <c r="AH24" s="101">
        <v>-0.01</v>
      </c>
      <c r="AI24" s="101">
        <v>-0.05</v>
      </c>
      <c r="AJ24" s="101">
        <v>0.01</v>
      </c>
      <c r="AK24" s="101">
        <v>0.01</v>
      </c>
      <c r="AL24" s="101">
        <v>0</v>
      </c>
      <c r="AM24" s="101">
        <v>0</v>
      </c>
      <c r="AN24" s="101">
        <v>0.05</v>
      </c>
      <c r="AO24" s="101">
        <v>-0.05</v>
      </c>
      <c r="AP24" s="101">
        <v>0.02</v>
      </c>
      <c r="AQ24" s="101">
        <v>-0.12</v>
      </c>
      <c r="AR24" s="101">
        <v>-0.04</v>
      </c>
      <c r="AS24" s="101" t="s">
        <v>263</v>
      </c>
      <c r="AT24" s="101">
        <v>-0.01</v>
      </c>
      <c r="AU24" s="101" t="s">
        <v>263</v>
      </c>
      <c r="AV24" s="101" t="s">
        <v>263</v>
      </c>
      <c r="AW24" s="101" t="s">
        <v>263</v>
      </c>
      <c r="AX24" s="101">
        <v>0</v>
      </c>
      <c r="AY24" s="101">
        <v>-7.0000000000000007E-2</v>
      </c>
      <c r="AZ24" s="101">
        <v>0.01</v>
      </c>
      <c r="BA24" s="101" t="s">
        <v>263</v>
      </c>
      <c r="BB24" s="101">
        <v>-0.01</v>
      </c>
      <c r="BC24" s="101">
        <v>-0.01</v>
      </c>
      <c r="BD24" s="101" t="s">
        <v>263</v>
      </c>
      <c r="BE24" s="101">
        <v>0.01</v>
      </c>
      <c r="BF24" s="101">
        <v>-0.05</v>
      </c>
      <c r="BG24" s="101">
        <v>0</v>
      </c>
      <c r="BH24" s="101">
        <v>0.06</v>
      </c>
      <c r="BI24" s="101" t="s">
        <v>263</v>
      </c>
      <c r="BJ24" s="101">
        <v>0.03</v>
      </c>
      <c r="BK24" s="101">
        <v>0</v>
      </c>
      <c r="BL24" s="101">
        <v>0.01</v>
      </c>
      <c r="BM24" s="101">
        <v>0.05</v>
      </c>
      <c r="BN24" s="101">
        <v>-0.01</v>
      </c>
      <c r="BO24" s="101">
        <v>0.04</v>
      </c>
      <c r="BP24" s="101"/>
      <c r="BQ24" s="101"/>
    </row>
    <row r="25" spans="16:69" x14ac:dyDescent="0.25">
      <c r="P25" s="100">
        <v>2000</v>
      </c>
      <c r="Q25" s="101">
        <v>-0.02</v>
      </c>
      <c r="R25" s="101">
        <v>-0.01</v>
      </c>
      <c r="S25" s="101" t="s">
        <v>263</v>
      </c>
      <c r="T25" s="101">
        <v>-0.01</v>
      </c>
      <c r="U25" s="101">
        <v>0.09</v>
      </c>
      <c r="V25" s="101" t="s">
        <v>263</v>
      </c>
      <c r="W25" s="101">
        <v>0.06</v>
      </c>
      <c r="X25" s="101" t="s">
        <v>263</v>
      </c>
      <c r="Y25" s="101" t="s">
        <v>263</v>
      </c>
      <c r="Z25" s="101" t="s">
        <v>263</v>
      </c>
      <c r="AA25" s="101" t="s">
        <v>263</v>
      </c>
      <c r="AB25" s="101">
        <v>-0.01</v>
      </c>
      <c r="AC25" s="101" t="s">
        <v>263</v>
      </c>
      <c r="AD25" s="101">
        <v>0.01</v>
      </c>
      <c r="AE25" s="101">
        <v>0.03</v>
      </c>
      <c r="AF25" s="101" t="s">
        <v>263</v>
      </c>
      <c r="AG25" s="101">
        <v>-0.02</v>
      </c>
      <c r="AH25" s="101">
        <v>0.04</v>
      </c>
      <c r="AI25" s="101">
        <v>-0.05</v>
      </c>
      <c r="AJ25" s="101">
        <v>0.06</v>
      </c>
      <c r="AK25" s="101">
        <v>-0.02</v>
      </c>
      <c r="AL25" s="101">
        <v>-0.04</v>
      </c>
      <c r="AM25" s="101">
        <v>0.04</v>
      </c>
      <c r="AN25" s="101">
        <v>-0.02</v>
      </c>
      <c r="AO25" s="101">
        <v>-0.02</v>
      </c>
      <c r="AP25" s="101">
        <v>-0.01</v>
      </c>
      <c r="AQ25" s="101">
        <v>-7.0000000000000007E-2</v>
      </c>
      <c r="AR25" s="101">
        <v>0</v>
      </c>
      <c r="AS25" s="101" t="s">
        <v>263</v>
      </c>
      <c r="AT25" s="101">
        <v>-7.0000000000000007E-2</v>
      </c>
      <c r="AU25" s="101" t="s">
        <v>263</v>
      </c>
      <c r="AV25" s="101" t="s">
        <v>263</v>
      </c>
      <c r="AW25" s="101" t="s">
        <v>263</v>
      </c>
      <c r="AX25" s="101">
        <v>-0.04</v>
      </c>
      <c r="AY25" s="101">
        <v>-0.06</v>
      </c>
      <c r="AZ25" s="101">
        <v>-0.03</v>
      </c>
      <c r="BA25" s="101" t="s">
        <v>263</v>
      </c>
      <c r="BB25" s="101">
        <v>0</v>
      </c>
      <c r="BC25" s="101">
        <v>0.01</v>
      </c>
      <c r="BD25" s="101" t="s">
        <v>263</v>
      </c>
      <c r="BE25" s="101">
        <v>-0.06</v>
      </c>
      <c r="BF25" s="101">
        <v>-7.0000000000000007E-2</v>
      </c>
      <c r="BG25" s="101">
        <v>0.02</v>
      </c>
      <c r="BH25" s="101">
        <v>0.03</v>
      </c>
      <c r="BI25" s="101" t="s">
        <v>263</v>
      </c>
      <c r="BJ25" s="101">
        <v>-0.03</v>
      </c>
      <c r="BK25" s="101">
        <v>0.02</v>
      </c>
      <c r="BL25" s="101">
        <v>-0.02</v>
      </c>
      <c r="BM25" s="101">
        <v>-0.04</v>
      </c>
      <c r="BN25" s="101">
        <v>-0.02</v>
      </c>
      <c r="BO25" s="101">
        <v>7.0000000000000007E-2</v>
      </c>
      <c r="BP25" s="101"/>
      <c r="BQ25" s="101"/>
    </row>
    <row r="26" spans="16:69" x14ac:dyDescent="0.25">
      <c r="P26" s="100">
        <v>2001</v>
      </c>
      <c r="Q26" s="101">
        <v>0.01</v>
      </c>
      <c r="R26" s="101">
        <v>0.03</v>
      </c>
      <c r="S26" s="101" t="s">
        <v>263</v>
      </c>
      <c r="T26" s="101">
        <v>-0.02</v>
      </c>
      <c r="U26" s="101">
        <v>0.15</v>
      </c>
      <c r="V26" s="101" t="s">
        <v>263</v>
      </c>
      <c r="W26" s="101">
        <v>-0.02</v>
      </c>
      <c r="X26" s="101" t="s">
        <v>263</v>
      </c>
      <c r="Y26" s="101" t="s">
        <v>263</v>
      </c>
      <c r="Z26" s="101" t="s">
        <v>263</v>
      </c>
      <c r="AA26" s="101" t="s">
        <v>263</v>
      </c>
      <c r="AB26" s="101">
        <v>0.02</v>
      </c>
      <c r="AC26" s="101" t="s">
        <v>263</v>
      </c>
      <c r="AD26" s="101">
        <v>0.04</v>
      </c>
      <c r="AE26" s="101">
        <v>0.05</v>
      </c>
      <c r="AF26" s="101" t="s">
        <v>263</v>
      </c>
      <c r="AG26" s="101">
        <v>-7.0000000000000007E-2</v>
      </c>
      <c r="AH26" s="101">
        <v>0.08</v>
      </c>
      <c r="AI26" s="101">
        <v>-0.02</v>
      </c>
      <c r="AJ26" s="101">
        <v>0.03</v>
      </c>
      <c r="AK26" s="101">
        <v>-0.03</v>
      </c>
      <c r="AL26" s="101">
        <v>-0.02</v>
      </c>
      <c r="AM26" s="101">
        <v>0.03</v>
      </c>
      <c r="AN26" s="101">
        <v>0.01</v>
      </c>
      <c r="AO26" s="101">
        <v>-0.02</v>
      </c>
      <c r="AP26" s="101">
        <v>-0.05</v>
      </c>
      <c r="AQ26" s="101">
        <v>-0.06</v>
      </c>
      <c r="AR26" s="101">
        <v>-0.04</v>
      </c>
      <c r="AS26" s="101" t="s">
        <v>263</v>
      </c>
      <c r="AT26" s="101">
        <v>-0.02</v>
      </c>
      <c r="AU26" s="101" t="s">
        <v>263</v>
      </c>
      <c r="AV26" s="101" t="s">
        <v>263</v>
      </c>
      <c r="AW26" s="101" t="s">
        <v>263</v>
      </c>
      <c r="AX26" s="101">
        <v>0.01</v>
      </c>
      <c r="AY26" s="101">
        <v>-0.06</v>
      </c>
      <c r="AZ26" s="101">
        <v>-0.04</v>
      </c>
      <c r="BA26" s="101" t="s">
        <v>263</v>
      </c>
      <c r="BB26" s="101">
        <v>0.06</v>
      </c>
      <c r="BC26" s="101">
        <v>-0.01</v>
      </c>
      <c r="BD26" s="101" t="s">
        <v>263</v>
      </c>
      <c r="BE26" s="101">
        <v>-0.14000000000000001</v>
      </c>
      <c r="BF26" s="101">
        <v>-0.11</v>
      </c>
      <c r="BG26" s="101">
        <v>-0.02</v>
      </c>
      <c r="BH26" s="101">
        <v>0.04</v>
      </c>
      <c r="BI26" s="101" t="s">
        <v>263</v>
      </c>
      <c r="BJ26" s="101">
        <v>0</v>
      </c>
      <c r="BK26" s="101">
        <v>0.01</v>
      </c>
      <c r="BL26" s="101">
        <v>0.04</v>
      </c>
      <c r="BM26" s="101">
        <v>0.04</v>
      </c>
      <c r="BN26" s="101">
        <v>-0.05</v>
      </c>
      <c r="BO26" s="101">
        <v>-0.02</v>
      </c>
      <c r="BP26" s="101"/>
      <c r="BQ26" s="101"/>
    </row>
    <row r="27" spans="16:69" x14ac:dyDescent="0.25">
      <c r="P27" s="100">
        <v>2002</v>
      </c>
      <c r="Q27" s="101">
        <v>0.01</v>
      </c>
      <c r="R27" s="101">
        <v>0.01</v>
      </c>
      <c r="S27" s="101" t="s">
        <v>263</v>
      </c>
      <c r="T27" s="101">
        <v>0.02</v>
      </c>
      <c r="U27" s="101">
        <v>0.09</v>
      </c>
      <c r="V27" s="101" t="s">
        <v>263</v>
      </c>
      <c r="W27" s="101">
        <v>0</v>
      </c>
      <c r="X27" s="101" t="s">
        <v>263</v>
      </c>
      <c r="Y27" s="101" t="s">
        <v>263</v>
      </c>
      <c r="Z27" s="101" t="s">
        <v>263</v>
      </c>
      <c r="AA27" s="101" t="s">
        <v>263</v>
      </c>
      <c r="AB27" s="101">
        <v>0.03</v>
      </c>
      <c r="AC27" s="101" t="s">
        <v>263</v>
      </c>
      <c r="AD27" s="101">
        <v>7.0000000000000007E-2</v>
      </c>
      <c r="AE27" s="101">
        <v>0.09</v>
      </c>
      <c r="AF27" s="101" t="s">
        <v>263</v>
      </c>
      <c r="AG27" s="101">
        <v>-0.09</v>
      </c>
      <c r="AH27" s="101">
        <v>7.0000000000000007E-2</v>
      </c>
      <c r="AI27" s="101">
        <v>-0.03</v>
      </c>
      <c r="AJ27" s="101">
        <v>0.1</v>
      </c>
      <c r="AK27" s="101">
        <v>-0.05</v>
      </c>
      <c r="AL27" s="101">
        <v>-0.05</v>
      </c>
      <c r="AM27" s="101">
        <v>0.04</v>
      </c>
      <c r="AN27" s="101">
        <v>0.01</v>
      </c>
      <c r="AO27" s="101">
        <v>-0.01</v>
      </c>
      <c r="AP27" s="101">
        <v>0.02</v>
      </c>
      <c r="AQ27" s="101">
        <v>-0.02</v>
      </c>
      <c r="AR27" s="101">
        <v>-0.01</v>
      </c>
      <c r="AS27" s="101" t="s">
        <v>263</v>
      </c>
      <c r="AT27" s="101">
        <v>-7.0000000000000007E-2</v>
      </c>
      <c r="AU27" s="101" t="s">
        <v>263</v>
      </c>
      <c r="AV27" s="101" t="s">
        <v>263</v>
      </c>
      <c r="AW27" s="101" t="s">
        <v>263</v>
      </c>
      <c r="AX27" s="101">
        <v>0.02</v>
      </c>
      <c r="AY27" s="101">
        <v>-7.0000000000000007E-2</v>
      </c>
      <c r="AZ27" s="101">
        <v>0</v>
      </c>
      <c r="BA27" s="101" t="s">
        <v>263</v>
      </c>
      <c r="BB27" s="101">
        <v>0.01</v>
      </c>
      <c r="BC27" s="101">
        <v>0.02</v>
      </c>
      <c r="BD27" s="101" t="s">
        <v>263</v>
      </c>
      <c r="BE27" s="101">
        <v>-0.1</v>
      </c>
      <c r="BF27" s="101">
        <v>-0.1</v>
      </c>
      <c r="BG27" s="101">
        <v>0.03</v>
      </c>
      <c r="BH27" s="101">
        <v>0.03</v>
      </c>
      <c r="BI27" s="101" t="s">
        <v>263</v>
      </c>
      <c r="BJ27" s="101">
        <v>0.03</v>
      </c>
      <c r="BK27" s="101">
        <v>-0.04</v>
      </c>
      <c r="BL27" s="101">
        <v>-0.02</v>
      </c>
      <c r="BM27" s="101">
        <v>-0.03</v>
      </c>
      <c r="BN27" s="101">
        <v>-0.05</v>
      </c>
      <c r="BO27" s="101">
        <v>0.01</v>
      </c>
      <c r="BP27" s="101"/>
      <c r="BQ27" s="101"/>
    </row>
    <row r="28" spans="16:69" x14ac:dyDescent="0.25">
      <c r="P28" s="100">
        <v>2003</v>
      </c>
      <c r="Q28" s="101">
        <v>0</v>
      </c>
      <c r="R28" s="101">
        <v>0.01</v>
      </c>
      <c r="S28" s="101" t="s">
        <v>263</v>
      </c>
      <c r="T28" s="101">
        <v>0</v>
      </c>
      <c r="U28" s="101">
        <v>7.0000000000000007E-2</v>
      </c>
      <c r="V28" s="101" t="s">
        <v>263</v>
      </c>
      <c r="W28" s="101">
        <v>0</v>
      </c>
      <c r="X28" s="101" t="s">
        <v>263</v>
      </c>
      <c r="Y28" s="101" t="s">
        <v>263</v>
      </c>
      <c r="Z28" s="101" t="s">
        <v>263</v>
      </c>
      <c r="AA28" s="101" t="s">
        <v>263</v>
      </c>
      <c r="AB28" s="101">
        <v>0.01</v>
      </c>
      <c r="AC28" s="101" t="s">
        <v>263</v>
      </c>
      <c r="AD28" s="101">
        <v>0.03</v>
      </c>
      <c r="AE28" s="101">
        <v>0.08</v>
      </c>
      <c r="AF28" s="101" t="s">
        <v>263</v>
      </c>
      <c r="AG28" s="101">
        <v>-7.0000000000000007E-2</v>
      </c>
      <c r="AH28" s="101">
        <v>0.06</v>
      </c>
      <c r="AI28" s="101">
        <v>-7.0000000000000007E-2</v>
      </c>
      <c r="AJ28" s="101">
        <v>0</v>
      </c>
      <c r="AK28" s="101">
        <v>-0.02</v>
      </c>
      <c r="AL28" s="101">
        <v>0</v>
      </c>
      <c r="AM28" s="101">
        <v>0.06</v>
      </c>
      <c r="AN28" s="101">
        <v>-0.01</v>
      </c>
      <c r="AO28" s="101">
        <v>-0.04</v>
      </c>
      <c r="AP28" s="101">
        <v>0</v>
      </c>
      <c r="AQ28" s="101">
        <v>-0.08</v>
      </c>
      <c r="AR28" s="101">
        <v>-0.06</v>
      </c>
      <c r="AS28" s="101" t="s">
        <v>263</v>
      </c>
      <c r="AT28" s="101">
        <v>0.03</v>
      </c>
      <c r="AU28" s="101" t="s">
        <v>263</v>
      </c>
      <c r="AV28" s="101" t="s">
        <v>263</v>
      </c>
      <c r="AW28" s="101" t="s">
        <v>263</v>
      </c>
      <c r="AX28" s="101">
        <v>0</v>
      </c>
      <c r="AY28" s="101">
        <v>-0.08</v>
      </c>
      <c r="AZ28" s="101">
        <v>0.03</v>
      </c>
      <c r="BA28" s="101" t="s">
        <v>263</v>
      </c>
      <c r="BB28" s="101">
        <v>0.03</v>
      </c>
      <c r="BC28" s="101">
        <v>0</v>
      </c>
      <c r="BD28" s="101" t="s">
        <v>263</v>
      </c>
      <c r="BE28" s="101">
        <v>-0.08</v>
      </c>
      <c r="BF28" s="101">
        <v>-0.08</v>
      </c>
      <c r="BG28" s="101">
        <v>0.03</v>
      </c>
      <c r="BH28" s="101">
        <v>0.06</v>
      </c>
      <c r="BI28" s="101" t="s">
        <v>263</v>
      </c>
      <c r="BJ28" s="101">
        <v>0.03</v>
      </c>
      <c r="BK28" s="101">
        <v>-0.04</v>
      </c>
      <c r="BL28" s="101">
        <v>0.01</v>
      </c>
      <c r="BM28" s="101">
        <v>0.03</v>
      </c>
      <c r="BN28" s="101">
        <v>-0.04</v>
      </c>
      <c r="BO28" s="101">
        <v>0.05</v>
      </c>
      <c r="BP28" s="101"/>
      <c r="BQ28" s="101"/>
    </row>
    <row r="29" spans="16:69" x14ac:dyDescent="0.25">
      <c r="P29" s="100">
        <v>2004</v>
      </c>
      <c r="Q29" s="101">
        <v>-0.04</v>
      </c>
      <c r="R29" s="101">
        <v>0</v>
      </c>
      <c r="S29" s="101" t="s">
        <v>263</v>
      </c>
      <c r="T29" s="101">
        <v>0.03</v>
      </c>
      <c r="U29" s="101">
        <v>0.02</v>
      </c>
      <c r="V29" s="101" t="s">
        <v>263</v>
      </c>
      <c r="W29" s="101">
        <v>0.03</v>
      </c>
      <c r="X29" s="101" t="s">
        <v>263</v>
      </c>
      <c r="Y29" s="101" t="s">
        <v>263</v>
      </c>
      <c r="Z29" s="101" t="s">
        <v>263</v>
      </c>
      <c r="AA29" s="101" t="s">
        <v>263</v>
      </c>
      <c r="AB29" s="101">
        <v>0.02</v>
      </c>
      <c r="AC29" s="101" t="s">
        <v>263</v>
      </c>
      <c r="AD29" s="101">
        <v>7.0000000000000007E-2</v>
      </c>
      <c r="AE29" s="101">
        <v>0.02</v>
      </c>
      <c r="AF29" s="101" t="s">
        <v>263</v>
      </c>
      <c r="AG29" s="101">
        <v>0.04</v>
      </c>
      <c r="AH29" s="101">
        <v>0.05</v>
      </c>
      <c r="AI29" s="101">
        <v>-0.03</v>
      </c>
      <c r="AJ29" s="101">
        <v>0.04</v>
      </c>
      <c r="AK29" s="101">
        <v>-0.05</v>
      </c>
      <c r="AL29" s="101">
        <v>-0.04</v>
      </c>
      <c r="AM29" s="101">
        <v>0.01</v>
      </c>
      <c r="AN29" s="101">
        <v>0.04</v>
      </c>
      <c r="AO29" s="101">
        <v>-0.03</v>
      </c>
      <c r="AP29" s="101">
        <v>-0.01</v>
      </c>
      <c r="AQ29" s="101">
        <v>-0.1</v>
      </c>
      <c r="AR29" s="101">
        <v>-0.01</v>
      </c>
      <c r="AS29" s="101" t="s">
        <v>263</v>
      </c>
      <c r="AT29" s="101">
        <v>0.01</v>
      </c>
      <c r="AU29" s="101" t="s">
        <v>263</v>
      </c>
      <c r="AV29" s="101" t="s">
        <v>263</v>
      </c>
      <c r="AW29" s="101" t="s">
        <v>263</v>
      </c>
      <c r="AX29" s="101">
        <v>0.01</v>
      </c>
      <c r="AY29" s="101">
        <v>-0.01</v>
      </c>
      <c r="AZ29" s="101">
        <v>0.01</v>
      </c>
      <c r="BA29" s="101" t="s">
        <v>263</v>
      </c>
      <c r="BB29" s="101">
        <v>0.01</v>
      </c>
      <c r="BC29" s="101">
        <v>-0.05</v>
      </c>
      <c r="BD29" s="101" t="s">
        <v>263</v>
      </c>
      <c r="BE29" s="101">
        <v>-7.0000000000000007E-2</v>
      </c>
      <c r="BF29" s="101">
        <v>-0.02</v>
      </c>
      <c r="BG29" s="101">
        <v>0</v>
      </c>
      <c r="BH29" s="101">
        <v>0.04</v>
      </c>
      <c r="BI29" s="101" t="s">
        <v>263</v>
      </c>
      <c r="BJ29" s="101">
        <v>0.08</v>
      </c>
      <c r="BK29" s="101">
        <v>-0.02</v>
      </c>
      <c r="BL29" s="101">
        <v>0.03</v>
      </c>
      <c r="BM29" s="101">
        <v>7.0000000000000007E-2</v>
      </c>
      <c r="BN29" s="101">
        <v>-0.03</v>
      </c>
      <c r="BO29" s="101">
        <v>-0.02</v>
      </c>
      <c r="BP29" s="101"/>
      <c r="BQ29" s="101"/>
    </row>
    <row r="30" spans="16:69" x14ac:dyDescent="0.25">
      <c r="P30" s="100">
        <v>2005</v>
      </c>
      <c r="Q30" s="101">
        <v>-0.01</v>
      </c>
      <c r="R30" s="101">
        <v>0.02</v>
      </c>
      <c r="S30" s="101" t="s">
        <v>263</v>
      </c>
      <c r="T30" s="101">
        <v>0</v>
      </c>
      <c r="U30" s="101">
        <v>0.06</v>
      </c>
      <c r="V30" s="101" t="s">
        <v>263</v>
      </c>
      <c r="W30" s="101">
        <v>-0.05</v>
      </c>
      <c r="X30" s="101" t="s">
        <v>263</v>
      </c>
      <c r="Y30" s="101" t="s">
        <v>263</v>
      </c>
      <c r="Z30" s="101" t="s">
        <v>263</v>
      </c>
      <c r="AA30" s="101" t="s">
        <v>263</v>
      </c>
      <c r="AB30" s="101">
        <v>0</v>
      </c>
      <c r="AC30" s="101" t="s">
        <v>263</v>
      </c>
      <c r="AD30" s="101">
        <v>0.04</v>
      </c>
      <c r="AE30" s="101">
        <v>0.02</v>
      </c>
      <c r="AF30" s="101" t="s">
        <v>263</v>
      </c>
      <c r="AG30" s="101">
        <v>0.02</v>
      </c>
      <c r="AH30" s="101">
        <v>0.03</v>
      </c>
      <c r="AI30" s="101">
        <v>-0.03</v>
      </c>
      <c r="AJ30" s="101">
        <v>0.01</v>
      </c>
      <c r="AK30" s="101">
        <v>-0.02</v>
      </c>
      <c r="AL30" s="101">
        <v>-0.01</v>
      </c>
      <c r="AM30" s="101">
        <v>0.05</v>
      </c>
      <c r="AN30" s="101">
        <v>0.01</v>
      </c>
      <c r="AO30" s="101">
        <v>-0.05</v>
      </c>
      <c r="AP30" s="101">
        <v>0</v>
      </c>
      <c r="AQ30" s="101">
        <v>-0.06</v>
      </c>
      <c r="AR30" s="101">
        <v>-0.02</v>
      </c>
      <c r="AS30" s="101" t="s">
        <v>263</v>
      </c>
      <c r="AT30" s="101">
        <v>0</v>
      </c>
      <c r="AU30" s="101" t="s">
        <v>263</v>
      </c>
      <c r="AV30" s="101" t="s">
        <v>263</v>
      </c>
      <c r="AW30" s="101" t="s">
        <v>263</v>
      </c>
      <c r="AX30" s="101">
        <v>-0.05</v>
      </c>
      <c r="AY30" s="101">
        <v>-7.0000000000000007E-2</v>
      </c>
      <c r="AZ30" s="101">
        <v>0</v>
      </c>
      <c r="BA30" s="101" t="s">
        <v>263</v>
      </c>
      <c r="BB30" s="101">
        <v>7.0000000000000007E-2</v>
      </c>
      <c r="BC30" s="101">
        <v>-0.01</v>
      </c>
      <c r="BD30" s="101" t="s">
        <v>263</v>
      </c>
      <c r="BE30" s="101">
        <v>-0.1</v>
      </c>
      <c r="BF30" s="101">
        <v>-0.08</v>
      </c>
      <c r="BG30" s="101">
        <v>0.04</v>
      </c>
      <c r="BH30" s="101">
        <v>0.05</v>
      </c>
      <c r="BI30" s="101" t="s">
        <v>263</v>
      </c>
      <c r="BJ30" s="101">
        <v>-0.09</v>
      </c>
      <c r="BK30" s="101">
        <v>-0.02</v>
      </c>
      <c r="BL30" s="101">
        <v>0</v>
      </c>
      <c r="BM30" s="101">
        <v>0.05</v>
      </c>
      <c r="BN30" s="101">
        <v>-0.05</v>
      </c>
      <c r="BO30" s="101">
        <v>-0.01</v>
      </c>
      <c r="BP30" s="101"/>
      <c r="BQ30" s="101"/>
    </row>
    <row r="31" spans="16:69" x14ac:dyDescent="0.25">
      <c r="P31" s="100">
        <v>2006</v>
      </c>
      <c r="Q31" s="101">
        <v>-0.04</v>
      </c>
      <c r="R31" s="101">
        <v>0.04</v>
      </c>
      <c r="S31" s="101" t="s">
        <v>263</v>
      </c>
      <c r="T31" s="101">
        <v>0.04</v>
      </c>
      <c r="U31" s="101">
        <v>0.05</v>
      </c>
      <c r="V31" s="101" t="s">
        <v>263</v>
      </c>
      <c r="W31" s="101">
        <v>-0.02</v>
      </c>
      <c r="X31" s="101" t="s">
        <v>263</v>
      </c>
      <c r="Y31" s="101" t="s">
        <v>263</v>
      </c>
      <c r="Z31" s="101" t="s">
        <v>263</v>
      </c>
      <c r="AA31" s="101" t="s">
        <v>263</v>
      </c>
      <c r="AB31" s="101">
        <v>0.01</v>
      </c>
      <c r="AC31" s="101" t="s">
        <v>263</v>
      </c>
      <c r="AD31" s="101">
        <v>-0.01</v>
      </c>
      <c r="AE31" s="101">
        <v>0.02</v>
      </c>
      <c r="AF31" s="101" t="s">
        <v>263</v>
      </c>
      <c r="AG31" s="101">
        <v>0.01</v>
      </c>
      <c r="AH31" s="101">
        <v>0.06</v>
      </c>
      <c r="AI31" s="101">
        <v>-0.03</v>
      </c>
      <c r="AJ31" s="101">
        <v>0.06</v>
      </c>
      <c r="AK31" s="101">
        <v>-0.04</v>
      </c>
      <c r="AL31" s="101">
        <v>0.01</v>
      </c>
      <c r="AM31" s="101">
        <v>0.01</v>
      </c>
      <c r="AN31" s="101">
        <v>0</v>
      </c>
      <c r="AO31" s="101">
        <v>-0.06</v>
      </c>
      <c r="AP31" s="101">
        <v>-0.03</v>
      </c>
      <c r="AQ31" s="101">
        <v>-0.05</v>
      </c>
      <c r="AR31" s="101">
        <v>0</v>
      </c>
      <c r="AS31" s="101" t="s">
        <v>263</v>
      </c>
      <c r="AT31" s="101">
        <v>-7.0000000000000007E-2</v>
      </c>
      <c r="AU31" s="101" t="s">
        <v>263</v>
      </c>
      <c r="AV31" s="101" t="s">
        <v>263</v>
      </c>
      <c r="AW31" s="101" t="s">
        <v>263</v>
      </c>
      <c r="AX31" s="101">
        <v>-0.02</v>
      </c>
      <c r="AY31" s="101">
        <v>-0.01</v>
      </c>
      <c r="AZ31" s="101">
        <v>0</v>
      </c>
      <c r="BA31" s="101" t="s">
        <v>263</v>
      </c>
      <c r="BB31" s="101">
        <v>0.02</v>
      </c>
      <c r="BC31" s="101">
        <v>-0.03</v>
      </c>
      <c r="BD31" s="101" t="s">
        <v>263</v>
      </c>
      <c r="BE31" s="101">
        <v>-7.0000000000000007E-2</v>
      </c>
      <c r="BF31" s="101">
        <v>-7.0000000000000007E-2</v>
      </c>
      <c r="BG31" s="101">
        <v>0</v>
      </c>
      <c r="BH31" s="101">
        <v>0.02</v>
      </c>
      <c r="BI31" s="101" t="s">
        <v>263</v>
      </c>
      <c r="BJ31" s="101">
        <v>0.02</v>
      </c>
      <c r="BK31" s="101">
        <v>0.01</v>
      </c>
      <c r="BL31" s="101">
        <v>0.01</v>
      </c>
      <c r="BM31" s="101">
        <v>0.08</v>
      </c>
      <c r="BN31" s="101">
        <v>-0.09</v>
      </c>
      <c r="BO31" s="101">
        <v>0.03</v>
      </c>
      <c r="BP31" s="101"/>
      <c r="BQ31" s="101"/>
    </row>
    <row r="32" spans="16:69" x14ac:dyDescent="0.25">
      <c r="P32" s="100">
        <v>2007</v>
      </c>
      <c r="Q32" s="101">
        <v>-0.02</v>
      </c>
      <c r="R32" s="101">
        <v>0.03</v>
      </c>
      <c r="S32" s="101" t="s">
        <v>263</v>
      </c>
      <c r="T32" s="101">
        <v>-0.01</v>
      </c>
      <c r="U32" s="101">
        <v>0.02</v>
      </c>
      <c r="V32" s="101" t="s">
        <v>263</v>
      </c>
      <c r="W32" s="101">
        <v>0.01</v>
      </c>
      <c r="X32" s="101" t="s">
        <v>263</v>
      </c>
      <c r="Y32" s="101" t="s">
        <v>263</v>
      </c>
      <c r="Z32" s="101" t="s">
        <v>263</v>
      </c>
      <c r="AA32" s="101" t="s">
        <v>263</v>
      </c>
      <c r="AB32" s="101">
        <v>0</v>
      </c>
      <c r="AC32" s="101" t="s">
        <v>263</v>
      </c>
      <c r="AD32" s="101">
        <v>0.01</v>
      </c>
      <c r="AE32" s="101">
        <v>0.04</v>
      </c>
      <c r="AF32" s="101" t="s">
        <v>263</v>
      </c>
      <c r="AG32" s="101">
        <v>0</v>
      </c>
      <c r="AH32" s="101">
        <v>0.05</v>
      </c>
      <c r="AI32" s="101">
        <v>-0.04</v>
      </c>
      <c r="AJ32" s="101">
        <v>-0.04</v>
      </c>
      <c r="AK32" s="101">
        <v>0.02</v>
      </c>
      <c r="AL32" s="101">
        <v>0.02</v>
      </c>
      <c r="AM32" s="101">
        <v>0.06</v>
      </c>
      <c r="AN32" s="101">
        <v>-0.01</v>
      </c>
      <c r="AO32" s="101">
        <v>-0.05</v>
      </c>
      <c r="AP32" s="101">
        <v>-0.01</v>
      </c>
      <c r="AQ32" s="101">
        <v>-0.04</v>
      </c>
      <c r="AR32" s="101">
        <v>-0.02</v>
      </c>
      <c r="AS32" s="101" t="s">
        <v>263</v>
      </c>
      <c r="AT32" s="101">
        <v>0.09</v>
      </c>
      <c r="AU32" s="101" t="s">
        <v>263</v>
      </c>
      <c r="AV32" s="101" t="s">
        <v>263</v>
      </c>
      <c r="AW32" s="101" t="s">
        <v>263</v>
      </c>
      <c r="AX32" s="101">
        <v>-0.03</v>
      </c>
      <c r="AY32" s="101">
        <v>-0.12</v>
      </c>
      <c r="AZ32" s="101">
        <v>0.02</v>
      </c>
      <c r="BA32" s="101" t="s">
        <v>263</v>
      </c>
      <c r="BB32" s="101">
        <v>0</v>
      </c>
      <c r="BC32" s="101">
        <v>-0.02</v>
      </c>
      <c r="BD32" s="101" t="s">
        <v>263</v>
      </c>
      <c r="BE32" s="101">
        <v>-0.11</v>
      </c>
      <c r="BF32" s="101">
        <v>0</v>
      </c>
      <c r="BG32" s="101">
        <v>0.02</v>
      </c>
      <c r="BH32" s="101">
        <v>7.0000000000000007E-2</v>
      </c>
      <c r="BI32" s="101" t="s">
        <v>263</v>
      </c>
      <c r="BJ32" s="101">
        <v>0.03</v>
      </c>
      <c r="BK32" s="101">
        <v>0.01</v>
      </c>
      <c r="BL32" s="101">
        <v>0.02</v>
      </c>
      <c r="BM32" s="101">
        <v>7.0000000000000007E-2</v>
      </c>
      <c r="BN32" s="101">
        <v>-0.03</v>
      </c>
      <c r="BO32" s="101">
        <v>0</v>
      </c>
      <c r="BP32" s="101"/>
      <c r="BQ32" s="101"/>
    </row>
    <row r="33" spans="16:69" x14ac:dyDescent="0.25">
      <c r="P33" s="100">
        <v>2008</v>
      </c>
      <c r="Q33" s="101">
        <v>0.02</v>
      </c>
      <c r="R33" s="101">
        <v>0.02</v>
      </c>
      <c r="S33" s="101" t="s">
        <v>263</v>
      </c>
      <c r="T33" s="101">
        <v>0.05</v>
      </c>
      <c r="U33" s="101">
        <v>0.08</v>
      </c>
      <c r="V33" s="101" t="s">
        <v>263</v>
      </c>
      <c r="W33" s="101">
        <v>-0.01</v>
      </c>
      <c r="X33" s="101" t="s">
        <v>263</v>
      </c>
      <c r="Y33" s="101" t="s">
        <v>263</v>
      </c>
      <c r="Z33" s="101" t="s">
        <v>263</v>
      </c>
      <c r="AA33" s="101" t="s">
        <v>263</v>
      </c>
      <c r="AB33" s="101">
        <v>0</v>
      </c>
      <c r="AC33" s="101" t="s">
        <v>263</v>
      </c>
      <c r="AD33" s="101">
        <v>-0.05</v>
      </c>
      <c r="AE33" s="101">
        <v>0.08</v>
      </c>
      <c r="AF33" s="101" t="s">
        <v>263</v>
      </c>
      <c r="AG33" s="101">
        <v>-0.09</v>
      </c>
      <c r="AH33" s="101">
        <v>7.0000000000000007E-2</v>
      </c>
      <c r="AI33" s="101">
        <v>-0.06</v>
      </c>
      <c r="AJ33" s="101">
        <v>0.01</v>
      </c>
      <c r="AK33" s="101">
        <v>0</v>
      </c>
      <c r="AL33" s="101">
        <v>0</v>
      </c>
      <c r="AM33" s="101">
        <v>0.05</v>
      </c>
      <c r="AN33" s="101">
        <v>0.02</v>
      </c>
      <c r="AO33" s="101">
        <v>0</v>
      </c>
      <c r="AP33" s="101">
        <v>0</v>
      </c>
      <c r="AQ33" s="101">
        <v>-0.04</v>
      </c>
      <c r="AR33" s="101">
        <v>0</v>
      </c>
      <c r="AS33" s="101" t="s">
        <v>263</v>
      </c>
      <c r="AT33" s="101">
        <v>-0.03</v>
      </c>
      <c r="AU33" s="101" t="s">
        <v>263</v>
      </c>
      <c r="AV33" s="101" t="s">
        <v>263</v>
      </c>
      <c r="AW33" s="101" t="s">
        <v>263</v>
      </c>
      <c r="AX33" s="101">
        <v>-0.02</v>
      </c>
      <c r="AY33" s="101">
        <v>-0.1</v>
      </c>
      <c r="AZ33" s="101">
        <v>0.01</v>
      </c>
      <c r="BA33" s="101" t="s">
        <v>263</v>
      </c>
      <c r="BB33" s="101">
        <v>0</v>
      </c>
      <c r="BC33" s="101">
        <v>-0.01</v>
      </c>
      <c r="BD33" s="101" t="s">
        <v>263</v>
      </c>
      <c r="BE33" s="101">
        <v>-0.13</v>
      </c>
      <c r="BF33" s="101">
        <v>-0.02</v>
      </c>
      <c r="BG33" s="101">
        <v>0.05</v>
      </c>
      <c r="BH33" s="101">
        <v>0.04</v>
      </c>
      <c r="BI33" s="101" t="s">
        <v>263</v>
      </c>
      <c r="BJ33" s="101">
        <v>0.19</v>
      </c>
      <c r="BK33" s="101">
        <v>-0.01</v>
      </c>
      <c r="BL33" s="101">
        <v>0.03</v>
      </c>
      <c r="BM33" s="101">
        <v>0.01</v>
      </c>
      <c r="BN33" s="101">
        <v>0.01</v>
      </c>
      <c r="BO33" s="101">
        <v>-7.0000000000000007E-2</v>
      </c>
      <c r="BP33" s="101"/>
      <c r="BQ33" s="101"/>
    </row>
    <row r="34" spans="16:69" x14ac:dyDescent="0.25">
      <c r="P34" s="100">
        <v>2009</v>
      </c>
      <c r="Q34" s="101">
        <v>0</v>
      </c>
      <c r="R34" s="101">
        <v>0.03</v>
      </c>
      <c r="S34" s="101" t="s">
        <v>263</v>
      </c>
      <c r="T34" s="101">
        <v>0.08</v>
      </c>
      <c r="U34" s="101">
        <v>7.0000000000000007E-2</v>
      </c>
      <c r="V34" s="101" t="s">
        <v>263</v>
      </c>
      <c r="W34" s="101">
        <v>-0.02</v>
      </c>
      <c r="X34" s="101" t="s">
        <v>263</v>
      </c>
      <c r="Y34" s="101" t="s">
        <v>263</v>
      </c>
      <c r="Z34" s="101" t="s">
        <v>263</v>
      </c>
      <c r="AA34" s="101" t="s">
        <v>263</v>
      </c>
      <c r="AB34" s="101">
        <v>0.02</v>
      </c>
      <c r="AC34" s="101" t="s">
        <v>263</v>
      </c>
      <c r="AD34" s="101">
        <v>0.03</v>
      </c>
      <c r="AE34" s="101">
        <v>0</v>
      </c>
      <c r="AF34" s="101" t="s">
        <v>263</v>
      </c>
      <c r="AG34" s="101">
        <v>0</v>
      </c>
      <c r="AH34" s="101">
        <v>0.04</v>
      </c>
      <c r="AI34" s="101">
        <v>0</v>
      </c>
      <c r="AJ34" s="101">
        <v>0.03</v>
      </c>
      <c r="AK34" s="101">
        <v>-0.03</v>
      </c>
      <c r="AL34" s="101">
        <v>0.03</v>
      </c>
      <c r="AM34" s="101">
        <v>0.05</v>
      </c>
      <c r="AN34" s="101">
        <v>0.05</v>
      </c>
      <c r="AO34" s="101">
        <v>-0.03</v>
      </c>
      <c r="AP34" s="101">
        <v>0.01</v>
      </c>
      <c r="AQ34" s="101">
        <v>0.01</v>
      </c>
      <c r="AR34" s="101">
        <v>-0.01</v>
      </c>
      <c r="AS34" s="101" t="s">
        <v>263</v>
      </c>
      <c r="AT34" s="101">
        <v>0.04</v>
      </c>
      <c r="AU34" s="101" t="s">
        <v>263</v>
      </c>
      <c r="AV34" s="101" t="s">
        <v>263</v>
      </c>
      <c r="AW34" s="101" t="s">
        <v>263</v>
      </c>
      <c r="AX34" s="101">
        <v>0.01</v>
      </c>
      <c r="AY34" s="101">
        <v>-0.02</v>
      </c>
      <c r="AZ34" s="101">
        <v>0</v>
      </c>
      <c r="BA34" s="101" t="s">
        <v>263</v>
      </c>
      <c r="BB34" s="101">
        <v>0.02</v>
      </c>
      <c r="BC34" s="101">
        <v>0.03</v>
      </c>
      <c r="BD34" s="101" t="s">
        <v>263</v>
      </c>
      <c r="BE34" s="101">
        <v>-0.08</v>
      </c>
      <c r="BF34" s="101">
        <v>-0.08</v>
      </c>
      <c r="BG34" s="101">
        <v>0.03</v>
      </c>
      <c r="BH34" s="101">
        <v>0</v>
      </c>
      <c r="BI34" s="101" t="s">
        <v>263</v>
      </c>
      <c r="BJ34" s="101">
        <v>0.01</v>
      </c>
      <c r="BK34" s="101">
        <v>-0.03</v>
      </c>
      <c r="BL34" s="101">
        <v>-0.04</v>
      </c>
      <c r="BM34" s="101">
        <v>0</v>
      </c>
      <c r="BN34" s="101">
        <v>-0.03</v>
      </c>
      <c r="BO34" s="101">
        <v>0.01</v>
      </c>
      <c r="BP34" s="101"/>
      <c r="BQ34" s="101"/>
    </row>
    <row r="35" spans="16:69" x14ac:dyDescent="0.25">
      <c r="P35" s="100">
        <v>2010</v>
      </c>
      <c r="Q35" s="101">
        <v>0.02</v>
      </c>
      <c r="R35" s="101">
        <v>0.03</v>
      </c>
      <c r="S35" s="101" t="s">
        <v>263</v>
      </c>
      <c r="T35" s="101">
        <v>0.03</v>
      </c>
      <c r="U35" s="101">
        <v>-0.01</v>
      </c>
      <c r="V35" s="101" t="s">
        <v>263</v>
      </c>
      <c r="W35" s="101">
        <v>0.03</v>
      </c>
      <c r="X35" s="101" t="s">
        <v>263</v>
      </c>
      <c r="Y35" s="101" t="s">
        <v>263</v>
      </c>
      <c r="Z35" s="101" t="s">
        <v>263</v>
      </c>
      <c r="AA35" s="101" t="s">
        <v>263</v>
      </c>
      <c r="AB35" s="101">
        <v>0.02</v>
      </c>
      <c r="AC35" s="101" t="s">
        <v>263</v>
      </c>
      <c r="AD35" s="101">
        <v>-0.02</v>
      </c>
      <c r="AE35" s="101">
        <v>0.04</v>
      </c>
      <c r="AF35" s="101" t="s">
        <v>263</v>
      </c>
      <c r="AG35" s="101">
        <v>-0.03</v>
      </c>
      <c r="AH35" s="101">
        <v>7.0000000000000007E-2</v>
      </c>
      <c r="AI35" s="101">
        <v>0</v>
      </c>
      <c r="AJ35" s="101">
        <v>0.05</v>
      </c>
      <c r="AK35" s="101">
        <v>-0.05</v>
      </c>
      <c r="AL35" s="101">
        <v>0</v>
      </c>
      <c r="AM35" s="101">
        <v>0.05</v>
      </c>
      <c r="AN35" s="101">
        <v>0</v>
      </c>
      <c r="AO35" s="101">
        <v>0.02</v>
      </c>
      <c r="AP35" s="101">
        <v>0.02</v>
      </c>
      <c r="AQ35" s="101">
        <v>-0.02</v>
      </c>
      <c r="AR35" s="101">
        <v>-0.02</v>
      </c>
      <c r="AS35" s="101" t="s">
        <v>263</v>
      </c>
      <c r="AT35" s="101">
        <v>-0.02</v>
      </c>
      <c r="AU35" s="101" t="s">
        <v>263</v>
      </c>
      <c r="AV35" s="101" t="s">
        <v>263</v>
      </c>
      <c r="AW35" s="101" t="s">
        <v>263</v>
      </c>
      <c r="AX35" s="101">
        <v>-0.03</v>
      </c>
      <c r="AY35" s="101">
        <v>-0.05</v>
      </c>
      <c r="AZ35" s="101">
        <v>0.01</v>
      </c>
      <c r="BA35" s="101" t="s">
        <v>263</v>
      </c>
      <c r="BB35" s="101">
        <v>0.06</v>
      </c>
      <c r="BC35" s="101">
        <v>-0.02</v>
      </c>
      <c r="BD35" s="101" t="s">
        <v>263</v>
      </c>
      <c r="BE35" s="101">
        <v>-0.12</v>
      </c>
      <c r="BF35" s="101">
        <v>0.04</v>
      </c>
      <c r="BG35" s="101">
        <v>0.02</v>
      </c>
      <c r="BH35" s="101">
        <v>-0.01</v>
      </c>
      <c r="BI35" s="101" t="s">
        <v>263</v>
      </c>
      <c r="BJ35" s="101">
        <v>0.09</v>
      </c>
      <c r="BK35" s="101">
        <v>0.02</v>
      </c>
      <c r="BL35" s="101">
        <v>0</v>
      </c>
      <c r="BM35" s="101">
        <v>0.02</v>
      </c>
      <c r="BN35" s="101">
        <v>-0.01</v>
      </c>
      <c r="BO35" s="101">
        <v>-0.04</v>
      </c>
      <c r="BP35" s="101"/>
      <c r="BQ35" s="101"/>
    </row>
    <row r="36" spans="16:69" x14ac:dyDescent="0.25">
      <c r="P36" s="100">
        <v>2011</v>
      </c>
      <c r="Q36" s="101">
        <v>0</v>
      </c>
      <c r="R36" s="101">
        <v>0.04</v>
      </c>
      <c r="S36" s="101" t="s">
        <v>263</v>
      </c>
      <c r="T36" s="101">
        <v>0.04</v>
      </c>
      <c r="U36" s="101">
        <v>0.01</v>
      </c>
      <c r="V36" s="101" t="s">
        <v>263</v>
      </c>
      <c r="W36" s="101">
        <v>-0.03</v>
      </c>
      <c r="X36" s="101" t="s">
        <v>263</v>
      </c>
      <c r="Y36" s="101" t="s">
        <v>263</v>
      </c>
      <c r="Z36" s="101" t="s">
        <v>263</v>
      </c>
      <c r="AA36" s="101" t="s">
        <v>263</v>
      </c>
      <c r="AB36" s="101">
        <v>0.06</v>
      </c>
      <c r="AC36" s="101" t="s">
        <v>263</v>
      </c>
      <c r="AD36" s="101">
        <v>0.01</v>
      </c>
      <c r="AE36" s="101">
        <v>-0.03</v>
      </c>
      <c r="AF36" s="101" t="s">
        <v>263</v>
      </c>
      <c r="AG36" s="101">
        <v>0.02</v>
      </c>
      <c r="AH36" s="101">
        <v>0.05</v>
      </c>
      <c r="AI36" s="101">
        <v>0</v>
      </c>
      <c r="AJ36" s="101">
        <v>0.11</v>
      </c>
      <c r="AK36" s="101">
        <v>-0.09</v>
      </c>
      <c r="AL36" s="101">
        <v>-0.03</v>
      </c>
      <c r="AM36" s="101">
        <v>0.03</v>
      </c>
      <c r="AN36" s="101">
        <v>-0.01</v>
      </c>
      <c r="AO36" s="101">
        <v>0.03</v>
      </c>
      <c r="AP36" s="101">
        <v>-0.03</v>
      </c>
      <c r="AQ36" s="101">
        <v>-0.03</v>
      </c>
      <c r="AR36" s="101">
        <v>0.01</v>
      </c>
      <c r="AS36" s="101" t="s">
        <v>263</v>
      </c>
      <c r="AT36" s="101">
        <v>-0.03</v>
      </c>
      <c r="AU36" s="101" t="s">
        <v>263</v>
      </c>
      <c r="AV36" s="101" t="s">
        <v>263</v>
      </c>
      <c r="AW36" s="101" t="s">
        <v>263</v>
      </c>
      <c r="AX36" s="101">
        <v>-0.03</v>
      </c>
      <c r="AY36" s="101">
        <v>-0.04</v>
      </c>
      <c r="AZ36" s="101">
        <v>0.01</v>
      </c>
      <c r="BA36" s="101" t="s">
        <v>263</v>
      </c>
      <c r="BB36" s="101">
        <v>0</v>
      </c>
      <c r="BC36" s="101">
        <v>-0.03</v>
      </c>
      <c r="BD36" s="101" t="s">
        <v>263</v>
      </c>
      <c r="BE36" s="101">
        <v>-0.05</v>
      </c>
      <c r="BF36" s="101">
        <v>0.02</v>
      </c>
      <c r="BG36" s="101">
        <v>0.06</v>
      </c>
      <c r="BH36" s="101">
        <v>-0.01</v>
      </c>
      <c r="BI36" s="101" t="s">
        <v>263</v>
      </c>
      <c r="BJ36" s="101">
        <v>-0.09</v>
      </c>
      <c r="BK36" s="101">
        <v>0.01</v>
      </c>
      <c r="BL36" s="101">
        <v>-0.01</v>
      </c>
      <c r="BM36" s="101">
        <v>0.03</v>
      </c>
      <c r="BN36" s="101">
        <v>-0.01</v>
      </c>
      <c r="BO36" s="101">
        <v>0.03</v>
      </c>
      <c r="BP36" s="101"/>
      <c r="BQ36" s="101"/>
    </row>
    <row r="37" spans="16:69" x14ac:dyDescent="0.25">
      <c r="P37" s="100">
        <v>2012</v>
      </c>
      <c r="Q37" s="101">
        <v>-0.01</v>
      </c>
      <c r="R37" s="101">
        <v>7.0000000000000007E-2</v>
      </c>
      <c r="S37" s="101" t="s">
        <v>263</v>
      </c>
      <c r="T37" s="101">
        <v>0.03</v>
      </c>
      <c r="U37" s="101">
        <v>0.06</v>
      </c>
      <c r="V37" s="101" t="s">
        <v>263</v>
      </c>
      <c r="W37" s="101">
        <v>0.02</v>
      </c>
      <c r="X37" s="101" t="s">
        <v>263</v>
      </c>
      <c r="Y37" s="101" t="s">
        <v>263</v>
      </c>
      <c r="Z37" s="101" t="s">
        <v>263</v>
      </c>
      <c r="AA37" s="101" t="s">
        <v>263</v>
      </c>
      <c r="AB37" s="101">
        <v>0.01</v>
      </c>
      <c r="AC37" s="101" t="s">
        <v>263</v>
      </c>
      <c r="AD37" s="101">
        <v>0.04</v>
      </c>
      <c r="AE37" s="101">
        <v>0.01</v>
      </c>
      <c r="AF37" s="101" t="s">
        <v>263</v>
      </c>
      <c r="AG37" s="101">
        <v>0.01</v>
      </c>
      <c r="AH37" s="101">
        <v>0.04</v>
      </c>
      <c r="AI37" s="101">
        <v>0.02</v>
      </c>
      <c r="AJ37" s="101">
        <v>0.01</v>
      </c>
      <c r="AK37" s="101">
        <v>-0.04</v>
      </c>
      <c r="AL37" s="101">
        <v>0.04</v>
      </c>
      <c r="AM37" s="101">
        <v>0.02</v>
      </c>
      <c r="AN37" s="101">
        <v>0</v>
      </c>
      <c r="AO37" s="101">
        <v>-0.06</v>
      </c>
      <c r="AP37" s="101">
        <v>-0.05</v>
      </c>
      <c r="AQ37" s="101">
        <v>-0.11</v>
      </c>
      <c r="AR37" s="101">
        <v>-0.09</v>
      </c>
      <c r="AS37" s="101" t="s">
        <v>263</v>
      </c>
      <c r="AT37" s="101">
        <v>0.03</v>
      </c>
      <c r="AU37" s="101" t="s">
        <v>263</v>
      </c>
      <c r="AV37" s="101" t="s">
        <v>263</v>
      </c>
      <c r="AW37" s="101" t="s">
        <v>263</v>
      </c>
      <c r="AX37" s="101">
        <v>-0.03</v>
      </c>
      <c r="AY37" s="101">
        <v>-0.08</v>
      </c>
      <c r="AZ37" s="101">
        <v>-0.04</v>
      </c>
      <c r="BA37" s="101" t="s">
        <v>263</v>
      </c>
      <c r="BB37" s="101">
        <v>7.0000000000000007E-2</v>
      </c>
      <c r="BC37" s="101">
        <v>-0.01</v>
      </c>
      <c r="BD37" s="101" t="s">
        <v>263</v>
      </c>
      <c r="BE37" s="101">
        <v>-0.09</v>
      </c>
      <c r="BF37" s="101">
        <v>-0.04</v>
      </c>
      <c r="BG37" s="101">
        <v>0.02</v>
      </c>
      <c r="BH37" s="101">
        <v>0.05</v>
      </c>
      <c r="BI37" s="101" t="s">
        <v>263</v>
      </c>
      <c r="BJ37" s="101">
        <v>0.01</v>
      </c>
      <c r="BK37" s="101">
        <v>0.03</v>
      </c>
      <c r="BL37" s="101">
        <v>0.05</v>
      </c>
      <c r="BM37" s="101">
        <v>7.0000000000000007E-2</v>
      </c>
      <c r="BN37" s="101">
        <v>0.01</v>
      </c>
      <c r="BO37" s="101">
        <v>-0.04</v>
      </c>
      <c r="BP37" s="101"/>
      <c r="BQ37" s="101"/>
    </row>
    <row r="38" spans="16:69" x14ac:dyDescent="0.25">
      <c r="P38" s="100">
        <v>2013</v>
      </c>
      <c r="Q38" s="101">
        <v>-0.04</v>
      </c>
      <c r="R38" s="101">
        <v>0.04</v>
      </c>
      <c r="S38" s="101" t="s">
        <v>263</v>
      </c>
      <c r="T38" s="101">
        <v>0.05</v>
      </c>
      <c r="U38" s="101">
        <v>0.06</v>
      </c>
      <c r="V38" s="101" t="s">
        <v>263</v>
      </c>
      <c r="W38" s="101">
        <v>0.03</v>
      </c>
      <c r="X38" s="101" t="s">
        <v>263</v>
      </c>
      <c r="Y38" s="101" t="s">
        <v>263</v>
      </c>
      <c r="Z38" s="101" t="s">
        <v>263</v>
      </c>
      <c r="AA38" s="101" t="s">
        <v>263</v>
      </c>
      <c r="AB38" s="101">
        <v>0.02</v>
      </c>
      <c r="AC38" s="101" t="s">
        <v>263</v>
      </c>
      <c r="AD38" s="101">
        <v>0.03</v>
      </c>
      <c r="AE38" s="101">
        <v>0.04</v>
      </c>
      <c r="AF38" s="101" t="s">
        <v>263</v>
      </c>
      <c r="AG38" s="101">
        <v>-0.04</v>
      </c>
      <c r="AH38" s="101">
        <v>0.03</v>
      </c>
      <c r="AI38" s="101">
        <v>0</v>
      </c>
      <c r="AJ38" s="101">
        <v>0.01</v>
      </c>
      <c r="AK38" s="101">
        <v>-0.02</v>
      </c>
      <c r="AL38" s="101">
        <v>-0.02</v>
      </c>
      <c r="AM38" s="101">
        <v>0.06</v>
      </c>
      <c r="AN38" s="101">
        <v>0.06</v>
      </c>
      <c r="AO38" s="101">
        <v>-0.09</v>
      </c>
      <c r="AP38" s="101">
        <v>-0.01</v>
      </c>
      <c r="AQ38" s="101">
        <v>-0.05</v>
      </c>
      <c r="AR38" s="101">
        <v>-0.01</v>
      </c>
      <c r="AS38" s="101" t="s">
        <v>263</v>
      </c>
      <c r="AT38" s="101">
        <v>-0.04</v>
      </c>
      <c r="AU38" s="101" t="s">
        <v>263</v>
      </c>
      <c r="AV38" s="101" t="s">
        <v>263</v>
      </c>
      <c r="AW38" s="101" t="s">
        <v>263</v>
      </c>
      <c r="AX38" s="101">
        <v>0.02</v>
      </c>
      <c r="AY38" s="101">
        <v>-7.0000000000000007E-2</v>
      </c>
      <c r="AZ38" s="101">
        <v>0.05</v>
      </c>
      <c r="BA38" s="101" t="s">
        <v>263</v>
      </c>
      <c r="BB38" s="101">
        <v>-0.04</v>
      </c>
      <c r="BC38" s="101">
        <v>-0.03</v>
      </c>
      <c r="BD38" s="101" t="s">
        <v>263</v>
      </c>
      <c r="BE38" s="101">
        <v>-0.12</v>
      </c>
      <c r="BF38" s="101">
        <v>0</v>
      </c>
      <c r="BG38" s="101">
        <v>0.05</v>
      </c>
      <c r="BH38" s="101">
        <v>0.02</v>
      </c>
      <c r="BI38" s="101" t="s">
        <v>263</v>
      </c>
      <c r="BJ38" s="101">
        <v>0.03</v>
      </c>
      <c r="BK38" s="101">
        <v>-0.05</v>
      </c>
      <c r="BL38" s="101">
        <v>-0.01</v>
      </c>
      <c r="BM38" s="101">
        <v>0.06</v>
      </c>
      <c r="BN38" s="101">
        <v>0.01</v>
      </c>
      <c r="BO38" s="101">
        <v>7.0000000000000007E-2</v>
      </c>
      <c r="BP38" s="101"/>
      <c r="BQ38" s="101"/>
    </row>
    <row r="39" spans="16:69" x14ac:dyDescent="0.25">
      <c r="P39" s="100">
        <v>2014</v>
      </c>
      <c r="Q39" s="101">
        <v>0</v>
      </c>
      <c r="R39" s="101">
        <v>-0.01</v>
      </c>
      <c r="S39" s="101" t="s">
        <v>263</v>
      </c>
      <c r="T39" s="101">
        <v>0.03</v>
      </c>
      <c r="U39" s="101">
        <v>0.02</v>
      </c>
      <c r="V39" s="101" t="s">
        <v>263</v>
      </c>
      <c r="W39" s="101">
        <v>0</v>
      </c>
      <c r="X39" s="101" t="s">
        <v>263</v>
      </c>
      <c r="Y39" s="101" t="s">
        <v>263</v>
      </c>
      <c r="Z39" s="101" t="s">
        <v>263</v>
      </c>
      <c r="AA39" s="101" t="s">
        <v>263</v>
      </c>
      <c r="AB39" s="101">
        <v>0.03</v>
      </c>
      <c r="AC39" s="101" t="s">
        <v>263</v>
      </c>
      <c r="AD39" s="101">
        <v>0.02</v>
      </c>
      <c r="AE39" s="101">
        <v>7.0000000000000007E-2</v>
      </c>
      <c r="AF39" s="101" t="s">
        <v>263</v>
      </c>
      <c r="AG39" s="101">
        <v>-0.01</v>
      </c>
      <c r="AH39" s="101">
        <v>7.0000000000000007E-2</v>
      </c>
      <c r="AI39" s="101">
        <v>-0.04</v>
      </c>
      <c r="AJ39" s="101">
        <v>0</v>
      </c>
      <c r="AK39" s="101">
        <v>0</v>
      </c>
      <c r="AL39" s="101">
        <v>-0.09</v>
      </c>
      <c r="AM39" s="101">
        <v>0.08</v>
      </c>
      <c r="AN39" s="101">
        <v>0.03</v>
      </c>
      <c r="AO39" s="101">
        <v>0.01</v>
      </c>
      <c r="AP39" s="101">
        <v>0.02</v>
      </c>
      <c r="AQ39" s="101">
        <v>-0.09</v>
      </c>
      <c r="AR39" s="101">
        <v>-0.05</v>
      </c>
      <c r="AS39" s="101" t="s">
        <v>263</v>
      </c>
      <c r="AT39" s="101">
        <v>-0.03</v>
      </c>
      <c r="AU39" s="101" t="s">
        <v>263</v>
      </c>
      <c r="AV39" s="101" t="s">
        <v>263</v>
      </c>
      <c r="AW39" s="101" t="s">
        <v>263</v>
      </c>
      <c r="AX39" s="101">
        <v>-0.01</v>
      </c>
      <c r="AY39" s="101">
        <v>-0.05</v>
      </c>
      <c r="AZ39" s="101">
        <v>0</v>
      </c>
      <c r="BA39" s="101" t="s">
        <v>263</v>
      </c>
      <c r="BB39" s="101">
        <v>0.05</v>
      </c>
      <c r="BC39" s="101">
        <v>0.01</v>
      </c>
      <c r="BD39" s="101" t="s">
        <v>263</v>
      </c>
      <c r="BE39" s="101">
        <v>-0.08</v>
      </c>
      <c r="BF39" s="101">
        <v>-0.04</v>
      </c>
      <c r="BG39" s="101">
        <v>0.04</v>
      </c>
      <c r="BH39" s="101">
        <v>0.02</v>
      </c>
      <c r="BI39" s="101" t="s">
        <v>263</v>
      </c>
      <c r="BJ39" s="101">
        <v>0.14000000000000001</v>
      </c>
      <c r="BK39" s="101">
        <v>-0.01</v>
      </c>
      <c r="BL39" s="101">
        <v>7.0000000000000007E-2</v>
      </c>
      <c r="BM39" s="101">
        <v>0.02</v>
      </c>
      <c r="BN39" s="101">
        <v>0.02</v>
      </c>
      <c r="BO39" s="101">
        <v>-7.0000000000000007E-2</v>
      </c>
    </row>
    <row r="40" spans="16:69" x14ac:dyDescent="0.25">
      <c r="P40" s="100">
        <v>2015</v>
      </c>
      <c r="Q40" s="101">
        <v>0</v>
      </c>
      <c r="R40" s="101">
        <v>0.03</v>
      </c>
      <c r="S40" s="101" t="s">
        <v>263</v>
      </c>
      <c r="T40" s="101">
        <v>-0.03</v>
      </c>
      <c r="U40" s="101">
        <v>0.05</v>
      </c>
      <c r="V40" s="101" t="s">
        <v>263</v>
      </c>
      <c r="W40" s="101">
        <v>0.06</v>
      </c>
      <c r="X40" s="101" t="s">
        <v>263</v>
      </c>
      <c r="Y40" s="101" t="s">
        <v>263</v>
      </c>
      <c r="Z40" s="101" t="s">
        <v>263</v>
      </c>
      <c r="AA40" s="101" t="s">
        <v>263</v>
      </c>
      <c r="AB40" s="101">
        <v>-0.02</v>
      </c>
      <c r="AC40" s="101" t="s">
        <v>263</v>
      </c>
      <c r="AD40" s="101">
        <v>-0.03</v>
      </c>
      <c r="AE40" s="101">
        <v>0.06</v>
      </c>
      <c r="AF40" s="101" t="s">
        <v>263</v>
      </c>
      <c r="AG40" s="101">
        <v>0</v>
      </c>
      <c r="AH40" s="101">
        <v>-0.01</v>
      </c>
      <c r="AI40" s="101">
        <v>-0.06</v>
      </c>
      <c r="AJ40" s="101">
        <v>-0.05</v>
      </c>
      <c r="AK40" s="101">
        <v>0</v>
      </c>
      <c r="AL40" s="101">
        <v>0.03</v>
      </c>
      <c r="AM40" s="101">
        <v>0.04</v>
      </c>
      <c r="AN40" s="101">
        <v>0.03</v>
      </c>
      <c r="AO40" s="101">
        <v>0.01</v>
      </c>
      <c r="AP40" s="101">
        <v>-0.01</v>
      </c>
      <c r="AQ40" s="101">
        <v>-0.06</v>
      </c>
      <c r="AR40" s="101">
        <v>-0.01</v>
      </c>
      <c r="AS40" s="101" t="s">
        <v>263</v>
      </c>
      <c r="AT40" s="101">
        <v>-0.02</v>
      </c>
      <c r="AU40" s="101" t="s">
        <v>263</v>
      </c>
      <c r="AV40" s="101" t="s">
        <v>263</v>
      </c>
      <c r="AW40" s="101" t="s">
        <v>263</v>
      </c>
      <c r="AX40" s="101">
        <v>-0.03</v>
      </c>
      <c r="AY40" s="101">
        <v>-0.06</v>
      </c>
      <c r="AZ40" s="101">
        <v>0.02</v>
      </c>
      <c r="BA40" s="101" t="s">
        <v>263</v>
      </c>
      <c r="BB40" s="101">
        <v>-0.06</v>
      </c>
      <c r="BC40" s="101">
        <v>0</v>
      </c>
      <c r="BD40" s="101" t="s">
        <v>263</v>
      </c>
      <c r="BE40" s="101">
        <v>-0.03</v>
      </c>
      <c r="BF40" s="101">
        <v>-0.05</v>
      </c>
      <c r="BG40" s="101">
        <v>0.02</v>
      </c>
      <c r="BH40" s="101">
        <v>0.02</v>
      </c>
      <c r="BI40" s="101" t="s">
        <v>263</v>
      </c>
      <c r="BJ40" s="101">
        <v>0.03</v>
      </c>
      <c r="BK40" s="101">
        <v>0</v>
      </c>
      <c r="BL40" s="101">
        <v>0.08</v>
      </c>
      <c r="BM40" s="101">
        <v>0.05</v>
      </c>
      <c r="BN40" s="101">
        <v>0.02</v>
      </c>
      <c r="BO40" s="101">
        <v>-0.11</v>
      </c>
    </row>
    <row r="43" spans="16:69" x14ac:dyDescent="0.25">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row>
    <row r="45" spans="16:69" x14ac:dyDescent="0.25">
      <c r="Q45" s="107"/>
      <c r="R45" s="107"/>
    </row>
  </sheetData>
  <hyperlinks>
    <hyperlink ref="A1" location="Index!A1" display="Index"/>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5"/>
  <sheetViews>
    <sheetView workbookViewId="0">
      <selection activeCell="L1" sqref="L1"/>
    </sheetView>
  </sheetViews>
  <sheetFormatPr defaultColWidth="8.85546875" defaultRowHeight="15" x14ac:dyDescent="0.25"/>
  <cols>
    <col min="1" max="11" width="8.85546875" style="17"/>
    <col min="12" max="12" width="19.85546875" style="17" customWidth="1"/>
    <col min="13" max="13" width="9.140625" style="17" customWidth="1"/>
    <col min="14" max="17" width="8.85546875" style="17"/>
    <col min="18" max="18" width="12.42578125" style="17" bestFit="1" customWidth="1"/>
    <col min="19" max="19" width="8.85546875" style="17"/>
    <col min="20" max="20" width="14.7109375" style="17" customWidth="1"/>
    <col min="21" max="16384" width="8.85546875" style="17"/>
  </cols>
  <sheetData>
    <row r="1" spans="1:69" x14ac:dyDescent="0.25">
      <c r="A1" s="17" t="s">
        <v>34</v>
      </c>
      <c r="B1" s="17" t="s">
        <v>143</v>
      </c>
      <c r="C1" s="17" t="s">
        <v>128</v>
      </c>
      <c r="D1" s="17" t="s">
        <v>129</v>
      </c>
      <c r="E1" s="17" t="s">
        <v>43</v>
      </c>
      <c r="F1" s="17" t="s">
        <v>30</v>
      </c>
      <c r="G1" s="17" t="s">
        <v>23</v>
      </c>
      <c r="H1" s="17" t="s">
        <v>10</v>
      </c>
      <c r="I1" s="17" t="s">
        <v>18</v>
      </c>
      <c r="J1" s="17" t="s">
        <v>14</v>
      </c>
      <c r="L1" s="37" t="s">
        <v>266</v>
      </c>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row>
    <row r="2" spans="1:69" x14ac:dyDescent="0.25">
      <c r="A2" s="17">
        <v>1982</v>
      </c>
      <c r="B2" s="9">
        <v>2.7589329502881878E-2</v>
      </c>
      <c r="C2" s="9">
        <v>4.7988751268604668E-3</v>
      </c>
      <c r="D2" s="9">
        <v>3.2743558995641443E-2</v>
      </c>
      <c r="E2" s="9">
        <v>2.1155193087188311E-2</v>
      </c>
      <c r="F2" s="9">
        <v>2.292227125316278E-2</v>
      </c>
      <c r="G2" s="9">
        <v>1.6228886324483775E-2</v>
      </c>
      <c r="H2" s="9">
        <v>3.2435221061287725E-2</v>
      </c>
      <c r="I2" s="9">
        <v>2.8567352475521678E-2</v>
      </c>
      <c r="J2" s="9">
        <v>2.8118854261203235E-2</v>
      </c>
      <c r="L2" s="90" t="str">
        <f ca="1">MID(CELL("filename",L1),FIND("]",CELL("filename",L1))+1,255)</f>
        <v>Figure 8</v>
      </c>
      <c r="M2" s="91" t="str">
        <f ca="1">INDEX(Index!$D:$D,MATCH(L2,Index!$B:$B,0))</f>
        <v xml:space="preserve">FARMVC Share of Total Crashes, 1999 Tax Increase, Omitting MN and IN 
</v>
      </c>
    </row>
    <row r="3" spans="1:69" x14ac:dyDescent="0.25">
      <c r="A3" s="17">
        <v>1983</v>
      </c>
      <c r="B3" s="9">
        <v>3.1377747945381196E-3</v>
      </c>
      <c r="C3" s="9">
        <v>2.6917657768182825E-3</v>
      </c>
      <c r="D3" s="9">
        <v>2.487428311167314E-3</v>
      </c>
      <c r="E3" s="9">
        <v>-1.2226323845831977E-3</v>
      </c>
      <c r="F3" s="9">
        <v>-1.2672598620788319E-3</v>
      </c>
      <c r="G3" s="9">
        <v>2.2466540814037655E-3</v>
      </c>
      <c r="H3" s="9">
        <v>6.6715589956451255E-3</v>
      </c>
      <c r="I3" s="9">
        <v>3.7508581935465006E-3</v>
      </c>
      <c r="J3" s="9">
        <v>3.4837280313080267E-3</v>
      </c>
      <c r="K3" s="11"/>
      <c r="L3" s="17" t="s">
        <v>156</v>
      </c>
    </row>
    <row r="4" spans="1:69" x14ac:dyDescent="0.25">
      <c r="A4" s="17">
        <v>1984</v>
      </c>
      <c r="B4" s="9">
        <v>6.8420520123610067E-3</v>
      </c>
      <c r="C4" s="9">
        <v>-7.0668872634540081E-2</v>
      </c>
      <c r="D4" s="9">
        <v>3.4113932864402861E-2</v>
      </c>
      <c r="E4" s="9">
        <v>2.0542345553704114E-2</v>
      </c>
      <c r="F4" s="9">
        <v>1.0423413691805637E-2</v>
      </c>
      <c r="G4" s="9">
        <v>-1.0452827245481505E-2</v>
      </c>
      <c r="H4" s="9">
        <v>8.8902098063652242E-3</v>
      </c>
      <c r="I4" s="9">
        <v>9.1226330272164945E-3</v>
      </c>
      <c r="J4" s="9">
        <v>7.2623922270975937E-3</v>
      </c>
      <c r="L4" s="17" t="s">
        <v>149</v>
      </c>
    </row>
    <row r="5" spans="1:69" x14ac:dyDescent="0.25">
      <c r="A5" s="17">
        <v>1985</v>
      </c>
      <c r="B5" s="9">
        <v>2.6275073898946945E-3</v>
      </c>
      <c r="C5" s="9">
        <v>5.1599177243234805E-3</v>
      </c>
      <c r="D5" s="9">
        <v>1.5062539437379462E-2</v>
      </c>
      <c r="E5" s="9">
        <v>7.0743140827951153E-3</v>
      </c>
      <c r="F5" s="9">
        <v>5.5242021339889169E-3</v>
      </c>
      <c r="G5" s="9">
        <v>-6.6683614028381875E-3</v>
      </c>
      <c r="H5" s="9">
        <v>3.6978682042953124E-3</v>
      </c>
      <c r="I5" s="9">
        <v>4.4294785201945928E-3</v>
      </c>
      <c r="J5" s="9">
        <v>1.9176141184087116E-3</v>
      </c>
    </row>
    <row r="6" spans="1:69" x14ac:dyDescent="0.25">
      <c r="A6" s="17">
        <v>1986</v>
      </c>
      <c r="B6" s="9">
        <v>5.0652168351195556E-2</v>
      </c>
      <c r="C6" s="9">
        <v>6.7985609664920413E-2</v>
      </c>
      <c r="D6" s="9">
        <v>2.3968312170980968E-2</v>
      </c>
      <c r="E6" s="9">
        <v>4.2482653475519792E-2</v>
      </c>
      <c r="F6" s="9">
        <v>4.1344244867232004E-2</v>
      </c>
      <c r="G6" s="9">
        <v>6.2531050628174351E-2</v>
      </c>
      <c r="H6" s="9">
        <v>5.2833206513787076E-2</v>
      </c>
      <c r="I6" s="9">
        <v>4.9936034091319241E-2</v>
      </c>
      <c r="J6" s="9">
        <v>5.1344119478462E-2</v>
      </c>
    </row>
    <row r="7" spans="1:69" x14ac:dyDescent="0.25">
      <c r="A7" s="17">
        <v>1987</v>
      </c>
      <c r="B7" s="9">
        <v>8.9810074953218539E-3</v>
      </c>
      <c r="C7" s="9">
        <v>-1.1416467242839623E-2</v>
      </c>
      <c r="D7" s="9">
        <v>2.9807110063764485E-2</v>
      </c>
      <c r="E7" s="9">
        <v>1.5774873948050539E-2</v>
      </c>
      <c r="F7" s="9">
        <v>2.4683762842938942E-2</v>
      </c>
      <c r="G7" s="9">
        <v>9.3989352011038408E-3</v>
      </c>
      <c r="H7" s="9">
        <v>4.1568570424347145E-3</v>
      </c>
      <c r="I7" s="9">
        <v>1.1923989556213684E-2</v>
      </c>
      <c r="J7" s="9">
        <v>6.1892289006155376E-3</v>
      </c>
    </row>
    <row r="8" spans="1:69" x14ac:dyDescent="0.25">
      <c r="A8" s="17">
        <v>1988</v>
      </c>
      <c r="B8" s="9">
        <v>-3.2879803393914372E-2</v>
      </c>
      <c r="C8" s="9">
        <v>2.9606077787203925E-2</v>
      </c>
      <c r="D8" s="9">
        <v>-3.4145136555261968E-2</v>
      </c>
      <c r="E8" s="9">
        <v>-1.7170481916095784E-2</v>
      </c>
      <c r="F8" s="9">
        <v>-1.8423088497722638E-2</v>
      </c>
      <c r="G8" s="9">
        <v>-2.1035140487011932E-2</v>
      </c>
      <c r="H8" s="9">
        <v>-3.337027679627292E-2</v>
      </c>
      <c r="I8" s="9">
        <v>-3.2083231763729785E-2</v>
      </c>
      <c r="J8" s="9">
        <v>-3.6063627718092732E-2</v>
      </c>
    </row>
    <row r="9" spans="1:69" x14ac:dyDescent="0.25">
      <c r="A9" s="17">
        <v>1989</v>
      </c>
      <c r="B9" s="9">
        <v>-3.3341979303737135E-3</v>
      </c>
      <c r="C9" s="9">
        <v>-7.0434056537388143E-2</v>
      </c>
      <c r="D9" s="9">
        <v>4.3232364569800869E-2</v>
      </c>
      <c r="E9" s="9">
        <v>4.0697724253274878E-2</v>
      </c>
      <c r="F9" s="9">
        <v>1.951672033677701E-2</v>
      </c>
      <c r="G9" s="9">
        <v>-3.4383477950392143E-2</v>
      </c>
      <c r="H9" s="9">
        <v>1.672141586478573E-3</v>
      </c>
      <c r="I9" s="9">
        <v>-1.5772822601494321E-3</v>
      </c>
      <c r="J9" s="9">
        <v>-8.4779109533797362E-3</v>
      </c>
    </row>
    <row r="10" spans="1:69" x14ac:dyDescent="0.25">
      <c r="A10" s="17">
        <v>1990</v>
      </c>
      <c r="B10" s="9">
        <v>-2.2789103460962658E-2</v>
      </c>
      <c r="C10" s="9">
        <v>-6.1351362606479514E-3</v>
      </c>
      <c r="D10" s="9">
        <v>-1.0400791781277494E-2</v>
      </c>
      <c r="E10" s="9">
        <v>-2.0312009850000624E-2</v>
      </c>
      <c r="F10" s="9">
        <v>-1.3695304721369407E-2</v>
      </c>
      <c r="G10" s="9">
        <v>-2.3119085075675182E-2</v>
      </c>
      <c r="H10" s="9">
        <v>-2.1203503434545398E-2</v>
      </c>
      <c r="I10" s="9">
        <v>-2.1975935839034601E-2</v>
      </c>
      <c r="J10" s="9">
        <v>-2.3875958895130778E-2</v>
      </c>
    </row>
    <row r="11" spans="1:69" x14ac:dyDescent="0.25">
      <c r="A11" s="17">
        <v>1991</v>
      </c>
      <c r="B11" s="9">
        <v>-6.0746598076296078E-3</v>
      </c>
      <c r="C11" s="9">
        <v>1.8111282564334315E-3</v>
      </c>
      <c r="D11" s="9">
        <v>-1.6999707837419855E-2</v>
      </c>
      <c r="E11" s="9">
        <v>-9.2061110614978878E-3</v>
      </c>
      <c r="F11" s="9">
        <v>-7.7166784716238227E-3</v>
      </c>
      <c r="G11" s="9">
        <v>-2.6218232973366892E-3</v>
      </c>
      <c r="H11" s="9">
        <v>-3.2955338889788192E-3</v>
      </c>
      <c r="I11" s="9">
        <v>-7.0508505822224092E-3</v>
      </c>
      <c r="J11" s="9">
        <v>-5.973334466118565E-3</v>
      </c>
    </row>
    <row r="12" spans="1:69" x14ac:dyDescent="0.25">
      <c r="A12" s="17">
        <v>1992</v>
      </c>
      <c r="B12" s="9">
        <v>-2.0486976095704584E-2</v>
      </c>
      <c r="C12" s="9">
        <v>-9.3711534235369293E-2</v>
      </c>
      <c r="D12" s="9">
        <v>3.0473897761915E-2</v>
      </c>
      <c r="E12" s="9">
        <v>-3.7706997975753926E-3</v>
      </c>
      <c r="F12" s="9">
        <v>-1.144811196044934E-2</v>
      </c>
      <c r="G12" s="9">
        <v>-4.122930469904483E-2</v>
      </c>
      <c r="H12" s="9">
        <v>-1.8317308839213682E-2</v>
      </c>
      <c r="I12" s="9">
        <v>-1.8837480553824962E-2</v>
      </c>
      <c r="J12" s="9">
        <v>-2.1395939195935822E-2</v>
      </c>
    </row>
    <row r="13" spans="1:69" x14ac:dyDescent="0.25">
      <c r="A13" s="17">
        <v>1993</v>
      </c>
      <c r="B13" s="9">
        <v>1.0239701740519034E-3</v>
      </c>
      <c r="C13" s="9">
        <v>-2.8051852376213138E-4</v>
      </c>
      <c r="D13" s="9">
        <v>1.8101603542127816E-2</v>
      </c>
      <c r="E13" s="9">
        <v>5.1769075913268613E-3</v>
      </c>
      <c r="F13" s="9">
        <v>1.0568335693484332E-2</v>
      </c>
      <c r="G13" s="9">
        <v>4.7823591723508254E-3</v>
      </c>
      <c r="H13" s="9">
        <v>-1.54623376906534E-3</v>
      </c>
      <c r="I13" s="9">
        <v>2.5023578932798812E-3</v>
      </c>
      <c r="J13" s="9">
        <v>-1.8016552626553176E-4</v>
      </c>
    </row>
    <row r="14" spans="1:69" x14ac:dyDescent="0.25">
      <c r="A14" s="17">
        <v>1994</v>
      </c>
      <c r="B14" s="9">
        <v>-3.715256991587557E-3</v>
      </c>
      <c r="C14" s="9">
        <v>2.1052484332832955E-2</v>
      </c>
      <c r="D14" s="9">
        <v>2.8486790151710909E-2</v>
      </c>
      <c r="E14" s="9">
        <v>-8.7162919650857987E-3</v>
      </c>
      <c r="F14" s="9">
        <v>-5.0272775401305437E-3</v>
      </c>
      <c r="G14" s="9">
        <v>-2.2473599370000881E-2</v>
      </c>
      <c r="H14" s="9">
        <v>6.0562798913754096E-3</v>
      </c>
      <c r="I14" s="9">
        <v>-4.6849840749285717E-3</v>
      </c>
      <c r="J14" s="9">
        <v>-3.1416856572976863E-3</v>
      </c>
    </row>
    <row r="15" spans="1:69" x14ac:dyDescent="0.25">
      <c r="A15" s="17">
        <v>1995</v>
      </c>
      <c r="B15" s="9">
        <v>1.6963727019981577E-2</v>
      </c>
      <c r="C15" s="9">
        <v>-1.8107820973902712E-2</v>
      </c>
      <c r="D15" s="9">
        <v>7.546574548509441E-2</v>
      </c>
      <c r="E15" s="9">
        <v>2.3917565985409586E-2</v>
      </c>
      <c r="F15" s="9">
        <v>2.4576540365380976E-2</v>
      </c>
      <c r="G15" s="9">
        <v>-1.2161134098943555E-2</v>
      </c>
      <c r="H15" s="9">
        <v>2.3304495491289209E-2</v>
      </c>
      <c r="I15" s="9">
        <v>1.7984871591660342E-2</v>
      </c>
      <c r="J15" s="9">
        <v>1.6457823771989396E-2</v>
      </c>
    </row>
    <row r="16" spans="1:69" x14ac:dyDescent="0.25">
      <c r="A16" s="17">
        <v>1996</v>
      </c>
      <c r="B16" s="9">
        <v>-5.3178728491418331E-2</v>
      </c>
      <c r="C16" s="9">
        <v>-1.7485417261075845E-2</v>
      </c>
      <c r="D16" s="9">
        <v>-5.7897898432438935E-2</v>
      </c>
      <c r="E16" s="9">
        <v>-9.9061411659288612E-2</v>
      </c>
      <c r="F16" s="9">
        <v>-6.7664779261907698E-2</v>
      </c>
      <c r="G16" s="9">
        <v>-4.9306900924046757E-2</v>
      </c>
      <c r="H16" s="9">
        <v>-4.5719796420429046E-2</v>
      </c>
      <c r="I16" s="9">
        <v>-5.4716224336911909E-2</v>
      </c>
      <c r="J16" s="9">
        <v>-5.0713107777927119E-2</v>
      </c>
    </row>
    <row r="17" spans="1:12" x14ac:dyDescent="0.25">
      <c r="A17" s="17">
        <v>1997</v>
      </c>
      <c r="B17" s="9">
        <v>-4.433630769550756E-2</v>
      </c>
      <c r="C17" s="9">
        <v>-8.387244251774317E-3</v>
      </c>
      <c r="D17" s="9">
        <v>-4.3926673602596347E-2</v>
      </c>
      <c r="E17" s="9">
        <v>-5.1093329850822503E-2</v>
      </c>
      <c r="F17" s="9">
        <v>-2.8223539256222577E-2</v>
      </c>
      <c r="G17" s="9">
        <v>-3.5813757254303358E-2</v>
      </c>
      <c r="H17" s="9">
        <v>-5.4545017073488286E-2</v>
      </c>
      <c r="I17" s="9">
        <v>-4.0693051955507327E-2</v>
      </c>
      <c r="J17" s="9">
        <v>-4.6221345126479983E-2</v>
      </c>
    </row>
    <row r="18" spans="1:12" x14ac:dyDescent="0.25">
      <c r="A18" s="17">
        <v>1998</v>
      </c>
      <c r="B18" s="9">
        <v>-1.2406032054123913E-2</v>
      </c>
      <c r="C18" s="9">
        <v>-1.6784738477828662E-2</v>
      </c>
      <c r="D18" s="9">
        <v>-1.4892844934889243E-2</v>
      </c>
      <c r="E18" s="9">
        <v>-1.7830995775943607E-2</v>
      </c>
      <c r="F18" s="9">
        <v>-8.3495297836046981E-3</v>
      </c>
      <c r="G18" s="9">
        <v>-2.3164466066991282E-2</v>
      </c>
      <c r="H18" s="9">
        <v>-1.2567910855505002E-2</v>
      </c>
      <c r="I18" s="9">
        <v>-9.9527295471382379E-3</v>
      </c>
      <c r="J18" s="9">
        <v>-1.2611099979591393E-2</v>
      </c>
    </row>
    <row r="19" spans="1:12" x14ac:dyDescent="0.25">
      <c r="A19" s="17">
        <v>1999</v>
      </c>
      <c r="B19" s="9">
        <v>-6.2478796173688046E-2</v>
      </c>
      <c r="C19" s="9">
        <v>2.2365407443643286E-2</v>
      </c>
      <c r="D19" s="9">
        <v>-4.9273407805010723E-2</v>
      </c>
      <c r="E19" s="9">
        <v>-9.2138953824919795E-2</v>
      </c>
      <c r="F19" s="9">
        <v>-7.0628455068651244E-2</v>
      </c>
      <c r="G19" s="9">
        <v>-6.5533124869440712E-2</v>
      </c>
      <c r="H19" s="9">
        <v>-5.6115873309352429E-2</v>
      </c>
      <c r="I19" s="9">
        <v>-6.2121960633286517E-2</v>
      </c>
      <c r="J19" s="9">
        <v>-5.879615675302486E-2</v>
      </c>
    </row>
    <row r="20" spans="1:12" x14ac:dyDescent="0.25">
      <c r="A20" s="17">
        <v>2000</v>
      </c>
      <c r="B20" s="9">
        <v>-1.002511546132724E-2</v>
      </c>
      <c r="C20" s="9">
        <v>-5.9385078958719202E-2</v>
      </c>
      <c r="D20" s="9">
        <v>5.8514710217727195E-2</v>
      </c>
      <c r="E20" s="9">
        <v>1.6901560244560097E-3</v>
      </c>
      <c r="F20" s="9">
        <v>1.4386417683409916E-2</v>
      </c>
      <c r="G20" s="9">
        <v>-3.6242212610279337E-2</v>
      </c>
      <c r="H20" s="9">
        <v>-1.4124932783788589E-2</v>
      </c>
      <c r="I20" s="9">
        <v>-4.532631297864291E-3</v>
      </c>
      <c r="J20" s="9">
        <v>-1.2637942987569666E-2</v>
      </c>
    </row>
    <row r="21" spans="1:12" x14ac:dyDescent="0.25">
      <c r="A21" s="17">
        <v>2001</v>
      </c>
      <c r="B21" s="9">
        <v>-1.1847665350840676E-3</v>
      </c>
      <c r="C21" s="9">
        <v>2.9602001397865865E-2</v>
      </c>
      <c r="D21" s="9">
        <v>2.6320450411522166E-2</v>
      </c>
      <c r="E21" s="9">
        <v>-1.6637742445391027E-2</v>
      </c>
      <c r="F21" s="9">
        <v>-2.6212659312165234E-3</v>
      </c>
      <c r="G21" s="9">
        <v>-1.4403246835673145E-2</v>
      </c>
      <c r="H21" s="9">
        <v>2.6894810174304955E-3</v>
      </c>
      <c r="I21" s="9">
        <v>-4.5785931171401779E-4</v>
      </c>
      <c r="J21" s="9">
        <v>-3.5421459057253412E-4</v>
      </c>
    </row>
    <row r="22" spans="1:12" x14ac:dyDescent="0.25">
      <c r="A22" s="17">
        <v>2002</v>
      </c>
      <c r="B22" s="9">
        <v>-3.066068212967632E-2</v>
      </c>
      <c r="C22" s="9">
        <v>-3.5723318753535085E-2</v>
      </c>
      <c r="D22" s="9">
        <v>2.8089769042860285E-2</v>
      </c>
      <c r="E22" s="9">
        <v>-3.9612979619144999E-2</v>
      </c>
      <c r="F22" s="9">
        <v>-2.8631500359544589E-2</v>
      </c>
      <c r="G22" s="9">
        <v>-5.3983368466074343E-2</v>
      </c>
      <c r="H22" s="9">
        <v>-2.6165126793812291E-2</v>
      </c>
      <c r="I22" s="9">
        <v>-2.8472548622283066E-2</v>
      </c>
      <c r="J22" s="9">
        <v>-2.9486314767837172E-2</v>
      </c>
    </row>
    <row r="23" spans="1:12" x14ac:dyDescent="0.25">
      <c r="A23" s="17">
        <v>2003</v>
      </c>
      <c r="B23" s="9">
        <v>-4.110689658997314E-3</v>
      </c>
      <c r="C23" s="9">
        <v>-6.9116116495374314E-3</v>
      </c>
      <c r="D23" s="9">
        <v>7.8449459926626025E-2</v>
      </c>
      <c r="E23" s="9">
        <v>-1.4634945876968295E-2</v>
      </c>
      <c r="F23" s="9">
        <v>-5.4118473865756415E-4</v>
      </c>
      <c r="G23" s="9">
        <v>-2.8373147313130641E-2</v>
      </c>
      <c r="H23" s="9">
        <v>1.2977701832550016E-3</v>
      </c>
      <c r="I23" s="9">
        <v>-1.3146444501226221E-3</v>
      </c>
      <c r="J23" s="9">
        <v>-2.2797454294224816E-3</v>
      </c>
    </row>
    <row r="24" spans="1:12" x14ac:dyDescent="0.25">
      <c r="A24" s="17">
        <v>2004</v>
      </c>
      <c r="B24" s="9">
        <v>-0.1554075730924277</v>
      </c>
      <c r="C24" s="9">
        <v>-0.10595479489153503</v>
      </c>
      <c r="D24" s="9">
        <v>-0.10110994678339466</v>
      </c>
      <c r="E24" s="9">
        <v>-0.15783681869282556</v>
      </c>
      <c r="F24" s="9">
        <v>-0.15173210736474477</v>
      </c>
      <c r="G24" s="9">
        <v>-0.16819409249828465</v>
      </c>
      <c r="H24" s="9">
        <v>-0.14833801035790245</v>
      </c>
      <c r="I24" s="9">
        <v>-0.15452284624196111</v>
      </c>
      <c r="J24" s="9">
        <v>-0.1541095803051134</v>
      </c>
    </row>
    <row r="25" spans="1:12" x14ac:dyDescent="0.25">
      <c r="A25" s="17">
        <v>2005</v>
      </c>
      <c r="B25" s="9">
        <v>-2.5207854341483316E-2</v>
      </c>
      <c r="C25" s="9">
        <v>-1.5023588308861534E-2</v>
      </c>
      <c r="D25" s="9">
        <v>-1.4311640091532267E-3</v>
      </c>
      <c r="E25" s="9">
        <v>-5.4113128786021175E-2</v>
      </c>
      <c r="F25" s="9">
        <v>-3.662102357507524E-2</v>
      </c>
      <c r="G25" s="9">
        <v>-3.2483350495215259E-2</v>
      </c>
      <c r="H25" s="9">
        <v>-2.119721426612825E-2</v>
      </c>
      <c r="I25" s="9">
        <v>-2.4568505304988341E-2</v>
      </c>
      <c r="J25" s="9">
        <v>-2.1768950647268973E-2</v>
      </c>
    </row>
    <row r="26" spans="1:12" x14ac:dyDescent="0.25">
      <c r="A26" s="17">
        <v>2006</v>
      </c>
      <c r="B26" s="9">
        <v>-0.11489909364182195</v>
      </c>
      <c r="C26" s="9">
        <v>-0.1019091425211201</v>
      </c>
      <c r="D26" s="9">
        <v>-6.912393476124859E-2</v>
      </c>
      <c r="E26" s="9">
        <v>-0.12453531892416535</v>
      </c>
      <c r="F26" s="9">
        <v>-0.12563669336564751</v>
      </c>
      <c r="G26" s="9">
        <v>-0.14051331311009593</v>
      </c>
      <c r="H26" s="9">
        <v>-0.10062704086981362</v>
      </c>
      <c r="I26" s="9">
        <v>-0.1165943658266676</v>
      </c>
      <c r="J26" s="9">
        <v>-0.11150587671806744</v>
      </c>
    </row>
    <row r="27" spans="1:12" x14ac:dyDescent="0.25">
      <c r="A27" s="17">
        <v>2007</v>
      </c>
      <c r="B27" s="9">
        <v>-5.4651208718709862E-2</v>
      </c>
      <c r="C27" s="9">
        <v>-3.0205971212766473E-2</v>
      </c>
      <c r="D27" s="9">
        <v>-2.1360137137231599E-2</v>
      </c>
      <c r="E27" s="9">
        <v>-9.4406873890890683E-2</v>
      </c>
      <c r="F27" s="9">
        <v>-6.3427733422153465E-2</v>
      </c>
      <c r="G27" s="9">
        <v>-5.2879964321030218E-2</v>
      </c>
      <c r="H27" s="9">
        <v>-5.165361230202898E-2</v>
      </c>
      <c r="I27" s="9">
        <v>-5.2826720890977542E-2</v>
      </c>
      <c r="J27" s="9">
        <v>-5.1427499715458042E-2</v>
      </c>
    </row>
    <row r="28" spans="1:12" x14ac:dyDescent="0.25">
      <c r="A28" s="17">
        <v>2008</v>
      </c>
      <c r="B28" s="9">
        <v>-7.7595774396461689E-2</v>
      </c>
      <c r="C28" s="9">
        <v>-3.8527130868696101E-2</v>
      </c>
      <c r="D28" s="9">
        <v>-3.9406019522705282E-2</v>
      </c>
      <c r="E28" s="9">
        <v>-0.13066548310380291</v>
      </c>
      <c r="F28" s="9">
        <v>-0.1082128434971965</v>
      </c>
      <c r="G28" s="9">
        <v>-8.4426505583300615E-2</v>
      </c>
      <c r="H28" s="9">
        <v>-6.206329204023419E-2</v>
      </c>
      <c r="I28" s="9">
        <v>-8.0272578973376654E-2</v>
      </c>
      <c r="J28" s="9">
        <v>-7.0064246815871936E-2</v>
      </c>
    </row>
    <row r="29" spans="1:12" x14ac:dyDescent="0.25">
      <c r="A29" s="17">
        <v>2009</v>
      </c>
      <c r="B29" s="9">
        <v>-2.7850421318651807E-2</v>
      </c>
      <c r="C29" s="9">
        <v>6.3112837055544754E-2</v>
      </c>
      <c r="D29" s="9">
        <v>-5.4028206475726509E-2</v>
      </c>
      <c r="E29" s="9">
        <v>-5.8283145492130019E-2</v>
      </c>
      <c r="F29" s="9">
        <v>-5.5721925091902692E-2</v>
      </c>
      <c r="G29" s="9">
        <v>-3.5133641213018103E-2</v>
      </c>
      <c r="H29" s="9">
        <v>-1.0790020129922841E-2</v>
      </c>
      <c r="I29" s="9">
        <v>-3.2753325816877198E-2</v>
      </c>
      <c r="J29" s="9">
        <v>-2.2777601355376757E-2</v>
      </c>
    </row>
    <row r="30" spans="1:12" x14ac:dyDescent="0.25">
      <c r="A30" s="17">
        <v>2010</v>
      </c>
      <c r="B30" s="9">
        <v>-2.6245409375171679E-2</v>
      </c>
      <c r="C30" s="9">
        <v>1.9397749966808795E-2</v>
      </c>
      <c r="D30" s="9">
        <v>-2.0166221060999134E-2</v>
      </c>
      <c r="E30" s="9">
        <v>-3.684138213641959E-2</v>
      </c>
      <c r="F30" s="9">
        <v>-2.6725038360804497E-2</v>
      </c>
      <c r="G30" s="9">
        <v>-2.2380640474857147E-2</v>
      </c>
      <c r="H30" s="9">
        <v>-2.1107829651950145E-2</v>
      </c>
      <c r="I30" s="9">
        <v>-2.5454722244930183E-2</v>
      </c>
      <c r="J30" s="9">
        <v>-2.6132621370000633E-2</v>
      </c>
      <c r="L30" s="36"/>
    </row>
    <row r="31" spans="1:12" x14ac:dyDescent="0.25">
      <c r="A31" s="17">
        <v>2011</v>
      </c>
      <c r="B31" s="9">
        <v>4.5103469099296252E-2</v>
      </c>
      <c r="C31" s="9">
        <v>8.4734794006576117E-2</v>
      </c>
      <c r="D31" s="9">
        <v>1.2768565543445784E-2</v>
      </c>
      <c r="E31" s="9">
        <v>1.1703027781361862E-2</v>
      </c>
      <c r="F31" s="9">
        <v>1.6640675486864355E-2</v>
      </c>
      <c r="G31" s="9">
        <v>4.9418986196902437E-2</v>
      </c>
      <c r="H31" s="9">
        <v>5.8206920137267047E-2</v>
      </c>
      <c r="I31" s="9">
        <v>4.1465845331003115E-2</v>
      </c>
      <c r="J31" s="9">
        <v>4.9463071381947214E-2</v>
      </c>
    </row>
    <row r="32" spans="1:12" x14ac:dyDescent="0.25">
      <c r="A32" s="17">
        <v>2012</v>
      </c>
      <c r="B32" s="9">
        <v>-6.0242330571674753E-2</v>
      </c>
      <c r="C32" s="9">
        <v>3.8784373645491081E-2</v>
      </c>
      <c r="D32" s="9">
        <v>-7.4987337107671581E-2</v>
      </c>
      <c r="E32" s="9">
        <v>-8.9095822687281778E-2</v>
      </c>
      <c r="F32" s="9">
        <v>-6.9170460507217854E-2</v>
      </c>
      <c r="G32" s="9">
        <v>-6.3654278949594675E-2</v>
      </c>
      <c r="H32" s="9">
        <v>-4.9272858001526858E-2</v>
      </c>
      <c r="I32" s="9">
        <v>-6.1329450969556554E-2</v>
      </c>
      <c r="J32" s="9">
        <v>-5.9331316650456357E-2</v>
      </c>
    </row>
    <row r="33" spans="1:10" x14ac:dyDescent="0.25">
      <c r="A33" s="17">
        <v>2013</v>
      </c>
      <c r="B33" s="9">
        <v>-0.16572885935043444</v>
      </c>
      <c r="C33" s="9">
        <v>-2.1950387165699359E-2</v>
      </c>
      <c r="D33" s="9">
        <v>-0.18702537931756683</v>
      </c>
      <c r="E33" s="9">
        <v>-0.22036581979959205</v>
      </c>
      <c r="F33" s="9">
        <v>-0.19620930036311082</v>
      </c>
      <c r="G33" s="9">
        <v>-0.15018893524087704</v>
      </c>
      <c r="H33" s="9">
        <v>-0.15107654433505616</v>
      </c>
      <c r="I33" s="9">
        <v>-0.16998149487549538</v>
      </c>
      <c r="J33" s="9">
        <v>-0.15967572221146234</v>
      </c>
    </row>
    <row r="34" spans="1:10" x14ac:dyDescent="0.25">
      <c r="A34" s="17">
        <v>2014</v>
      </c>
      <c r="B34" s="9">
        <v>-8.7326175268773301E-2</v>
      </c>
      <c r="C34" s="9">
        <v>-3.3413526657206753E-2</v>
      </c>
      <c r="D34" s="9">
        <v>-1.3078157347804955E-2</v>
      </c>
      <c r="E34" s="9">
        <v>-9.8252076324092108E-2</v>
      </c>
      <c r="F34" s="9">
        <v>-9.4769817593685537E-2</v>
      </c>
      <c r="G34" s="9">
        <v>-0.10801407104012244</v>
      </c>
      <c r="H34" s="9">
        <v>-7.5572266068481123E-2</v>
      </c>
      <c r="I34" s="9">
        <v>-8.6141080349848242E-2</v>
      </c>
      <c r="J34" s="9">
        <v>-8.3716456623281421E-2</v>
      </c>
    </row>
    <row r="35" spans="1:10" x14ac:dyDescent="0.25">
      <c r="A35" s="17">
        <v>2015</v>
      </c>
      <c r="B35" s="9">
        <v>-0.12083669962061741</v>
      </c>
      <c r="C35" s="9">
        <v>-8.509958592478567E-2</v>
      </c>
      <c r="D35" s="9">
        <v>-3.7562090416440472E-2</v>
      </c>
      <c r="E35" s="9">
        <v>-0.11892713358747438</v>
      </c>
      <c r="F35" s="9">
        <v>-0.10008973108653048</v>
      </c>
      <c r="G35" s="9">
        <v>-0.13088768697386574</v>
      </c>
      <c r="H35" s="9">
        <v>-0.1280477520077532</v>
      </c>
      <c r="I35" s="9">
        <v>-0.11476559289792096</v>
      </c>
      <c r="J35" s="9">
        <v>-0.12135150608054222</v>
      </c>
    </row>
  </sheetData>
  <hyperlinks>
    <hyperlink ref="L1" location="Index!A1" display="Index"/>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workbookViewId="0"/>
  </sheetViews>
  <sheetFormatPr defaultColWidth="8.85546875" defaultRowHeight="15" x14ac:dyDescent="0.25"/>
  <cols>
    <col min="1" max="4" width="8.85546875" style="10"/>
    <col min="5" max="5" width="18" style="10" customWidth="1"/>
    <col min="6" max="16384" width="8.85546875" style="10"/>
  </cols>
  <sheetData>
    <row r="1" spans="1:23" x14ac:dyDescent="0.25">
      <c r="A1" s="10" t="s">
        <v>0</v>
      </c>
      <c r="B1" t="s">
        <v>276</v>
      </c>
      <c r="C1" t="s">
        <v>277</v>
      </c>
      <c r="E1" s="37" t="s">
        <v>266</v>
      </c>
    </row>
    <row r="2" spans="1:23" x14ac:dyDescent="0.25">
      <c r="A2">
        <v>1982</v>
      </c>
      <c r="B2">
        <v>0.45485404000000002</v>
      </c>
      <c r="C2">
        <v>0.46033812000000002</v>
      </c>
      <c r="E2" s="90" t="str">
        <f ca="1">MID(CELL("filename",E1),FIND("]",CELL("filename",E1))+1,255)</f>
        <v>Figure 9</v>
      </c>
      <c r="F2" s="91" t="str">
        <f ca="1">INDEX(Index!$D:$D,MATCH(E2,Index!$B:$B,0))</f>
        <v xml:space="preserve">FARMVC Share of Total Crashes, 1999 Tax Increase, In-Time Placebo Test
</v>
      </c>
    </row>
    <row r="3" spans="1:23" x14ac:dyDescent="0.25">
      <c r="A3">
        <v>1983</v>
      </c>
      <c r="B3">
        <v>0.45566859999999998</v>
      </c>
      <c r="C3">
        <v>0.45617248999999999</v>
      </c>
      <c r="E3" s="10" t="s">
        <v>156</v>
      </c>
    </row>
    <row r="4" spans="1:23" x14ac:dyDescent="0.25">
      <c r="A4">
        <v>1984</v>
      </c>
      <c r="B4">
        <v>0.42639595000000002</v>
      </c>
      <c r="C4">
        <v>0.41639988999999999</v>
      </c>
      <c r="E4" s="31" t="s">
        <v>428</v>
      </c>
    </row>
    <row r="5" spans="1:23" x14ac:dyDescent="0.25">
      <c r="A5">
        <v>1985</v>
      </c>
      <c r="B5">
        <v>0.38088234999999998</v>
      </c>
      <c r="C5">
        <v>0.38136418999999999</v>
      </c>
    </row>
    <row r="6" spans="1:23" x14ac:dyDescent="0.25">
      <c r="A6">
        <v>1986</v>
      </c>
      <c r="B6">
        <v>0.38520056000000003</v>
      </c>
      <c r="C6">
        <v>0.40736115000000001</v>
      </c>
    </row>
    <row r="7" spans="1:23" x14ac:dyDescent="0.25">
      <c r="A7">
        <v>1987</v>
      </c>
      <c r="B7">
        <v>0.37112010000000001</v>
      </c>
      <c r="C7">
        <v>0.37458065000000001</v>
      </c>
    </row>
    <row r="8" spans="1:23" x14ac:dyDescent="0.25">
      <c r="A8">
        <v>1988</v>
      </c>
      <c r="B8">
        <v>0.37837839000000001</v>
      </c>
      <c r="C8">
        <v>0.37262004999999998</v>
      </c>
    </row>
    <row r="9" spans="1:23" x14ac:dyDescent="0.25">
      <c r="A9">
        <v>1989</v>
      </c>
      <c r="B9">
        <v>0.37176165</v>
      </c>
      <c r="C9">
        <v>0.37211012999999998</v>
      </c>
    </row>
    <row r="10" spans="1:23" x14ac:dyDescent="0.25">
      <c r="A10">
        <v>1990</v>
      </c>
      <c r="B10">
        <v>0.37998601999999998</v>
      </c>
      <c r="C10">
        <v>0.36496114000000002</v>
      </c>
      <c r="S10"/>
      <c r="T10"/>
      <c r="U10"/>
      <c r="V10"/>
      <c r="W10"/>
    </row>
    <row r="11" spans="1:23" x14ac:dyDescent="0.25">
      <c r="A11">
        <v>1991</v>
      </c>
      <c r="B11">
        <v>0.37684539</v>
      </c>
      <c r="C11">
        <v>0.36278697999999998</v>
      </c>
      <c r="S11"/>
      <c r="T11"/>
      <c r="U11"/>
      <c r="V11"/>
      <c r="W11"/>
    </row>
    <row r="12" spans="1:23" x14ac:dyDescent="0.25">
      <c r="A12">
        <v>1992</v>
      </c>
      <c r="B12">
        <v>0.35256409999999999</v>
      </c>
      <c r="C12">
        <v>0.34320415999999998</v>
      </c>
      <c r="S12"/>
      <c r="T12"/>
      <c r="U12"/>
      <c r="V12"/>
      <c r="W12"/>
    </row>
    <row r="13" spans="1:23" x14ac:dyDescent="0.25">
      <c r="A13">
        <v>1993</v>
      </c>
      <c r="B13">
        <v>0.3256</v>
      </c>
      <c r="C13">
        <v>0.32157065000000001</v>
      </c>
      <c r="S13"/>
      <c r="T13"/>
      <c r="U13"/>
      <c r="V13"/>
      <c r="W13"/>
    </row>
    <row r="14" spans="1:23" x14ac:dyDescent="0.25">
      <c r="A14">
        <v>1994</v>
      </c>
      <c r="B14">
        <v>0.32926831000000001</v>
      </c>
      <c r="C14">
        <v>0.31821480000000002</v>
      </c>
      <c r="S14"/>
      <c r="T14"/>
      <c r="U14"/>
      <c r="V14"/>
      <c r="W14"/>
    </row>
    <row r="15" spans="1:23" ht="15" customHeight="1" x14ac:dyDescent="0.25">
      <c r="A15">
        <v>1995</v>
      </c>
      <c r="B15">
        <v>0.32881597000000001</v>
      </c>
      <c r="C15">
        <v>0.32359778</v>
      </c>
      <c r="S15"/>
      <c r="T15"/>
      <c r="U15"/>
      <c r="V15"/>
      <c r="W15"/>
    </row>
    <row r="16" spans="1:23" x14ac:dyDescent="0.25">
      <c r="A16">
        <v>1996</v>
      </c>
      <c r="B16">
        <v>0.32875665999999998</v>
      </c>
      <c r="C16">
        <v>0.29945684</v>
      </c>
      <c r="S16"/>
      <c r="T16"/>
      <c r="U16"/>
      <c r="V16"/>
      <c r="W16"/>
    </row>
    <row r="17" spans="1:23" x14ac:dyDescent="0.25">
      <c r="A17">
        <v>1997</v>
      </c>
      <c r="B17">
        <v>0.29864973</v>
      </c>
      <c r="C17">
        <v>0.27784561000000002</v>
      </c>
      <c r="S17"/>
      <c r="T17"/>
      <c r="U17"/>
      <c r="V17"/>
      <c r="W17"/>
    </row>
    <row r="18" spans="1:23" x14ac:dyDescent="0.25">
      <c r="A18">
        <v>1998</v>
      </c>
      <c r="B18">
        <v>0.32145748000000002</v>
      </c>
      <c r="C18">
        <v>0.29677098000000002</v>
      </c>
      <c r="S18"/>
      <c r="T18"/>
      <c r="U18"/>
      <c r="V18"/>
      <c r="W18"/>
    </row>
    <row r="19" spans="1:23" x14ac:dyDescent="0.25">
      <c r="B19" s="8"/>
      <c r="C19" s="8"/>
      <c r="S19"/>
      <c r="T19"/>
      <c r="U19"/>
      <c r="V19"/>
      <c r="W19"/>
    </row>
    <row r="20" spans="1:23" x14ac:dyDescent="0.25">
      <c r="B20" s="8"/>
      <c r="C20" s="8"/>
      <c r="S20"/>
      <c r="T20"/>
      <c r="U20"/>
      <c r="V20"/>
      <c r="W20"/>
    </row>
    <row r="21" spans="1:23" x14ac:dyDescent="0.25">
      <c r="B21" s="8"/>
      <c r="C21" s="8"/>
      <c r="S21"/>
      <c r="T21"/>
      <c r="U21"/>
      <c r="V21"/>
      <c r="W21"/>
    </row>
    <row r="22" spans="1:23" x14ac:dyDescent="0.25">
      <c r="B22" s="8"/>
      <c r="C22" s="8"/>
      <c r="S22"/>
      <c r="T22"/>
      <c r="U22"/>
      <c r="V22"/>
      <c r="W22"/>
    </row>
    <row r="23" spans="1:23" x14ac:dyDescent="0.25">
      <c r="B23" s="8"/>
      <c r="C23" s="8"/>
      <c r="S23"/>
      <c r="T23"/>
      <c r="U23"/>
      <c r="V23"/>
      <c r="W23"/>
    </row>
    <row r="24" spans="1:23" x14ac:dyDescent="0.25">
      <c r="B24" s="8"/>
      <c r="C24" s="8"/>
      <c r="S24"/>
      <c r="T24"/>
      <c r="U24"/>
      <c r="V24"/>
      <c r="W24"/>
    </row>
    <row r="25" spans="1:23" x14ac:dyDescent="0.25">
      <c r="B25" s="8"/>
      <c r="C25" s="8"/>
      <c r="S25"/>
      <c r="T25"/>
      <c r="U25"/>
      <c r="V25"/>
      <c r="W25"/>
    </row>
    <row r="26" spans="1:23" x14ac:dyDescent="0.25">
      <c r="B26" s="8"/>
      <c r="C26" s="8"/>
      <c r="S26"/>
      <c r="T26"/>
      <c r="U26"/>
      <c r="V26"/>
      <c r="W26"/>
    </row>
    <row r="27" spans="1:23" x14ac:dyDescent="0.25">
      <c r="B27" s="8"/>
      <c r="C27" s="8"/>
      <c r="S27"/>
      <c r="T27"/>
      <c r="U27"/>
      <c r="V27"/>
      <c r="W27"/>
    </row>
    <row r="28" spans="1:23" x14ac:dyDescent="0.25">
      <c r="B28" s="8"/>
      <c r="C28" s="8"/>
    </row>
    <row r="29" spans="1:23" x14ac:dyDescent="0.25">
      <c r="B29" s="8"/>
      <c r="C29" s="8"/>
    </row>
    <row r="30" spans="1:23" x14ac:dyDescent="0.25">
      <c r="B30" s="8"/>
      <c r="C30" s="8"/>
    </row>
    <row r="31" spans="1:23" ht="15" customHeight="1" x14ac:dyDescent="0.25">
      <c r="B31" s="8"/>
      <c r="C31" s="8"/>
    </row>
    <row r="32" spans="1:23" x14ac:dyDescent="0.25">
      <c r="B32" s="8"/>
      <c r="C32" s="8"/>
      <c r="E32" s="36"/>
    </row>
    <row r="33" spans="2:3" x14ac:dyDescent="0.25">
      <c r="B33" s="8"/>
      <c r="C33" s="8"/>
    </row>
    <row r="34" spans="2:3" x14ac:dyDescent="0.25">
      <c r="B34" s="8"/>
      <c r="C34" s="8"/>
    </row>
    <row r="35" spans="2:3" x14ac:dyDescent="0.25">
      <c r="B35" s="8"/>
      <c r="C35" s="8"/>
    </row>
  </sheetData>
  <hyperlinks>
    <hyperlink ref="E1" location="Index!A1" display="Index"/>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activeCell="E2" sqref="E2:F2"/>
    </sheetView>
  </sheetViews>
  <sheetFormatPr defaultColWidth="8.85546875" defaultRowHeight="15" x14ac:dyDescent="0.25"/>
  <cols>
    <col min="1" max="1" width="8.85546875" style="2"/>
    <col min="2" max="2" width="13.140625" style="2" customWidth="1"/>
    <col min="3" max="3" width="15.85546875" style="2" customWidth="1"/>
    <col min="4" max="4" width="8.85546875" style="2"/>
    <col min="5" max="5" width="31.140625" style="2" customWidth="1"/>
    <col min="6" max="17" width="8.85546875" style="2"/>
    <col min="18" max="18" width="46.140625" style="2" customWidth="1"/>
    <col min="19" max="19" width="34.28515625" style="2" customWidth="1"/>
    <col min="20" max="16384" width="8.85546875" style="2"/>
  </cols>
  <sheetData>
    <row r="1" spans="1:19" x14ac:dyDescent="0.25">
      <c r="A1" s="2" t="s">
        <v>0</v>
      </c>
      <c r="B1" t="s">
        <v>276</v>
      </c>
      <c r="C1" t="s">
        <v>277</v>
      </c>
      <c r="E1" s="37" t="s">
        <v>266</v>
      </c>
      <c r="F1" s="61"/>
    </row>
    <row r="2" spans="1:19" x14ac:dyDescent="0.25">
      <c r="A2" s="2">
        <v>1982</v>
      </c>
      <c r="B2" s="77">
        <v>96.200674306601286</v>
      </c>
      <c r="C2" s="77">
        <v>93.111196307290811</v>
      </c>
      <c r="E2" s="90" t="str">
        <f ca="1">MID(CELL("filename",E1),FIND("]",CELL("filename",E1))+1,255)</f>
        <v>Figure 10</v>
      </c>
      <c r="F2" s="91" t="str">
        <f ca="1">INDEX(Index!$D:$D,MATCH(E2,Index!$B:$B,0))</f>
        <v xml:space="preserve">FARMVCs Per Million Drivers, 1999 Tax Increase, Actual Verses Synthetic Illinois
</v>
      </c>
      <c r="R2" s="78"/>
      <c r="S2" s="78"/>
    </row>
    <row r="3" spans="1:19" x14ac:dyDescent="0.25">
      <c r="A3" s="2">
        <v>1983</v>
      </c>
      <c r="B3" s="77">
        <v>89.767214376479387</v>
      </c>
      <c r="C3" s="77">
        <v>92.445323025458492</v>
      </c>
      <c r="E3" s="17" t="s">
        <v>156</v>
      </c>
      <c r="F3"/>
    </row>
    <row r="4" spans="1:19" x14ac:dyDescent="0.25">
      <c r="A4" s="2">
        <v>1984</v>
      </c>
      <c r="B4" s="77">
        <v>87.953194451984018</v>
      </c>
      <c r="C4" s="77">
        <v>83.848365859012119</v>
      </c>
      <c r="E4" s="31" t="s">
        <v>429</v>
      </c>
    </row>
    <row r="5" spans="1:19" x14ac:dyDescent="0.25">
      <c r="A5" s="2">
        <v>1985</v>
      </c>
      <c r="B5" s="77">
        <v>74.536430474836379</v>
      </c>
      <c r="C5" s="77">
        <v>76.117775461170822</v>
      </c>
    </row>
    <row r="6" spans="1:19" x14ac:dyDescent="0.25">
      <c r="A6" s="2">
        <v>1986</v>
      </c>
      <c r="B6" s="77">
        <v>78.524019045289606</v>
      </c>
      <c r="C6" s="77">
        <v>83.551054995041341</v>
      </c>
    </row>
    <row r="7" spans="1:19" x14ac:dyDescent="0.25">
      <c r="A7" s="2">
        <v>1987</v>
      </c>
      <c r="B7" s="77">
        <v>76.536969572771341</v>
      </c>
      <c r="C7" s="77">
        <v>77.09051009442193</v>
      </c>
    </row>
    <row r="8" spans="1:19" x14ac:dyDescent="0.25">
      <c r="A8" s="2">
        <v>1988</v>
      </c>
      <c r="B8" s="77">
        <v>86.746891611255705</v>
      </c>
      <c r="C8" s="77">
        <v>80.316054794820957</v>
      </c>
    </row>
    <row r="9" spans="1:19" x14ac:dyDescent="0.25">
      <c r="A9" s="2">
        <v>1989</v>
      </c>
      <c r="B9" s="77">
        <v>79.66517296154052</v>
      </c>
      <c r="C9" s="77">
        <v>77.273894388781628</v>
      </c>
    </row>
    <row r="10" spans="1:19" x14ac:dyDescent="0.25">
      <c r="A10" s="2">
        <v>1990</v>
      </c>
      <c r="B10" s="77">
        <v>74.437281000427902</v>
      </c>
      <c r="C10" s="77">
        <v>72.203914118290413</v>
      </c>
    </row>
    <row r="11" spans="1:19" x14ac:dyDescent="0.25">
      <c r="A11" s="2">
        <v>1991</v>
      </c>
      <c r="B11" s="77">
        <v>65.900887420866638</v>
      </c>
      <c r="C11" s="77">
        <v>64.638129257218694</v>
      </c>
    </row>
    <row r="12" spans="1:19" x14ac:dyDescent="0.25">
      <c r="A12" s="2">
        <v>1992</v>
      </c>
      <c r="B12" s="77">
        <v>59.373665862949565</v>
      </c>
      <c r="C12" s="77">
        <v>59.489222665433772</v>
      </c>
    </row>
    <row r="13" spans="1:19" x14ac:dyDescent="0.25">
      <c r="A13" s="2">
        <v>1993</v>
      </c>
      <c r="B13" s="77">
        <v>54.541862482437864</v>
      </c>
      <c r="C13" s="77">
        <v>53.755213011754684</v>
      </c>
    </row>
    <row r="14" spans="1:19" ht="15" customHeight="1" x14ac:dyDescent="0.25">
      <c r="A14" s="2">
        <v>1994</v>
      </c>
      <c r="B14" s="77">
        <v>61.182043282315135</v>
      </c>
      <c r="C14" s="77">
        <v>57.710483910341289</v>
      </c>
    </row>
    <row r="15" spans="1:19" x14ac:dyDescent="0.25">
      <c r="A15" s="2">
        <v>1995</v>
      </c>
      <c r="B15" s="77">
        <v>63.93035437213257</v>
      </c>
      <c r="C15" s="77">
        <v>56.400708210276207</v>
      </c>
    </row>
    <row r="16" spans="1:19" x14ac:dyDescent="0.25">
      <c r="A16" s="2">
        <v>1996</v>
      </c>
      <c r="B16" s="77">
        <v>56.638848036527634</v>
      </c>
      <c r="C16" s="77">
        <v>50.02119435448548</v>
      </c>
    </row>
    <row r="17" spans="1:3" x14ac:dyDescent="0.25">
      <c r="A17" s="2">
        <v>1997</v>
      </c>
      <c r="B17" s="77">
        <v>48.883543058764189</v>
      </c>
      <c r="C17" s="77">
        <v>47.885997333651176</v>
      </c>
    </row>
    <row r="18" spans="1:3" ht="15" customHeight="1" x14ac:dyDescent="0.25">
      <c r="A18" s="2">
        <v>1998</v>
      </c>
      <c r="B18" s="77">
        <v>51.552549848565832</v>
      </c>
      <c r="C18" s="77">
        <v>49.19200061340235</v>
      </c>
    </row>
    <row r="19" spans="1:3" x14ac:dyDescent="0.25">
      <c r="A19" s="2">
        <v>1999</v>
      </c>
      <c r="B19" s="77">
        <v>50.093349273083732</v>
      </c>
      <c r="C19" s="77">
        <v>45.590435809572227</v>
      </c>
    </row>
    <row r="20" spans="1:3" x14ac:dyDescent="0.25">
      <c r="A20" s="2">
        <v>2000</v>
      </c>
      <c r="B20" s="77">
        <v>50.370264943921939</v>
      </c>
      <c r="C20" s="77">
        <v>50.000106879451778</v>
      </c>
    </row>
    <row r="21" spans="1:3" x14ac:dyDescent="0.25">
      <c r="A21" s="2">
        <v>2001</v>
      </c>
      <c r="B21" s="77">
        <v>49.426980694988742</v>
      </c>
      <c r="C21" s="77">
        <v>49.039071822335245</v>
      </c>
    </row>
    <row r="22" spans="1:3" x14ac:dyDescent="0.25">
      <c r="A22" s="2">
        <v>2002</v>
      </c>
      <c r="B22" s="77">
        <v>50.041086069541052</v>
      </c>
      <c r="C22" s="77">
        <v>50.722244443022646</v>
      </c>
    </row>
    <row r="23" spans="1:3" x14ac:dyDescent="0.25">
      <c r="A23" s="2">
        <v>2003</v>
      </c>
      <c r="B23" s="77">
        <v>49.663332902127877</v>
      </c>
      <c r="C23" s="77">
        <v>49.42321265116334</v>
      </c>
    </row>
    <row r="24" spans="1:3" x14ac:dyDescent="0.25">
      <c r="A24" s="2">
        <v>2004</v>
      </c>
      <c r="B24" s="77">
        <v>47.159959649434313</v>
      </c>
      <c r="C24" s="77">
        <v>44.513103919598507</v>
      </c>
    </row>
    <row r="25" spans="1:3" x14ac:dyDescent="0.25">
      <c r="A25" s="2">
        <v>2005</v>
      </c>
      <c r="B25" s="77">
        <v>48.025172873167321</v>
      </c>
      <c r="C25" s="77">
        <v>45.064648340485292</v>
      </c>
    </row>
    <row r="26" spans="1:3" x14ac:dyDescent="0.25">
      <c r="A26" s="2">
        <v>2006</v>
      </c>
      <c r="B26" s="77">
        <v>46.089498937362805</v>
      </c>
      <c r="C26" s="77">
        <v>41.824086063570576</v>
      </c>
    </row>
    <row r="27" spans="1:3" x14ac:dyDescent="0.25">
      <c r="A27" s="2">
        <v>2007</v>
      </c>
      <c r="B27" s="77">
        <v>44.078020437154919</v>
      </c>
      <c r="C27" s="77">
        <v>41.164338024827885</v>
      </c>
    </row>
    <row r="28" spans="1:3" x14ac:dyDescent="0.25">
      <c r="A28" s="2">
        <v>2008</v>
      </c>
      <c r="B28" s="77">
        <v>35.831271816277876</v>
      </c>
      <c r="C28" s="77">
        <v>34.753592910419684</v>
      </c>
    </row>
    <row r="29" spans="1:3" x14ac:dyDescent="0.25">
      <c r="A29" s="2">
        <v>2009</v>
      </c>
      <c r="B29" s="77">
        <v>29.875493055442348</v>
      </c>
      <c r="C29" s="77">
        <v>31.502825728239262</v>
      </c>
    </row>
    <row r="30" spans="1:3" x14ac:dyDescent="0.25">
      <c r="A30" s="2">
        <v>2010</v>
      </c>
      <c r="B30" s="77">
        <v>28.899079552502371</v>
      </c>
      <c r="C30" s="77">
        <v>30.242172628277331</v>
      </c>
    </row>
    <row r="31" spans="1:3" x14ac:dyDescent="0.25">
      <c r="A31" s="2">
        <v>2011</v>
      </c>
      <c r="B31" s="77">
        <v>27.466066967463121</v>
      </c>
      <c r="C31" s="77">
        <v>29.46383435846656</v>
      </c>
    </row>
    <row r="32" spans="1:3" x14ac:dyDescent="0.25">
      <c r="A32" s="2">
        <v>2012</v>
      </c>
      <c r="B32" s="77">
        <v>33.391028409823775</v>
      </c>
      <c r="C32" s="77">
        <v>31.636980063922238</v>
      </c>
    </row>
    <row r="33" spans="1:3" ht="15" customHeight="1" x14ac:dyDescent="0.25">
      <c r="A33" s="2">
        <v>2013</v>
      </c>
      <c r="B33" s="77">
        <v>33.044518204405904</v>
      </c>
      <c r="C33" s="77">
        <v>29.542947009758787</v>
      </c>
    </row>
    <row r="34" spans="1:3" x14ac:dyDescent="0.25">
      <c r="A34" s="2">
        <v>2014</v>
      </c>
      <c r="B34" s="77">
        <v>28.781050787074491</v>
      </c>
      <c r="C34" s="77">
        <v>29.249159733808483</v>
      </c>
    </row>
    <row r="35" spans="1:3" x14ac:dyDescent="0.25">
      <c r="A35" s="2">
        <v>2015</v>
      </c>
      <c r="B35" s="77">
        <v>29.661341613973491</v>
      </c>
      <c r="C35" s="77">
        <v>25.580794690540642</v>
      </c>
    </row>
  </sheetData>
  <hyperlinks>
    <hyperlink ref="E1" location="Index!A1" display="Index"/>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3"/>
  <sheetViews>
    <sheetView workbookViewId="0">
      <selection activeCell="A2" sqref="A2:B2"/>
    </sheetView>
  </sheetViews>
  <sheetFormatPr defaultColWidth="8.85546875" defaultRowHeight="15" x14ac:dyDescent="0.25"/>
  <cols>
    <col min="1" max="12" width="8.85546875" style="2" customWidth="1"/>
    <col min="13" max="15" width="8.85546875" style="2"/>
    <col min="16" max="16" width="21.7109375" style="2" customWidth="1"/>
    <col min="17" max="17" width="8.85546875" style="2"/>
    <col min="18" max="18" width="12.42578125" style="2" customWidth="1"/>
    <col min="19" max="16384" width="8.85546875" style="2"/>
  </cols>
  <sheetData>
    <row r="1" spans="1:70" x14ac:dyDescent="0.25">
      <c r="A1" s="37" t="s">
        <v>266</v>
      </c>
      <c r="B1" s="37"/>
      <c r="C1" s="37"/>
      <c r="D1" s="37"/>
      <c r="E1" s="37"/>
      <c r="F1" s="37"/>
      <c r="G1" s="37"/>
      <c r="H1" s="37"/>
      <c r="I1" s="37"/>
      <c r="J1" s="37"/>
      <c r="K1" s="37"/>
      <c r="L1" s="37"/>
      <c r="M1" s="61"/>
      <c r="P1" s="2" t="s">
        <v>127</v>
      </c>
      <c r="Q1" s="2" t="s">
        <v>72</v>
      </c>
      <c r="R1" s="65" t="s">
        <v>73</v>
      </c>
      <c r="S1" s="65" t="s">
        <v>74</v>
      </c>
      <c r="T1" s="65" t="s">
        <v>75</v>
      </c>
      <c r="U1" s="65" t="s">
        <v>76</v>
      </c>
      <c r="V1" s="65" t="s">
        <v>77</v>
      </c>
      <c r="W1" s="65" t="s">
        <v>78</v>
      </c>
      <c r="X1" s="65" t="s">
        <v>79</v>
      </c>
      <c r="Y1" s="65" t="s">
        <v>80</v>
      </c>
      <c r="Z1" s="65" t="s">
        <v>81</v>
      </c>
      <c r="AA1" s="65" t="s">
        <v>82</v>
      </c>
      <c r="AB1" s="65" t="s">
        <v>83</v>
      </c>
      <c r="AC1" s="65" t="s">
        <v>84</v>
      </c>
      <c r="AD1" s="65" t="s">
        <v>85</v>
      </c>
      <c r="AE1" s="65" t="s">
        <v>86</v>
      </c>
      <c r="AF1" s="65" t="s">
        <v>87</v>
      </c>
      <c r="AG1" s="65" t="s">
        <v>88</v>
      </c>
      <c r="AH1" s="65" t="s">
        <v>89</v>
      </c>
      <c r="AI1" s="65" t="s">
        <v>90</v>
      </c>
      <c r="AJ1" s="65" t="s">
        <v>91</v>
      </c>
      <c r="AK1" s="65" t="s">
        <v>92</v>
      </c>
      <c r="AL1" s="65" t="s">
        <v>93</v>
      </c>
      <c r="AM1" s="65" t="s">
        <v>94</v>
      </c>
      <c r="AN1" s="65" t="s">
        <v>95</v>
      </c>
      <c r="AO1" s="65" t="s">
        <v>96</v>
      </c>
      <c r="AP1" s="65" t="s">
        <v>97</v>
      </c>
      <c r="AQ1" s="65" t="s">
        <v>98</v>
      </c>
      <c r="AR1" s="65" t="s">
        <v>99</v>
      </c>
      <c r="AS1" s="65" t="s">
        <v>100</v>
      </c>
      <c r="AT1" s="65" t="s">
        <v>101</v>
      </c>
      <c r="AU1" s="65" t="s">
        <v>102</v>
      </c>
      <c r="AV1" s="65" t="s">
        <v>103</v>
      </c>
      <c r="AW1" s="65" t="s">
        <v>104</v>
      </c>
      <c r="AX1" s="65" t="s">
        <v>105</v>
      </c>
      <c r="AY1" s="65" t="s">
        <v>106</v>
      </c>
      <c r="AZ1" s="65" t="s">
        <v>107</v>
      </c>
      <c r="BA1" s="65" t="s">
        <v>108</v>
      </c>
      <c r="BB1" s="65" t="s">
        <v>109</v>
      </c>
      <c r="BC1" s="65" t="s">
        <v>110</v>
      </c>
      <c r="BD1" s="65" t="s">
        <v>111</v>
      </c>
      <c r="BE1" s="65" t="s">
        <v>112</v>
      </c>
      <c r="BF1" s="65" t="s">
        <v>113</v>
      </c>
      <c r="BG1" s="65" t="s">
        <v>114</v>
      </c>
      <c r="BH1" s="65" t="s">
        <v>115</v>
      </c>
      <c r="BI1" s="65" t="s">
        <v>116</v>
      </c>
      <c r="BJ1" s="65" t="s">
        <v>117</v>
      </c>
      <c r="BK1" s="65" t="s">
        <v>118</v>
      </c>
      <c r="BL1" s="65" t="s">
        <v>119</v>
      </c>
      <c r="BM1" s="65" t="s">
        <v>120</v>
      </c>
      <c r="BN1" s="65" t="s">
        <v>121</v>
      </c>
      <c r="BO1" s="65" t="s">
        <v>122</v>
      </c>
      <c r="BP1" s="65"/>
      <c r="BQ1" s="65"/>
      <c r="BR1" s="65"/>
    </row>
    <row r="2" spans="1:70" x14ac:dyDescent="0.25">
      <c r="A2" s="90" t="str">
        <f ca="1">MID(CELL("filename",A1),FIND("]",CELL("filename",A1))+1,255)</f>
        <v>Figure 11</v>
      </c>
      <c r="B2" s="91" t="str">
        <f ca="1">INDEX(Index!$D:$D,MATCH(A2,Index!$B:$B,0))</f>
        <v>FARMVCs Per Million Drivers, 1999 Tax Increase, Placebo test</v>
      </c>
      <c r="C2" s="38"/>
      <c r="D2" s="38"/>
      <c r="E2" s="38"/>
      <c r="F2" s="38"/>
      <c r="G2" s="38"/>
      <c r="H2" s="38"/>
      <c r="I2" s="38"/>
      <c r="J2" s="38"/>
      <c r="K2" s="38"/>
      <c r="L2" s="38"/>
      <c r="P2" s="66" t="s">
        <v>123</v>
      </c>
      <c r="Q2" s="67">
        <v>3.7000000000000002E-3</v>
      </c>
      <c r="R2" s="67" t="s">
        <v>306</v>
      </c>
      <c r="S2" s="67" t="s">
        <v>307</v>
      </c>
      <c r="T2" s="67">
        <v>9.7000000000000003E-3</v>
      </c>
      <c r="U2" s="67">
        <v>2.1100000000000001E-2</v>
      </c>
      <c r="V2" s="67" t="s">
        <v>307</v>
      </c>
      <c r="W2" s="67">
        <v>1.17E-2</v>
      </c>
      <c r="X2" s="67" t="s">
        <v>307</v>
      </c>
      <c r="Y2" s="67" t="s">
        <v>307</v>
      </c>
      <c r="Z2" s="67" t="s">
        <v>307</v>
      </c>
      <c r="AA2" s="67" t="s">
        <v>307</v>
      </c>
      <c r="AB2" s="67">
        <v>7.9000000000000008E-3</v>
      </c>
      <c r="AC2" s="67" t="s">
        <v>307</v>
      </c>
      <c r="AD2" s="67">
        <v>1.2699999999999999E-2</v>
      </c>
      <c r="AE2" s="67">
        <v>8.0000000000000002E-3</v>
      </c>
      <c r="AF2" s="67" t="s">
        <v>307</v>
      </c>
      <c r="AG2" s="67">
        <v>9.4000000000000004E-3</v>
      </c>
      <c r="AH2" s="67">
        <v>9.4000000000000004E-3</v>
      </c>
      <c r="AI2" s="67">
        <v>1.6E-2</v>
      </c>
      <c r="AJ2" s="67" t="s">
        <v>307</v>
      </c>
      <c r="AK2" s="67">
        <v>7.4999999999999997E-3</v>
      </c>
      <c r="AL2" s="67">
        <v>1.06E-2</v>
      </c>
      <c r="AM2" s="67" t="s">
        <v>307</v>
      </c>
      <c r="AN2" s="67">
        <v>9.1000000000000004E-3</v>
      </c>
      <c r="AO2" s="67" t="s">
        <v>307</v>
      </c>
      <c r="AP2" s="67">
        <v>1.4999999999999999E-2</v>
      </c>
      <c r="AQ2" s="67" t="s">
        <v>307</v>
      </c>
      <c r="AR2" s="67">
        <v>1.14E-2</v>
      </c>
      <c r="AS2" s="67" t="s">
        <v>307</v>
      </c>
      <c r="AT2" s="67" t="s">
        <v>307</v>
      </c>
      <c r="AU2" s="67" t="s">
        <v>307</v>
      </c>
      <c r="AV2" s="67" t="s">
        <v>307</v>
      </c>
      <c r="AW2" s="67" t="s">
        <v>307</v>
      </c>
      <c r="AX2" s="67" t="s">
        <v>307</v>
      </c>
      <c r="AY2" s="67">
        <v>1.89E-2</v>
      </c>
      <c r="AZ2" s="67" t="s">
        <v>307</v>
      </c>
      <c r="BA2" s="67" t="s">
        <v>307</v>
      </c>
      <c r="BB2" s="67" t="s">
        <v>307</v>
      </c>
      <c r="BC2" s="67" t="s">
        <v>307</v>
      </c>
      <c r="BD2" s="67" t="s">
        <v>307</v>
      </c>
      <c r="BE2" s="67">
        <v>2.9499999999999998E-2</v>
      </c>
      <c r="BF2" s="67">
        <v>2.01E-2</v>
      </c>
      <c r="BG2" s="67">
        <v>7.0000000000000001E-3</v>
      </c>
      <c r="BH2" s="67">
        <v>1.84E-2</v>
      </c>
      <c r="BI2" s="67" t="s">
        <v>307</v>
      </c>
      <c r="BJ2" s="67" t="s">
        <v>307</v>
      </c>
      <c r="BK2" s="67" t="s">
        <v>307</v>
      </c>
      <c r="BL2" s="67" t="s">
        <v>307</v>
      </c>
      <c r="BM2" s="67" t="s">
        <v>307</v>
      </c>
      <c r="BN2" s="67">
        <v>7.9000000000000008E-3</v>
      </c>
      <c r="BO2" s="67" t="s">
        <v>307</v>
      </c>
      <c r="BP2" s="68"/>
      <c r="BQ2" s="68"/>
    </row>
    <row r="3" spans="1:70" x14ac:dyDescent="0.25">
      <c r="A3" s="63" t="s">
        <v>302</v>
      </c>
      <c r="B3" s="63"/>
      <c r="C3" s="63"/>
      <c r="D3" s="63"/>
      <c r="E3" s="63"/>
      <c r="F3" s="63"/>
      <c r="G3" s="63"/>
      <c r="H3" s="63"/>
      <c r="I3" s="63"/>
      <c r="J3" s="63"/>
      <c r="K3" s="63"/>
      <c r="L3" s="63"/>
      <c r="M3"/>
      <c r="P3" s="66" t="s">
        <v>124</v>
      </c>
      <c r="Q3" s="67">
        <v>2.3E-3</v>
      </c>
      <c r="R3" s="67" t="s">
        <v>306</v>
      </c>
      <c r="S3" s="67" t="s">
        <v>307</v>
      </c>
      <c r="T3" s="67">
        <v>2.3400000000000001E-2</v>
      </c>
      <c r="U3" s="67">
        <v>1.5699999999999999E-2</v>
      </c>
      <c r="V3" s="67" t="s">
        <v>307</v>
      </c>
      <c r="W3" s="67">
        <v>1.26E-2</v>
      </c>
      <c r="X3" s="67" t="s">
        <v>307</v>
      </c>
      <c r="Y3" s="67" t="s">
        <v>307</v>
      </c>
      <c r="Z3" s="67" t="s">
        <v>307</v>
      </c>
      <c r="AA3" s="67" t="s">
        <v>307</v>
      </c>
      <c r="AB3" s="67">
        <v>8.8999999999999999E-3</v>
      </c>
      <c r="AC3" s="67" t="s">
        <v>307</v>
      </c>
      <c r="AD3" s="67">
        <v>1.5599999999999999E-2</v>
      </c>
      <c r="AE3" s="67">
        <v>1.7000000000000001E-2</v>
      </c>
      <c r="AF3" s="67" t="s">
        <v>307</v>
      </c>
      <c r="AG3" s="67">
        <v>1.0200000000000001E-2</v>
      </c>
      <c r="AH3" s="67">
        <v>2.1700000000000001E-2</v>
      </c>
      <c r="AI3" s="67">
        <v>2.35E-2</v>
      </c>
      <c r="AJ3" s="67" t="s">
        <v>307</v>
      </c>
      <c r="AK3" s="67">
        <v>7.4000000000000003E-3</v>
      </c>
      <c r="AL3" s="67">
        <v>1.2200000000000001E-2</v>
      </c>
      <c r="AM3" s="67" t="s">
        <v>307</v>
      </c>
      <c r="AN3" s="67">
        <v>1.2E-2</v>
      </c>
      <c r="AO3" s="67" t="s">
        <v>307</v>
      </c>
      <c r="AP3" s="67">
        <v>8.8000000000000005E-3</v>
      </c>
      <c r="AQ3" s="67" t="s">
        <v>307</v>
      </c>
      <c r="AR3" s="67">
        <v>9.2999999999999992E-3</v>
      </c>
      <c r="AS3" s="67" t="s">
        <v>307</v>
      </c>
      <c r="AT3" s="67" t="s">
        <v>307</v>
      </c>
      <c r="AU3" s="67" t="s">
        <v>307</v>
      </c>
      <c r="AV3" s="67" t="s">
        <v>307</v>
      </c>
      <c r="AW3" s="67" t="s">
        <v>307</v>
      </c>
      <c r="AX3" s="67" t="s">
        <v>307</v>
      </c>
      <c r="AY3" s="67">
        <v>3.8100000000000002E-2</v>
      </c>
      <c r="AZ3" s="67" t="s">
        <v>307</v>
      </c>
      <c r="BA3" s="67" t="s">
        <v>307</v>
      </c>
      <c r="BB3" s="67" t="s">
        <v>307</v>
      </c>
      <c r="BC3" s="67" t="s">
        <v>307</v>
      </c>
      <c r="BD3" s="67" t="s">
        <v>307</v>
      </c>
      <c r="BE3" s="67">
        <v>3.44E-2</v>
      </c>
      <c r="BF3" s="67">
        <v>1.6E-2</v>
      </c>
      <c r="BG3" s="67">
        <v>6.8999999999999999E-3</v>
      </c>
      <c r="BH3" s="67">
        <v>1.2699999999999999E-2</v>
      </c>
      <c r="BI3" s="67" t="s">
        <v>307</v>
      </c>
      <c r="BJ3" s="67" t="s">
        <v>307</v>
      </c>
      <c r="BK3" s="67" t="s">
        <v>307</v>
      </c>
      <c r="BL3" s="67" t="s">
        <v>307</v>
      </c>
      <c r="BM3" s="67" t="s">
        <v>307</v>
      </c>
      <c r="BN3" s="67">
        <v>1.15E-2</v>
      </c>
      <c r="BO3" s="67" t="s">
        <v>307</v>
      </c>
      <c r="BP3" s="69"/>
      <c r="BQ3" s="69"/>
    </row>
    <row r="4" spans="1:70" x14ac:dyDescent="0.25">
      <c r="A4" s="17" t="s">
        <v>156</v>
      </c>
      <c r="P4" s="66" t="s">
        <v>125</v>
      </c>
      <c r="Q4" s="67">
        <v>0.62009999999999998</v>
      </c>
      <c r="R4" s="67" t="s">
        <v>306</v>
      </c>
      <c r="S4" s="67" t="s">
        <v>307</v>
      </c>
      <c r="T4" s="67">
        <v>2.4228000000000001</v>
      </c>
      <c r="U4" s="67">
        <v>0.74439999999999995</v>
      </c>
      <c r="V4" s="67" t="s">
        <v>307</v>
      </c>
      <c r="W4" s="67">
        <v>1.0739000000000001</v>
      </c>
      <c r="X4" s="67" t="s">
        <v>307</v>
      </c>
      <c r="Y4" s="67" t="s">
        <v>307</v>
      </c>
      <c r="Z4" s="67" t="s">
        <v>307</v>
      </c>
      <c r="AA4" s="67" t="s">
        <v>307</v>
      </c>
      <c r="AB4" s="67">
        <v>1.1345000000000001</v>
      </c>
      <c r="AC4" s="67" t="s">
        <v>307</v>
      </c>
      <c r="AD4" s="67">
        <v>1.2237</v>
      </c>
      <c r="AE4" s="67">
        <v>2.1230000000000002</v>
      </c>
      <c r="AF4" s="67" t="s">
        <v>307</v>
      </c>
      <c r="AG4" s="67">
        <v>1.0862000000000001</v>
      </c>
      <c r="AH4" s="67">
        <v>2.3121999999999998</v>
      </c>
      <c r="AI4" s="67">
        <v>1.4685999999999999</v>
      </c>
      <c r="AJ4" s="67" t="s">
        <v>307</v>
      </c>
      <c r="AK4" s="67">
        <v>0.998</v>
      </c>
      <c r="AL4" s="67">
        <v>1.1468</v>
      </c>
      <c r="AM4" s="67" t="s">
        <v>307</v>
      </c>
      <c r="AN4" s="67">
        <v>1.3238000000000001</v>
      </c>
      <c r="AO4" s="67" t="s">
        <v>307</v>
      </c>
      <c r="AP4" s="67">
        <v>0.58760000000000001</v>
      </c>
      <c r="AQ4" s="67" t="s">
        <v>307</v>
      </c>
      <c r="AR4" s="67">
        <v>0.81269999999999998</v>
      </c>
      <c r="AS4" s="67" t="s">
        <v>307</v>
      </c>
      <c r="AT4" s="67" t="s">
        <v>307</v>
      </c>
      <c r="AU4" s="67" t="s">
        <v>307</v>
      </c>
      <c r="AV4" s="67" t="s">
        <v>307</v>
      </c>
      <c r="AW4" s="67" t="s">
        <v>307</v>
      </c>
      <c r="AX4" s="67" t="s">
        <v>307</v>
      </c>
      <c r="AY4" s="67">
        <v>2.0135999999999998</v>
      </c>
      <c r="AZ4" s="67" t="s">
        <v>307</v>
      </c>
      <c r="BA4" s="67" t="s">
        <v>307</v>
      </c>
      <c r="BB4" s="67" t="s">
        <v>307</v>
      </c>
      <c r="BC4" s="67" t="s">
        <v>307</v>
      </c>
      <c r="BD4" s="67" t="s">
        <v>307</v>
      </c>
      <c r="BE4" s="67">
        <v>1.1664000000000001</v>
      </c>
      <c r="BF4" s="67">
        <v>0.7944</v>
      </c>
      <c r="BG4" s="67">
        <v>0.99139999999999995</v>
      </c>
      <c r="BH4" s="67">
        <v>0.68989999999999996</v>
      </c>
      <c r="BI4" s="67" t="s">
        <v>307</v>
      </c>
      <c r="BJ4" s="67" t="s">
        <v>307</v>
      </c>
      <c r="BK4" s="67" t="s">
        <v>307</v>
      </c>
      <c r="BL4" s="67" t="s">
        <v>307</v>
      </c>
      <c r="BM4" s="67" t="s">
        <v>307</v>
      </c>
      <c r="BN4" s="67">
        <v>1.4572000000000001</v>
      </c>
      <c r="BO4" s="67" t="s">
        <v>307</v>
      </c>
      <c r="BP4" s="70"/>
      <c r="BQ4" s="70"/>
    </row>
    <row r="5" spans="1:70" x14ac:dyDescent="0.25">
      <c r="A5" s="17" t="s">
        <v>149</v>
      </c>
      <c r="P5" s="71">
        <v>20</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c r="BO5" s="72">
        <v>1</v>
      </c>
      <c r="BP5" s="65"/>
      <c r="BQ5" s="65"/>
    </row>
    <row r="6" spans="1:70" x14ac:dyDescent="0.25">
      <c r="P6" s="73" t="s">
        <v>126</v>
      </c>
      <c r="Q6" s="74" t="s">
        <v>31</v>
      </c>
      <c r="R6" s="74" t="s">
        <v>2</v>
      </c>
      <c r="S6" s="74" t="s">
        <v>1</v>
      </c>
      <c r="T6" s="74" t="s">
        <v>10</v>
      </c>
      <c r="U6" s="74" t="s">
        <v>35</v>
      </c>
      <c r="V6" s="74" t="s">
        <v>29</v>
      </c>
      <c r="W6" s="74" t="s">
        <v>30</v>
      </c>
      <c r="X6" s="74" t="s">
        <v>4</v>
      </c>
      <c r="Y6" s="74" t="s">
        <v>26</v>
      </c>
      <c r="Z6" s="74" t="s">
        <v>28</v>
      </c>
      <c r="AA6" s="74" t="s">
        <v>3</v>
      </c>
      <c r="AB6" s="74" t="s">
        <v>36</v>
      </c>
      <c r="AC6" s="74" t="s">
        <v>17</v>
      </c>
      <c r="AD6" s="74" t="s">
        <v>46</v>
      </c>
      <c r="AE6" s="74" t="s">
        <v>37</v>
      </c>
      <c r="AF6" s="74" t="s">
        <v>22</v>
      </c>
      <c r="AG6" s="74" t="s">
        <v>38</v>
      </c>
      <c r="AH6" s="74" t="s">
        <v>39</v>
      </c>
      <c r="AI6" s="74" t="s">
        <v>40</v>
      </c>
      <c r="AJ6" s="74" t="s">
        <v>24</v>
      </c>
      <c r="AK6" s="74" t="s">
        <v>42</v>
      </c>
      <c r="AL6" s="74" t="s">
        <v>41</v>
      </c>
      <c r="AM6" s="74" t="s">
        <v>47</v>
      </c>
      <c r="AN6" s="74" t="s">
        <v>19</v>
      </c>
      <c r="AO6" s="74" t="s">
        <v>21</v>
      </c>
      <c r="AP6" s="74" t="s">
        <v>18</v>
      </c>
      <c r="AQ6" s="74" t="s">
        <v>20</v>
      </c>
      <c r="AR6" s="74" t="s">
        <v>16</v>
      </c>
      <c r="AS6" s="74" t="s">
        <v>11</v>
      </c>
      <c r="AT6" s="74" t="s">
        <v>13</v>
      </c>
      <c r="AU6" s="74" t="s">
        <v>27</v>
      </c>
      <c r="AV6" s="74" t="s">
        <v>8</v>
      </c>
      <c r="AW6" s="74" t="s">
        <v>9</v>
      </c>
      <c r="AX6" s="74" t="s">
        <v>33</v>
      </c>
      <c r="AY6" s="74" t="s">
        <v>43</v>
      </c>
      <c r="AZ6" s="74" t="s">
        <v>6</v>
      </c>
      <c r="BA6" s="74" t="s">
        <v>12</v>
      </c>
      <c r="BB6" s="74" t="s">
        <v>15</v>
      </c>
      <c r="BC6" s="74" t="s">
        <v>48</v>
      </c>
      <c r="BD6" s="74" t="s">
        <v>25</v>
      </c>
      <c r="BE6" s="74" t="s">
        <v>44</v>
      </c>
      <c r="BF6" s="74" t="s">
        <v>23</v>
      </c>
      <c r="BG6" s="74" t="s">
        <v>32</v>
      </c>
      <c r="BH6" s="74" t="s">
        <v>14</v>
      </c>
      <c r="BI6" s="74" t="s">
        <v>5</v>
      </c>
      <c r="BJ6" s="74" t="s">
        <v>50</v>
      </c>
      <c r="BK6" s="74" t="s">
        <v>49</v>
      </c>
      <c r="BL6" s="74" t="s">
        <v>7</v>
      </c>
      <c r="BM6" s="74" t="s">
        <v>51</v>
      </c>
      <c r="BN6" s="74" t="s">
        <v>45</v>
      </c>
      <c r="BO6" s="74" t="s">
        <v>52</v>
      </c>
      <c r="BP6" s="65"/>
      <c r="BQ6" s="65"/>
    </row>
    <row r="7" spans="1:70" x14ac:dyDescent="0.25">
      <c r="P7" s="2">
        <v>1982</v>
      </c>
      <c r="Q7" s="75">
        <v>-3.09</v>
      </c>
      <c r="R7" s="75" t="s">
        <v>306</v>
      </c>
      <c r="S7" s="75" t="s">
        <v>307</v>
      </c>
      <c r="T7" s="75">
        <v>1.41</v>
      </c>
      <c r="U7" s="75">
        <v>-18.91</v>
      </c>
      <c r="V7" s="75" t="s">
        <v>307</v>
      </c>
      <c r="W7" s="75">
        <v>-8.82</v>
      </c>
      <c r="X7" s="75" t="s">
        <v>307</v>
      </c>
      <c r="Y7" s="75" t="s">
        <v>307</v>
      </c>
      <c r="Z7" s="75" t="s">
        <v>307</v>
      </c>
      <c r="AA7" s="75" t="s">
        <v>307</v>
      </c>
      <c r="AB7" s="75">
        <v>-6.8</v>
      </c>
      <c r="AC7" s="75" t="s">
        <v>307</v>
      </c>
      <c r="AD7" s="75">
        <v>33.369999999999997</v>
      </c>
      <c r="AE7" s="75">
        <v>8.56</v>
      </c>
      <c r="AF7" s="75" t="s">
        <v>307</v>
      </c>
      <c r="AG7" s="75">
        <v>-3.81</v>
      </c>
      <c r="AH7" s="75">
        <v>22.02</v>
      </c>
      <c r="AI7" s="75">
        <v>-17.53</v>
      </c>
      <c r="AJ7" s="75" t="s">
        <v>307</v>
      </c>
      <c r="AK7" s="75">
        <v>4.5999999999999996</v>
      </c>
      <c r="AL7" s="75">
        <v>6.7</v>
      </c>
      <c r="AM7" s="75" t="s">
        <v>307</v>
      </c>
      <c r="AN7" s="75">
        <v>0.42</v>
      </c>
      <c r="AO7" s="75" t="s">
        <v>307</v>
      </c>
      <c r="AP7" s="75">
        <v>20</v>
      </c>
      <c r="AQ7" s="75" t="s">
        <v>307</v>
      </c>
      <c r="AR7" s="75">
        <v>18.399999999999999</v>
      </c>
      <c r="AS7" s="75" t="s">
        <v>307</v>
      </c>
      <c r="AT7" s="75" t="s">
        <v>307</v>
      </c>
      <c r="AU7" s="75" t="s">
        <v>307</v>
      </c>
      <c r="AV7" s="75" t="s">
        <v>307</v>
      </c>
      <c r="AW7" s="75" t="s">
        <v>307</v>
      </c>
      <c r="AX7" s="75" t="s">
        <v>307</v>
      </c>
      <c r="AY7" s="75">
        <v>-53.41</v>
      </c>
      <c r="AZ7" s="75" t="s">
        <v>307</v>
      </c>
      <c r="BA7" s="75" t="s">
        <v>307</v>
      </c>
      <c r="BB7" s="75" t="s">
        <v>307</v>
      </c>
      <c r="BC7" s="75" t="s">
        <v>307</v>
      </c>
      <c r="BD7" s="75" t="s">
        <v>307</v>
      </c>
      <c r="BE7" s="75">
        <v>41.75</v>
      </c>
      <c r="BF7" s="75">
        <v>-4.92</v>
      </c>
      <c r="BG7" s="75">
        <v>3.84</v>
      </c>
      <c r="BH7" s="75">
        <v>-46.97</v>
      </c>
      <c r="BI7" s="75" t="s">
        <v>307</v>
      </c>
      <c r="BJ7" s="75" t="s">
        <v>307</v>
      </c>
      <c r="BK7" s="75" t="s">
        <v>307</v>
      </c>
      <c r="BL7" s="75" t="s">
        <v>307</v>
      </c>
      <c r="BM7" s="75" t="s">
        <v>307</v>
      </c>
      <c r="BN7" s="75">
        <v>-13.26</v>
      </c>
      <c r="BO7" s="75" t="s">
        <v>307</v>
      </c>
      <c r="BP7" s="65"/>
      <c r="BQ7" s="65"/>
    </row>
    <row r="8" spans="1:70" x14ac:dyDescent="0.25">
      <c r="P8" s="2">
        <v>1983</v>
      </c>
      <c r="Q8" s="75">
        <v>2.68</v>
      </c>
      <c r="R8" s="75" t="s">
        <v>306</v>
      </c>
      <c r="S8" s="75" t="s">
        <v>307</v>
      </c>
      <c r="T8" s="75">
        <v>16.350000000000001</v>
      </c>
      <c r="U8" s="75">
        <v>3.17</v>
      </c>
      <c r="V8" s="75" t="s">
        <v>307</v>
      </c>
      <c r="W8" s="75">
        <v>-9.1</v>
      </c>
      <c r="X8" s="75" t="s">
        <v>307</v>
      </c>
      <c r="Y8" s="75" t="s">
        <v>307</v>
      </c>
      <c r="Z8" s="75" t="s">
        <v>307</v>
      </c>
      <c r="AA8" s="75" t="s">
        <v>307</v>
      </c>
      <c r="AB8" s="75">
        <v>2.42</v>
      </c>
      <c r="AC8" s="75" t="s">
        <v>307</v>
      </c>
      <c r="AD8" s="75">
        <v>-2.94</v>
      </c>
      <c r="AE8" s="75">
        <v>1.24</v>
      </c>
      <c r="AF8" s="75" t="s">
        <v>307</v>
      </c>
      <c r="AG8" s="75">
        <v>5.36</v>
      </c>
      <c r="AH8" s="75">
        <v>-2.79</v>
      </c>
      <c r="AI8" s="75">
        <v>8.7799999999999994</v>
      </c>
      <c r="AJ8" s="75" t="s">
        <v>307</v>
      </c>
      <c r="AK8" s="75">
        <v>0.62</v>
      </c>
      <c r="AL8" s="75">
        <v>10.17</v>
      </c>
      <c r="AM8" s="75" t="s">
        <v>307</v>
      </c>
      <c r="AN8" s="75">
        <v>-2.84</v>
      </c>
      <c r="AO8" s="75" t="s">
        <v>307</v>
      </c>
      <c r="AP8" s="75">
        <v>3.71</v>
      </c>
      <c r="AQ8" s="75" t="s">
        <v>307</v>
      </c>
      <c r="AR8" s="75">
        <v>18.53</v>
      </c>
      <c r="AS8" s="75" t="s">
        <v>307</v>
      </c>
      <c r="AT8" s="75" t="s">
        <v>307</v>
      </c>
      <c r="AU8" s="75" t="s">
        <v>307</v>
      </c>
      <c r="AV8" s="75" t="s">
        <v>307</v>
      </c>
      <c r="AW8" s="75" t="s">
        <v>307</v>
      </c>
      <c r="AX8" s="75" t="s">
        <v>307</v>
      </c>
      <c r="AY8" s="75">
        <v>-14.97</v>
      </c>
      <c r="AZ8" s="75" t="s">
        <v>307</v>
      </c>
      <c r="BA8" s="75" t="s">
        <v>307</v>
      </c>
      <c r="BB8" s="75" t="s">
        <v>307</v>
      </c>
      <c r="BC8" s="75" t="s">
        <v>307</v>
      </c>
      <c r="BD8" s="75" t="s">
        <v>307</v>
      </c>
      <c r="BE8" s="75">
        <v>-3.59</v>
      </c>
      <c r="BF8" s="75">
        <v>-2.1800000000000002</v>
      </c>
      <c r="BG8" s="75">
        <v>-6.18</v>
      </c>
      <c r="BH8" s="75">
        <v>-10.82</v>
      </c>
      <c r="BI8" s="75" t="s">
        <v>307</v>
      </c>
      <c r="BJ8" s="75" t="s">
        <v>307</v>
      </c>
      <c r="BK8" s="75" t="s">
        <v>307</v>
      </c>
      <c r="BL8" s="75" t="s">
        <v>307</v>
      </c>
      <c r="BM8" s="75" t="s">
        <v>307</v>
      </c>
      <c r="BN8" s="75">
        <v>0.86</v>
      </c>
      <c r="BO8" s="75" t="s">
        <v>307</v>
      </c>
      <c r="BP8" s="65"/>
      <c r="BQ8" s="65"/>
    </row>
    <row r="9" spans="1:70" x14ac:dyDescent="0.25">
      <c r="P9" s="2">
        <v>1984</v>
      </c>
      <c r="Q9" s="75">
        <v>-4.0999999999999996</v>
      </c>
      <c r="R9" s="75" t="s">
        <v>306</v>
      </c>
      <c r="S9" s="75" t="s">
        <v>307</v>
      </c>
      <c r="T9" s="75">
        <v>-8.7799999999999994</v>
      </c>
      <c r="U9" s="75">
        <v>-14.33</v>
      </c>
      <c r="V9" s="75" t="s">
        <v>307</v>
      </c>
      <c r="W9" s="75">
        <v>-0.24</v>
      </c>
      <c r="X9" s="75" t="s">
        <v>307</v>
      </c>
      <c r="Y9" s="75" t="s">
        <v>307</v>
      </c>
      <c r="Z9" s="75" t="s">
        <v>307</v>
      </c>
      <c r="AA9" s="75" t="s">
        <v>307</v>
      </c>
      <c r="AB9" s="75">
        <v>-9.4600000000000009</v>
      </c>
      <c r="AC9" s="75" t="s">
        <v>307</v>
      </c>
      <c r="AD9" s="75">
        <v>24.48</v>
      </c>
      <c r="AE9" s="75">
        <v>2.12</v>
      </c>
      <c r="AF9" s="75" t="s">
        <v>307</v>
      </c>
      <c r="AG9" s="75">
        <v>-7.16</v>
      </c>
      <c r="AH9" s="75">
        <v>8.33</v>
      </c>
      <c r="AI9" s="75">
        <v>-12.8</v>
      </c>
      <c r="AJ9" s="75" t="s">
        <v>307</v>
      </c>
      <c r="AK9" s="75">
        <v>8.6999999999999993</v>
      </c>
      <c r="AL9" s="75">
        <v>-0.11</v>
      </c>
      <c r="AM9" s="75" t="s">
        <v>307</v>
      </c>
      <c r="AN9" s="75">
        <v>-17.21</v>
      </c>
      <c r="AO9" s="75" t="s">
        <v>307</v>
      </c>
      <c r="AP9" s="75">
        <v>19.77</v>
      </c>
      <c r="AQ9" s="75" t="s">
        <v>307</v>
      </c>
      <c r="AR9" s="75">
        <v>25.37</v>
      </c>
      <c r="AS9" s="75" t="s">
        <v>307</v>
      </c>
      <c r="AT9" s="75" t="s">
        <v>307</v>
      </c>
      <c r="AU9" s="75" t="s">
        <v>307</v>
      </c>
      <c r="AV9" s="75" t="s">
        <v>307</v>
      </c>
      <c r="AW9" s="75" t="s">
        <v>307</v>
      </c>
      <c r="AX9" s="75" t="s">
        <v>307</v>
      </c>
      <c r="AY9" s="75">
        <v>4.6900000000000004</v>
      </c>
      <c r="AZ9" s="75" t="s">
        <v>307</v>
      </c>
      <c r="BA9" s="75" t="s">
        <v>307</v>
      </c>
      <c r="BB9" s="75" t="s">
        <v>307</v>
      </c>
      <c r="BC9" s="75" t="s">
        <v>307</v>
      </c>
      <c r="BD9" s="75" t="s">
        <v>307</v>
      </c>
      <c r="BE9" s="75">
        <v>5.36</v>
      </c>
      <c r="BF9" s="75">
        <v>1.28</v>
      </c>
      <c r="BG9" s="75">
        <v>-8.9</v>
      </c>
      <c r="BH9" s="75">
        <v>-15.74</v>
      </c>
      <c r="BI9" s="75" t="s">
        <v>307</v>
      </c>
      <c r="BJ9" s="75" t="s">
        <v>307</v>
      </c>
      <c r="BK9" s="75" t="s">
        <v>307</v>
      </c>
      <c r="BL9" s="75" t="s">
        <v>307</v>
      </c>
      <c r="BM9" s="75" t="s">
        <v>307</v>
      </c>
      <c r="BN9" s="75">
        <v>-18.55</v>
      </c>
      <c r="BO9" s="75" t="s">
        <v>307</v>
      </c>
      <c r="BP9" s="65"/>
      <c r="BQ9" s="65"/>
    </row>
    <row r="10" spans="1:70" x14ac:dyDescent="0.25">
      <c r="P10" s="2">
        <v>1985</v>
      </c>
      <c r="Q10" s="75">
        <v>1.58</v>
      </c>
      <c r="R10" s="75" t="s">
        <v>306</v>
      </c>
      <c r="S10" s="75" t="s">
        <v>307</v>
      </c>
      <c r="T10" s="75">
        <v>-8.91</v>
      </c>
      <c r="U10" s="75">
        <v>-0.15</v>
      </c>
      <c r="V10" s="75" t="s">
        <v>307</v>
      </c>
      <c r="W10" s="75">
        <v>2.81</v>
      </c>
      <c r="X10" s="75" t="s">
        <v>307</v>
      </c>
      <c r="Y10" s="75" t="s">
        <v>307</v>
      </c>
      <c r="Z10" s="75" t="s">
        <v>307</v>
      </c>
      <c r="AA10" s="75" t="s">
        <v>307</v>
      </c>
      <c r="AB10" s="75">
        <v>-1.48</v>
      </c>
      <c r="AC10" s="75" t="s">
        <v>307</v>
      </c>
      <c r="AD10" s="75">
        <v>-0.11</v>
      </c>
      <c r="AE10" s="75">
        <v>5.68</v>
      </c>
      <c r="AF10" s="75" t="s">
        <v>307</v>
      </c>
      <c r="AG10" s="75">
        <v>-3.89</v>
      </c>
      <c r="AH10" s="75">
        <v>2.0499999999999998</v>
      </c>
      <c r="AI10" s="75">
        <v>2.9</v>
      </c>
      <c r="AJ10" s="75" t="s">
        <v>307</v>
      </c>
      <c r="AK10" s="75">
        <v>-6.07</v>
      </c>
      <c r="AL10" s="75">
        <v>12.06</v>
      </c>
      <c r="AM10" s="75" t="s">
        <v>307</v>
      </c>
      <c r="AN10" s="75">
        <v>3.39</v>
      </c>
      <c r="AO10" s="75" t="s">
        <v>307</v>
      </c>
      <c r="AP10" s="75">
        <v>5.4</v>
      </c>
      <c r="AQ10" s="75" t="s">
        <v>307</v>
      </c>
      <c r="AR10" s="75">
        <v>10.47</v>
      </c>
      <c r="AS10" s="75" t="s">
        <v>307</v>
      </c>
      <c r="AT10" s="75" t="s">
        <v>307</v>
      </c>
      <c r="AU10" s="75" t="s">
        <v>307</v>
      </c>
      <c r="AV10" s="75" t="s">
        <v>307</v>
      </c>
      <c r="AW10" s="75" t="s">
        <v>307</v>
      </c>
      <c r="AX10" s="75" t="s">
        <v>307</v>
      </c>
      <c r="AY10" s="75">
        <v>8.0500000000000007</v>
      </c>
      <c r="AZ10" s="75" t="s">
        <v>307</v>
      </c>
      <c r="BA10" s="75" t="s">
        <v>307</v>
      </c>
      <c r="BB10" s="75" t="s">
        <v>307</v>
      </c>
      <c r="BC10" s="75" t="s">
        <v>307</v>
      </c>
      <c r="BD10" s="75" t="s">
        <v>307</v>
      </c>
      <c r="BE10" s="75">
        <v>-30.35</v>
      </c>
      <c r="BF10" s="75">
        <v>2.12</v>
      </c>
      <c r="BG10" s="75">
        <v>1.65</v>
      </c>
      <c r="BH10" s="75">
        <v>-0.31</v>
      </c>
      <c r="BI10" s="75" t="s">
        <v>307</v>
      </c>
      <c r="BJ10" s="75" t="s">
        <v>307</v>
      </c>
      <c r="BK10" s="75" t="s">
        <v>307</v>
      </c>
      <c r="BL10" s="75" t="s">
        <v>307</v>
      </c>
      <c r="BM10" s="75" t="s">
        <v>307</v>
      </c>
      <c r="BN10" s="75">
        <v>-1.02</v>
      </c>
      <c r="BO10" s="75" t="s">
        <v>307</v>
      </c>
      <c r="BP10" s="65"/>
      <c r="BQ10" s="65"/>
    </row>
    <row r="11" spans="1:70" x14ac:dyDescent="0.25">
      <c r="P11" s="2">
        <v>1986</v>
      </c>
      <c r="Q11" s="75">
        <v>5.03</v>
      </c>
      <c r="R11" s="75" t="s">
        <v>306</v>
      </c>
      <c r="S11" s="75" t="s">
        <v>307</v>
      </c>
      <c r="T11" s="75">
        <v>-17.02</v>
      </c>
      <c r="U11" s="75">
        <v>-16.46</v>
      </c>
      <c r="V11" s="75" t="s">
        <v>307</v>
      </c>
      <c r="W11" s="75">
        <v>13.85</v>
      </c>
      <c r="X11" s="75" t="s">
        <v>307</v>
      </c>
      <c r="Y11" s="75" t="s">
        <v>307</v>
      </c>
      <c r="Z11" s="75" t="s">
        <v>307</v>
      </c>
      <c r="AA11" s="75" t="s">
        <v>307</v>
      </c>
      <c r="AB11" s="75">
        <v>-11.47</v>
      </c>
      <c r="AC11" s="75" t="s">
        <v>307</v>
      </c>
      <c r="AD11" s="75">
        <v>8.26</v>
      </c>
      <c r="AE11" s="75">
        <v>4.26</v>
      </c>
      <c r="AF11" s="75" t="s">
        <v>307</v>
      </c>
      <c r="AG11" s="75">
        <v>0.8</v>
      </c>
      <c r="AH11" s="75">
        <v>-1.78</v>
      </c>
      <c r="AI11" s="75">
        <v>13.27</v>
      </c>
      <c r="AJ11" s="75" t="s">
        <v>307</v>
      </c>
      <c r="AK11" s="75">
        <v>-18</v>
      </c>
      <c r="AL11" s="75">
        <v>26.62</v>
      </c>
      <c r="AM11" s="75" t="s">
        <v>307</v>
      </c>
      <c r="AN11" s="75">
        <v>15.49</v>
      </c>
      <c r="AO11" s="75" t="s">
        <v>307</v>
      </c>
      <c r="AP11" s="75">
        <v>-9.19</v>
      </c>
      <c r="AQ11" s="75" t="s">
        <v>307</v>
      </c>
      <c r="AR11" s="75">
        <v>-5.93</v>
      </c>
      <c r="AS11" s="75" t="s">
        <v>307</v>
      </c>
      <c r="AT11" s="75" t="s">
        <v>307</v>
      </c>
      <c r="AU11" s="75" t="s">
        <v>307</v>
      </c>
      <c r="AV11" s="75" t="s">
        <v>307</v>
      </c>
      <c r="AW11" s="75" t="s">
        <v>307</v>
      </c>
      <c r="AX11" s="75" t="s">
        <v>307</v>
      </c>
      <c r="AY11" s="75">
        <v>18.96</v>
      </c>
      <c r="AZ11" s="75" t="s">
        <v>307</v>
      </c>
      <c r="BA11" s="75" t="s">
        <v>307</v>
      </c>
      <c r="BB11" s="75" t="s">
        <v>307</v>
      </c>
      <c r="BC11" s="75" t="s">
        <v>307</v>
      </c>
      <c r="BD11" s="75" t="s">
        <v>307</v>
      </c>
      <c r="BE11" s="75">
        <v>-65.069999999999993</v>
      </c>
      <c r="BF11" s="75">
        <v>43.86</v>
      </c>
      <c r="BG11" s="75">
        <v>-13.9</v>
      </c>
      <c r="BH11" s="75">
        <v>33.11</v>
      </c>
      <c r="BI11" s="75" t="s">
        <v>307</v>
      </c>
      <c r="BJ11" s="75" t="s">
        <v>307</v>
      </c>
      <c r="BK11" s="75" t="s">
        <v>307</v>
      </c>
      <c r="BL11" s="75" t="s">
        <v>307</v>
      </c>
      <c r="BM11" s="75" t="s">
        <v>307</v>
      </c>
      <c r="BN11" s="75">
        <v>4.5199999999999996</v>
      </c>
      <c r="BO11" s="75" t="s">
        <v>307</v>
      </c>
      <c r="BP11" s="65"/>
      <c r="BQ11" s="65"/>
    </row>
    <row r="12" spans="1:70" x14ac:dyDescent="0.25">
      <c r="P12" s="2">
        <v>1987</v>
      </c>
      <c r="Q12" s="75">
        <v>0.55000000000000004</v>
      </c>
      <c r="R12" s="75" t="s">
        <v>306</v>
      </c>
      <c r="S12" s="75" t="s">
        <v>307</v>
      </c>
      <c r="T12" s="75">
        <v>-9.84</v>
      </c>
      <c r="U12" s="75">
        <v>-8.0500000000000007</v>
      </c>
      <c r="V12" s="75" t="s">
        <v>307</v>
      </c>
      <c r="W12" s="75">
        <v>24.56</v>
      </c>
      <c r="X12" s="75" t="s">
        <v>307</v>
      </c>
      <c r="Y12" s="75" t="s">
        <v>307</v>
      </c>
      <c r="Z12" s="75" t="s">
        <v>307</v>
      </c>
      <c r="AA12" s="75" t="s">
        <v>307</v>
      </c>
      <c r="AB12" s="75">
        <v>-12.53</v>
      </c>
      <c r="AC12" s="75" t="s">
        <v>307</v>
      </c>
      <c r="AD12" s="75">
        <v>-13.24</v>
      </c>
      <c r="AE12" s="75">
        <v>4.7</v>
      </c>
      <c r="AF12" s="75" t="s">
        <v>307</v>
      </c>
      <c r="AG12" s="75">
        <v>-1.78</v>
      </c>
      <c r="AH12" s="75">
        <v>-1.33</v>
      </c>
      <c r="AI12" s="75">
        <v>13.56</v>
      </c>
      <c r="AJ12" s="75" t="s">
        <v>307</v>
      </c>
      <c r="AK12" s="75">
        <v>-9.61</v>
      </c>
      <c r="AL12" s="75">
        <v>12.52</v>
      </c>
      <c r="AM12" s="75" t="s">
        <v>307</v>
      </c>
      <c r="AN12" s="75">
        <v>15.56</v>
      </c>
      <c r="AO12" s="75" t="s">
        <v>307</v>
      </c>
      <c r="AP12" s="75">
        <v>-12.28</v>
      </c>
      <c r="AQ12" s="75" t="s">
        <v>307</v>
      </c>
      <c r="AR12" s="75">
        <v>-3.4</v>
      </c>
      <c r="AS12" s="75" t="s">
        <v>307</v>
      </c>
      <c r="AT12" s="75" t="s">
        <v>307</v>
      </c>
      <c r="AU12" s="75" t="s">
        <v>307</v>
      </c>
      <c r="AV12" s="75" t="s">
        <v>307</v>
      </c>
      <c r="AW12" s="75" t="s">
        <v>307</v>
      </c>
      <c r="AX12" s="75" t="s">
        <v>307</v>
      </c>
      <c r="AY12" s="75">
        <v>4.87</v>
      </c>
      <c r="AZ12" s="75" t="s">
        <v>307</v>
      </c>
      <c r="BA12" s="75" t="s">
        <v>307</v>
      </c>
      <c r="BB12" s="75" t="s">
        <v>307</v>
      </c>
      <c r="BC12" s="75" t="s">
        <v>307</v>
      </c>
      <c r="BD12" s="75" t="s">
        <v>307</v>
      </c>
      <c r="BE12" s="75">
        <v>-64.400000000000006</v>
      </c>
      <c r="BF12" s="75">
        <v>36.14</v>
      </c>
      <c r="BG12" s="75">
        <v>-7.63</v>
      </c>
      <c r="BH12" s="75">
        <v>34.43</v>
      </c>
      <c r="BI12" s="75" t="s">
        <v>307</v>
      </c>
      <c r="BJ12" s="75" t="s">
        <v>307</v>
      </c>
      <c r="BK12" s="75" t="s">
        <v>307</v>
      </c>
      <c r="BL12" s="75" t="s">
        <v>307</v>
      </c>
      <c r="BM12" s="75" t="s">
        <v>307</v>
      </c>
      <c r="BN12" s="75">
        <v>4.84</v>
      </c>
      <c r="BO12" s="75" t="s">
        <v>307</v>
      </c>
      <c r="BP12" s="65"/>
      <c r="BQ12" s="65"/>
    </row>
    <row r="13" spans="1:70" x14ac:dyDescent="0.25">
      <c r="P13" s="2">
        <v>1988</v>
      </c>
      <c r="Q13" s="75">
        <v>-6.43</v>
      </c>
      <c r="R13" s="75" t="s">
        <v>306</v>
      </c>
      <c r="S13" s="75" t="s">
        <v>307</v>
      </c>
      <c r="T13" s="75">
        <v>-5.69</v>
      </c>
      <c r="U13" s="75">
        <v>-40</v>
      </c>
      <c r="V13" s="75" t="s">
        <v>307</v>
      </c>
      <c r="W13" s="75">
        <v>28.88</v>
      </c>
      <c r="X13" s="75" t="s">
        <v>307</v>
      </c>
      <c r="Y13" s="75" t="s">
        <v>307</v>
      </c>
      <c r="Z13" s="75" t="s">
        <v>307</v>
      </c>
      <c r="AA13" s="75" t="s">
        <v>307</v>
      </c>
      <c r="AB13" s="75">
        <v>-9.6199999999999992</v>
      </c>
      <c r="AC13" s="75" t="s">
        <v>307</v>
      </c>
      <c r="AD13" s="75">
        <v>17.68</v>
      </c>
      <c r="AE13" s="75">
        <v>9.84</v>
      </c>
      <c r="AF13" s="75" t="s">
        <v>307</v>
      </c>
      <c r="AG13" s="75">
        <v>8.3699999999999992</v>
      </c>
      <c r="AH13" s="75">
        <v>2.73</v>
      </c>
      <c r="AI13" s="75">
        <v>-1.43</v>
      </c>
      <c r="AJ13" s="75" t="s">
        <v>307</v>
      </c>
      <c r="AK13" s="75">
        <v>-4.25</v>
      </c>
      <c r="AL13" s="75">
        <v>6.75</v>
      </c>
      <c r="AM13" s="75" t="s">
        <v>307</v>
      </c>
      <c r="AN13" s="75">
        <v>10.41</v>
      </c>
      <c r="AO13" s="75" t="s">
        <v>307</v>
      </c>
      <c r="AP13" s="75">
        <v>-13.81</v>
      </c>
      <c r="AQ13" s="75" t="s">
        <v>307</v>
      </c>
      <c r="AR13" s="75">
        <v>-7.16</v>
      </c>
      <c r="AS13" s="75" t="s">
        <v>307</v>
      </c>
      <c r="AT13" s="75" t="s">
        <v>307</v>
      </c>
      <c r="AU13" s="75" t="s">
        <v>307</v>
      </c>
      <c r="AV13" s="75" t="s">
        <v>307</v>
      </c>
      <c r="AW13" s="75" t="s">
        <v>307</v>
      </c>
      <c r="AX13" s="75" t="s">
        <v>307</v>
      </c>
      <c r="AY13" s="75">
        <v>16.13</v>
      </c>
      <c r="AZ13" s="75" t="s">
        <v>307</v>
      </c>
      <c r="BA13" s="75" t="s">
        <v>307</v>
      </c>
      <c r="BB13" s="75" t="s">
        <v>307</v>
      </c>
      <c r="BC13" s="75" t="s">
        <v>307</v>
      </c>
      <c r="BD13" s="75" t="s">
        <v>307</v>
      </c>
      <c r="BE13" s="75">
        <v>-31.38</v>
      </c>
      <c r="BF13" s="75">
        <v>19.72</v>
      </c>
      <c r="BG13" s="75">
        <v>-11.5</v>
      </c>
      <c r="BH13" s="75">
        <v>18.39</v>
      </c>
      <c r="BI13" s="75" t="s">
        <v>307</v>
      </c>
      <c r="BJ13" s="75" t="s">
        <v>307</v>
      </c>
      <c r="BK13" s="75" t="s">
        <v>307</v>
      </c>
      <c r="BL13" s="75" t="s">
        <v>307</v>
      </c>
      <c r="BM13" s="75" t="s">
        <v>307</v>
      </c>
      <c r="BN13" s="75">
        <v>-7.95</v>
      </c>
      <c r="BO13" s="75" t="s">
        <v>307</v>
      </c>
      <c r="BP13" s="65"/>
      <c r="BQ13" s="65"/>
    </row>
    <row r="14" spans="1:70" x14ac:dyDescent="0.25">
      <c r="P14" s="2">
        <v>1989</v>
      </c>
      <c r="Q14" s="75">
        <v>-2.39</v>
      </c>
      <c r="R14" s="75" t="s">
        <v>306</v>
      </c>
      <c r="S14" s="75" t="s">
        <v>307</v>
      </c>
      <c r="T14" s="75">
        <v>6.53</v>
      </c>
      <c r="U14" s="75">
        <v>-60.38</v>
      </c>
      <c r="V14" s="75" t="s">
        <v>307</v>
      </c>
      <c r="W14" s="75">
        <v>-1.93</v>
      </c>
      <c r="X14" s="75" t="s">
        <v>307</v>
      </c>
      <c r="Y14" s="75" t="s">
        <v>307</v>
      </c>
      <c r="Z14" s="75" t="s">
        <v>307</v>
      </c>
      <c r="AA14" s="75" t="s">
        <v>307</v>
      </c>
      <c r="AB14" s="75">
        <v>-18.899999999999999</v>
      </c>
      <c r="AC14" s="75" t="s">
        <v>307</v>
      </c>
      <c r="AD14" s="75">
        <v>10.06</v>
      </c>
      <c r="AE14" s="75">
        <v>19.670000000000002</v>
      </c>
      <c r="AF14" s="75" t="s">
        <v>307</v>
      </c>
      <c r="AG14" s="75">
        <v>20.48</v>
      </c>
      <c r="AH14" s="75">
        <v>7.32</v>
      </c>
      <c r="AI14" s="75">
        <v>-4.8099999999999996</v>
      </c>
      <c r="AJ14" s="75" t="s">
        <v>307</v>
      </c>
      <c r="AK14" s="75">
        <v>11.54</v>
      </c>
      <c r="AL14" s="75">
        <v>-4.28</v>
      </c>
      <c r="AM14" s="75" t="s">
        <v>307</v>
      </c>
      <c r="AN14" s="75">
        <v>-11.79</v>
      </c>
      <c r="AO14" s="75" t="s">
        <v>307</v>
      </c>
      <c r="AP14" s="75">
        <v>-10.87</v>
      </c>
      <c r="AQ14" s="75" t="s">
        <v>307</v>
      </c>
      <c r="AR14" s="75">
        <v>8.1300000000000008</v>
      </c>
      <c r="AS14" s="75" t="s">
        <v>307</v>
      </c>
      <c r="AT14" s="75" t="s">
        <v>307</v>
      </c>
      <c r="AU14" s="75" t="s">
        <v>307</v>
      </c>
      <c r="AV14" s="75" t="s">
        <v>307</v>
      </c>
      <c r="AW14" s="75" t="s">
        <v>307</v>
      </c>
      <c r="AX14" s="75" t="s">
        <v>307</v>
      </c>
      <c r="AY14" s="75">
        <v>29.95</v>
      </c>
      <c r="AZ14" s="75" t="s">
        <v>307</v>
      </c>
      <c r="BA14" s="75" t="s">
        <v>307</v>
      </c>
      <c r="BB14" s="75" t="s">
        <v>307</v>
      </c>
      <c r="BC14" s="75" t="s">
        <v>307</v>
      </c>
      <c r="BD14" s="75" t="s">
        <v>307</v>
      </c>
      <c r="BE14" s="75">
        <v>-20.07</v>
      </c>
      <c r="BF14" s="75">
        <v>-14.09</v>
      </c>
      <c r="BG14" s="75">
        <v>-1.97</v>
      </c>
      <c r="BH14" s="75">
        <v>6.86</v>
      </c>
      <c r="BI14" s="75" t="s">
        <v>307</v>
      </c>
      <c r="BJ14" s="75" t="s">
        <v>307</v>
      </c>
      <c r="BK14" s="75" t="s">
        <v>307</v>
      </c>
      <c r="BL14" s="75" t="s">
        <v>307</v>
      </c>
      <c r="BM14" s="75" t="s">
        <v>307</v>
      </c>
      <c r="BN14" s="75">
        <v>4.46</v>
      </c>
      <c r="BO14" s="75" t="s">
        <v>307</v>
      </c>
      <c r="BP14" s="65"/>
      <c r="BQ14" s="65"/>
    </row>
    <row r="15" spans="1:70" x14ac:dyDescent="0.25">
      <c r="P15" s="2">
        <v>1990</v>
      </c>
      <c r="Q15" s="75">
        <v>-2.23</v>
      </c>
      <c r="R15" s="75" t="s">
        <v>306</v>
      </c>
      <c r="S15" s="75" t="s">
        <v>307</v>
      </c>
      <c r="T15" s="75">
        <v>-0.37</v>
      </c>
      <c r="U15" s="75">
        <v>-10.81</v>
      </c>
      <c r="V15" s="75" t="s">
        <v>307</v>
      </c>
      <c r="W15" s="75">
        <v>8.18</v>
      </c>
      <c r="X15" s="75" t="s">
        <v>307</v>
      </c>
      <c r="Y15" s="75" t="s">
        <v>307</v>
      </c>
      <c r="Z15" s="75" t="s">
        <v>307</v>
      </c>
      <c r="AA15" s="75" t="s">
        <v>307</v>
      </c>
      <c r="AB15" s="75">
        <v>-8.48</v>
      </c>
      <c r="AC15" s="75" t="s">
        <v>307</v>
      </c>
      <c r="AD15" s="75">
        <v>-4.5199999999999996</v>
      </c>
      <c r="AE15" s="75">
        <v>-2.36</v>
      </c>
      <c r="AF15" s="75" t="s">
        <v>307</v>
      </c>
      <c r="AG15" s="75">
        <v>-9.75</v>
      </c>
      <c r="AH15" s="75">
        <v>24.68</v>
      </c>
      <c r="AI15" s="75">
        <v>-27.85</v>
      </c>
      <c r="AJ15" s="75" t="s">
        <v>307</v>
      </c>
      <c r="AK15" s="75">
        <v>4.91</v>
      </c>
      <c r="AL15" s="75">
        <v>1.1299999999999999</v>
      </c>
      <c r="AM15" s="75" t="s">
        <v>307</v>
      </c>
      <c r="AN15" s="75">
        <v>5.44</v>
      </c>
      <c r="AO15" s="75" t="s">
        <v>307</v>
      </c>
      <c r="AP15" s="75">
        <v>-6.96</v>
      </c>
      <c r="AQ15" s="75" t="s">
        <v>307</v>
      </c>
      <c r="AR15" s="75">
        <v>8.8800000000000008</v>
      </c>
      <c r="AS15" s="75" t="s">
        <v>307</v>
      </c>
      <c r="AT15" s="75" t="s">
        <v>307</v>
      </c>
      <c r="AU15" s="75" t="s">
        <v>307</v>
      </c>
      <c r="AV15" s="75" t="s">
        <v>307</v>
      </c>
      <c r="AW15" s="75" t="s">
        <v>307</v>
      </c>
      <c r="AX15" s="75" t="s">
        <v>307</v>
      </c>
      <c r="AY15" s="75">
        <v>-25.08</v>
      </c>
      <c r="AZ15" s="75" t="s">
        <v>307</v>
      </c>
      <c r="BA15" s="75" t="s">
        <v>307</v>
      </c>
      <c r="BB15" s="75" t="s">
        <v>307</v>
      </c>
      <c r="BC15" s="75" t="s">
        <v>307</v>
      </c>
      <c r="BD15" s="75" t="s">
        <v>307</v>
      </c>
      <c r="BE15" s="75">
        <v>-25.66</v>
      </c>
      <c r="BF15" s="75">
        <v>-2.2999999999999998</v>
      </c>
      <c r="BG15" s="75">
        <v>3.57</v>
      </c>
      <c r="BH15" s="75">
        <v>8.43</v>
      </c>
      <c r="BI15" s="75" t="s">
        <v>307</v>
      </c>
      <c r="BJ15" s="75" t="s">
        <v>307</v>
      </c>
      <c r="BK15" s="75" t="s">
        <v>307</v>
      </c>
      <c r="BL15" s="75" t="s">
        <v>307</v>
      </c>
      <c r="BM15" s="75" t="s">
        <v>307</v>
      </c>
      <c r="BN15" s="75">
        <v>12.26</v>
      </c>
      <c r="BO15" s="75" t="s">
        <v>307</v>
      </c>
      <c r="BP15" s="65"/>
      <c r="BQ15" s="65"/>
    </row>
    <row r="16" spans="1:70" x14ac:dyDescent="0.25">
      <c r="P16" s="2">
        <v>1991</v>
      </c>
      <c r="Q16" s="75">
        <v>-1.26</v>
      </c>
      <c r="R16" s="75" t="s">
        <v>306</v>
      </c>
      <c r="S16" s="75" t="s">
        <v>307</v>
      </c>
      <c r="T16" s="75">
        <v>-10.61</v>
      </c>
      <c r="U16" s="75">
        <v>-29.43</v>
      </c>
      <c r="V16" s="75" t="s">
        <v>307</v>
      </c>
      <c r="W16" s="75">
        <v>-13.67</v>
      </c>
      <c r="X16" s="75" t="s">
        <v>307</v>
      </c>
      <c r="Y16" s="75" t="s">
        <v>307</v>
      </c>
      <c r="Z16" s="75" t="s">
        <v>307</v>
      </c>
      <c r="AA16" s="75" t="s">
        <v>307</v>
      </c>
      <c r="AB16" s="75">
        <v>1.37</v>
      </c>
      <c r="AC16" s="75" t="s">
        <v>307</v>
      </c>
      <c r="AD16" s="75">
        <v>2.65</v>
      </c>
      <c r="AE16" s="75">
        <v>-10.09</v>
      </c>
      <c r="AF16" s="75" t="s">
        <v>307</v>
      </c>
      <c r="AG16" s="75">
        <v>2.13</v>
      </c>
      <c r="AH16" s="75">
        <v>4.7</v>
      </c>
      <c r="AI16" s="75">
        <v>-10.98</v>
      </c>
      <c r="AJ16" s="75" t="s">
        <v>307</v>
      </c>
      <c r="AK16" s="75">
        <v>7.89</v>
      </c>
      <c r="AL16" s="75">
        <v>3.56</v>
      </c>
      <c r="AM16" s="75" t="s">
        <v>307</v>
      </c>
      <c r="AN16" s="75">
        <v>7.65</v>
      </c>
      <c r="AO16" s="75" t="s">
        <v>307</v>
      </c>
      <c r="AP16" s="75">
        <v>-9.4</v>
      </c>
      <c r="AQ16" s="75" t="s">
        <v>307</v>
      </c>
      <c r="AR16" s="75">
        <v>-3.1</v>
      </c>
      <c r="AS16" s="75" t="s">
        <v>307</v>
      </c>
      <c r="AT16" s="75" t="s">
        <v>307</v>
      </c>
      <c r="AU16" s="75" t="s">
        <v>307</v>
      </c>
      <c r="AV16" s="75" t="s">
        <v>307</v>
      </c>
      <c r="AW16" s="75" t="s">
        <v>307</v>
      </c>
      <c r="AX16" s="75" t="s">
        <v>307</v>
      </c>
      <c r="AY16" s="75">
        <v>9.82</v>
      </c>
      <c r="AZ16" s="75" t="s">
        <v>307</v>
      </c>
      <c r="BA16" s="75" t="s">
        <v>307</v>
      </c>
      <c r="BB16" s="75" t="s">
        <v>307</v>
      </c>
      <c r="BC16" s="75" t="s">
        <v>307</v>
      </c>
      <c r="BD16" s="75" t="s">
        <v>307</v>
      </c>
      <c r="BE16" s="75">
        <v>-13.03</v>
      </c>
      <c r="BF16" s="75">
        <v>-8.6300000000000008</v>
      </c>
      <c r="BG16" s="75">
        <v>-4.8499999999999996</v>
      </c>
      <c r="BH16" s="75">
        <v>10.3</v>
      </c>
      <c r="BI16" s="75" t="s">
        <v>307</v>
      </c>
      <c r="BJ16" s="75" t="s">
        <v>307</v>
      </c>
      <c r="BK16" s="75" t="s">
        <v>307</v>
      </c>
      <c r="BL16" s="75" t="s">
        <v>307</v>
      </c>
      <c r="BM16" s="75" t="s">
        <v>307</v>
      </c>
      <c r="BN16" s="75">
        <v>5.9</v>
      </c>
      <c r="BO16" s="75" t="s">
        <v>307</v>
      </c>
      <c r="BP16" s="65"/>
      <c r="BQ16" s="65"/>
    </row>
    <row r="17" spans="16:69" x14ac:dyDescent="0.25">
      <c r="P17" s="2">
        <v>1992</v>
      </c>
      <c r="Q17" s="75">
        <v>0.12</v>
      </c>
      <c r="R17" s="75" t="s">
        <v>306</v>
      </c>
      <c r="S17" s="75" t="s">
        <v>307</v>
      </c>
      <c r="T17" s="75">
        <v>-6.56</v>
      </c>
      <c r="U17" s="75">
        <v>2.93</v>
      </c>
      <c r="V17" s="75" t="s">
        <v>307</v>
      </c>
      <c r="W17" s="75">
        <v>-1.33</v>
      </c>
      <c r="X17" s="75" t="s">
        <v>307</v>
      </c>
      <c r="Y17" s="75" t="s">
        <v>307</v>
      </c>
      <c r="Z17" s="75" t="s">
        <v>307</v>
      </c>
      <c r="AA17" s="75" t="s">
        <v>307</v>
      </c>
      <c r="AB17" s="75">
        <v>2.15</v>
      </c>
      <c r="AC17" s="75" t="s">
        <v>307</v>
      </c>
      <c r="AD17" s="75">
        <v>-9.75</v>
      </c>
      <c r="AE17" s="75">
        <v>10.4</v>
      </c>
      <c r="AF17" s="75" t="s">
        <v>307</v>
      </c>
      <c r="AG17" s="75">
        <v>-4.9000000000000004</v>
      </c>
      <c r="AH17" s="75">
        <v>2.04</v>
      </c>
      <c r="AI17" s="75">
        <v>-15.32</v>
      </c>
      <c r="AJ17" s="75" t="s">
        <v>307</v>
      </c>
      <c r="AK17" s="75">
        <v>5.25</v>
      </c>
      <c r="AL17" s="75">
        <v>3.73</v>
      </c>
      <c r="AM17" s="75" t="s">
        <v>307</v>
      </c>
      <c r="AN17" s="75">
        <v>-9</v>
      </c>
      <c r="AO17" s="75" t="s">
        <v>307</v>
      </c>
      <c r="AP17" s="75">
        <v>-7.78</v>
      </c>
      <c r="AQ17" s="75" t="s">
        <v>307</v>
      </c>
      <c r="AR17" s="75">
        <v>16.7</v>
      </c>
      <c r="AS17" s="75" t="s">
        <v>307</v>
      </c>
      <c r="AT17" s="75" t="s">
        <v>307</v>
      </c>
      <c r="AU17" s="75" t="s">
        <v>307</v>
      </c>
      <c r="AV17" s="75" t="s">
        <v>307</v>
      </c>
      <c r="AW17" s="75" t="s">
        <v>307</v>
      </c>
      <c r="AX17" s="75" t="s">
        <v>307</v>
      </c>
      <c r="AY17" s="75">
        <v>9.4600000000000009</v>
      </c>
      <c r="AZ17" s="75" t="s">
        <v>307</v>
      </c>
      <c r="BA17" s="75" t="s">
        <v>307</v>
      </c>
      <c r="BB17" s="75" t="s">
        <v>307</v>
      </c>
      <c r="BC17" s="75" t="s">
        <v>307</v>
      </c>
      <c r="BD17" s="75" t="s">
        <v>307</v>
      </c>
      <c r="BE17" s="75">
        <v>12.02</v>
      </c>
      <c r="BF17" s="75">
        <v>-26.21</v>
      </c>
      <c r="BG17" s="75">
        <v>-11.91</v>
      </c>
      <c r="BH17" s="75">
        <v>0.42</v>
      </c>
      <c r="BI17" s="75" t="s">
        <v>307</v>
      </c>
      <c r="BJ17" s="75" t="s">
        <v>307</v>
      </c>
      <c r="BK17" s="75" t="s">
        <v>307</v>
      </c>
      <c r="BL17" s="75" t="s">
        <v>307</v>
      </c>
      <c r="BM17" s="75" t="s">
        <v>307</v>
      </c>
      <c r="BN17" s="75">
        <v>10.66</v>
      </c>
      <c r="BO17" s="75" t="s">
        <v>307</v>
      </c>
      <c r="BP17" s="65"/>
      <c r="BQ17" s="65"/>
    </row>
    <row r="18" spans="16:69" x14ac:dyDescent="0.25">
      <c r="P18" s="2">
        <v>1993</v>
      </c>
      <c r="Q18" s="75">
        <v>-0.79</v>
      </c>
      <c r="R18" s="75" t="s">
        <v>306</v>
      </c>
      <c r="S18" s="75" t="s">
        <v>307</v>
      </c>
      <c r="T18" s="75">
        <v>-7.65</v>
      </c>
      <c r="U18" s="75">
        <v>5.81</v>
      </c>
      <c r="V18" s="75" t="s">
        <v>307</v>
      </c>
      <c r="W18" s="75">
        <v>2.8</v>
      </c>
      <c r="X18" s="75" t="s">
        <v>307</v>
      </c>
      <c r="Y18" s="75" t="s">
        <v>307</v>
      </c>
      <c r="Z18" s="75" t="s">
        <v>307</v>
      </c>
      <c r="AA18" s="75" t="s">
        <v>307</v>
      </c>
      <c r="AB18" s="75">
        <v>-3.4</v>
      </c>
      <c r="AC18" s="75" t="s">
        <v>307</v>
      </c>
      <c r="AD18" s="75">
        <v>-1.49</v>
      </c>
      <c r="AE18" s="75">
        <v>8.85</v>
      </c>
      <c r="AF18" s="75" t="s">
        <v>307</v>
      </c>
      <c r="AG18" s="75">
        <v>4.01</v>
      </c>
      <c r="AH18" s="75">
        <v>-0.56000000000000005</v>
      </c>
      <c r="AI18" s="75">
        <v>-13.94</v>
      </c>
      <c r="AJ18" s="75" t="s">
        <v>307</v>
      </c>
      <c r="AK18" s="75">
        <v>4.24</v>
      </c>
      <c r="AL18" s="75">
        <v>4.1100000000000003</v>
      </c>
      <c r="AM18" s="75" t="s">
        <v>307</v>
      </c>
      <c r="AN18" s="75">
        <v>-2.4900000000000002</v>
      </c>
      <c r="AO18" s="75" t="s">
        <v>307</v>
      </c>
      <c r="AP18" s="75">
        <v>-9.7899999999999991</v>
      </c>
      <c r="AQ18" s="75" t="s">
        <v>307</v>
      </c>
      <c r="AR18" s="75">
        <v>6.83</v>
      </c>
      <c r="AS18" s="75" t="s">
        <v>307</v>
      </c>
      <c r="AT18" s="75" t="s">
        <v>307</v>
      </c>
      <c r="AU18" s="75" t="s">
        <v>307</v>
      </c>
      <c r="AV18" s="75" t="s">
        <v>307</v>
      </c>
      <c r="AW18" s="75" t="s">
        <v>307</v>
      </c>
      <c r="AX18" s="75" t="s">
        <v>307</v>
      </c>
      <c r="AY18" s="75">
        <v>2</v>
      </c>
      <c r="AZ18" s="75" t="s">
        <v>307</v>
      </c>
      <c r="BA18" s="75" t="s">
        <v>307</v>
      </c>
      <c r="BB18" s="75" t="s">
        <v>307</v>
      </c>
      <c r="BC18" s="75" t="s">
        <v>307</v>
      </c>
      <c r="BD18" s="75" t="s">
        <v>307</v>
      </c>
      <c r="BE18" s="75">
        <v>13.99</v>
      </c>
      <c r="BF18" s="75">
        <v>5.67</v>
      </c>
      <c r="BG18" s="75">
        <v>-9.33</v>
      </c>
      <c r="BH18" s="75">
        <v>-3.13</v>
      </c>
      <c r="BI18" s="75" t="s">
        <v>307</v>
      </c>
      <c r="BJ18" s="75" t="s">
        <v>307</v>
      </c>
      <c r="BK18" s="75" t="s">
        <v>307</v>
      </c>
      <c r="BL18" s="75" t="s">
        <v>307</v>
      </c>
      <c r="BM18" s="75" t="s">
        <v>307</v>
      </c>
      <c r="BN18" s="75">
        <v>-2.52</v>
      </c>
      <c r="BO18" s="75" t="s">
        <v>307</v>
      </c>
      <c r="BP18" s="65"/>
      <c r="BQ18" s="65"/>
    </row>
    <row r="19" spans="16:69" x14ac:dyDescent="0.25">
      <c r="P19" s="2">
        <v>1994</v>
      </c>
      <c r="Q19" s="75">
        <v>-3.47</v>
      </c>
      <c r="R19" s="75" t="s">
        <v>306</v>
      </c>
      <c r="S19" s="75" t="s">
        <v>307</v>
      </c>
      <c r="T19" s="75">
        <v>-7.0000000000000007E-2</v>
      </c>
      <c r="U19" s="75">
        <v>4.93</v>
      </c>
      <c r="V19" s="75" t="s">
        <v>307</v>
      </c>
      <c r="W19" s="75">
        <v>-3.84</v>
      </c>
      <c r="X19" s="75" t="s">
        <v>307</v>
      </c>
      <c r="Y19" s="75" t="s">
        <v>307</v>
      </c>
      <c r="Z19" s="75" t="s">
        <v>307</v>
      </c>
      <c r="AA19" s="75" t="s">
        <v>307</v>
      </c>
      <c r="AB19" s="75">
        <v>-5.04</v>
      </c>
      <c r="AC19" s="75" t="s">
        <v>307</v>
      </c>
      <c r="AD19" s="75">
        <v>-0.94</v>
      </c>
      <c r="AE19" s="75">
        <v>7.43</v>
      </c>
      <c r="AF19" s="75" t="s">
        <v>307</v>
      </c>
      <c r="AG19" s="75">
        <v>-1.61</v>
      </c>
      <c r="AH19" s="75">
        <v>7.15</v>
      </c>
      <c r="AI19" s="75">
        <v>-22.51</v>
      </c>
      <c r="AJ19" s="75" t="s">
        <v>307</v>
      </c>
      <c r="AK19" s="75">
        <v>2.34</v>
      </c>
      <c r="AL19" s="75">
        <v>7.69</v>
      </c>
      <c r="AM19" s="75" t="s">
        <v>307</v>
      </c>
      <c r="AN19" s="75">
        <v>-2.65</v>
      </c>
      <c r="AO19" s="75" t="s">
        <v>307</v>
      </c>
      <c r="AP19" s="75">
        <v>-29.59</v>
      </c>
      <c r="AQ19" s="75" t="s">
        <v>307</v>
      </c>
      <c r="AR19" s="75">
        <v>4.18</v>
      </c>
      <c r="AS19" s="75" t="s">
        <v>307</v>
      </c>
      <c r="AT19" s="75" t="s">
        <v>307</v>
      </c>
      <c r="AU19" s="75" t="s">
        <v>307</v>
      </c>
      <c r="AV19" s="75" t="s">
        <v>307</v>
      </c>
      <c r="AW19" s="75" t="s">
        <v>307</v>
      </c>
      <c r="AX19" s="75" t="s">
        <v>307</v>
      </c>
      <c r="AY19" s="75">
        <v>-0.97</v>
      </c>
      <c r="AZ19" s="75" t="s">
        <v>307</v>
      </c>
      <c r="BA19" s="75" t="s">
        <v>307</v>
      </c>
      <c r="BB19" s="75" t="s">
        <v>307</v>
      </c>
      <c r="BC19" s="75" t="s">
        <v>307</v>
      </c>
      <c r="BD19" s="75" t="s">
        <v>307</v>
      </c>
      <c r="BE19" s="75">
        <v>30.11</v>
      </c>
      <c r="BF19" s="75">
        <v>-33.409999999999997</v>
      </c>
      <c r="BG19" s="75">
        <v>0.67</v>
      </c>
      <c r="BH19" s="75">
        <v>-16.29</v>
      </c>
      <c r="BI19" s="75" t="s">
        <v>307</v>
      </c>
      <c r="BJ19" s="75" t="s">
        <v>307</v>
      </c>
      <c r="BK19" s="75" t="s">
        <v>307</v>
      </c>
      <c r="BL19" s="75" t="s">
        <v>307</v>
      </c>
      <c r="BM19" s="75" t="s">
        <v>307</v>
      </c>
      <c r="BN19" s="75">
        <v>-1.47</v>
      </c>
      <c r="BO19" s="75" t="s">
        <v>307</v>
      </c>
      <c r="BP19" s="65"/>
      <c r="BQ19" s="65"/>
    </row>
    <row r="20" spans="16:69" x14ac:dyDescent="0.25">
      <c r="P20" s="2">
        <v>1995</v>
      </c>
      <c r="Q20" s="75">
        <v>-7.53</v>
      </c>
      <c r="R20" s="75" t="s">
        <v>306</v>
      </c>
      <c r="S20" s="75" t="s">
        <v>307</v>
      </c>
      <c r="T20" s="75">
        <v>-20.5</v>
      </c>
      <c r="U20" s="75">
        <v>13.65</v>
      </c>
      <c r="V20" s="75" t="s">
        <v>307</v>
      </c>
      <c r="W20" s="75">
        <v>-3.4</v>
      </c>
      <c r="X20" s="75" t="s">
        <v>307</v>
      </c>
      <c r="Y20" s="75" t="s">
        <v>307</v>
      </c>
      <c r="Z20" s="75" t="s">
        <v>307</v>
      </c>
      <c r="AA20" s="75" t="s">
        <v>307</v>
      </c>
      <c r="AB20" s="75">
        <v>-1.66</v>
      </c>
      <c r="AC20" s="75" t="s">
        <v>307</v>
      </c>
      <c r="AD20" s="75">
        <v>3.31</v>
      </c>
      <c r="AE20" s="75">
        <v>4.3899999999999997</v>
      </c>
      <c r="AF20" s="75" t="s">
        <v>307</v>
      </c>
      <c r="AG20" s="75">
        <v>-18.8</v>
      </c>
      <c r="AH20" s="75">
        <v>4.87</v>
      </c>
      <c r="AI20" s="75">
        <v>-25.71</v>
      </c>
      <c r="AJ20" s="75" t="s">
        <v>307</v>
      </c>
      <c r="AK20" s="75">
        <v>-1.49</v>
      </c>
      <c r="AL20" s="75">
        <v>12.49</v>
      </c>
      <c r="AM20" s="75" t="s">
        <v>307</v>
      </c>
      <c r="AN20" s="75">
        <v>-4.33</v>
      </c>
      <c r="AO20" s="75" t="s">
        <v>307</v>
      </c>
      <c r="AP20" s="75">
        <v>-20.91</v>
      </c>
      <c r="AQ20" s="75" t="s">
        <v>307</v>
      </c>
      <c r="AR20" s="75">
        <v>10.67</v>
      </c>
      <c r="AS20" s="75" t="s">
        <v>307</v>
      </c>
      <c r="AT20" s="75" t="s">
        <v>307</v>
      </c>
      <c r="AU20" s="75" t="s">
        <v>307</v>
      </c>
      <c r="AV20" s="75" t="s">
        <v>307</v>
      </c>
      <c r="AW20" s="75" t="s">
        <v>307</v>
      </c>
      <c r="AX20" s="75" t="s">
        <v>307</v>
      </c>
      <c r="AY20" s="75">
        <v>9.42</v>
      </c>
      <c r="AZ20" s="75" t="s">
        <v>307</v>
      </c>
      <c r="BA20" s="75" t="s">
        <v>307</v>
      </c>
      <c r="BB20" s="75" t="s">
        <v>307</v>
      </c>
      <c r="BC20" s="75" t="s">
        <v>307</v>
      </c>
      <c r="BD20" s="75" t="s">
        <v>307</v>
      </c>
      <c r="BE20" s="75">
        <v>13.77</v>
      </c>
      <c r="BF20" s="75">
        <v>-29.02</v>
      </c>
      <c r="BG20" s="75">
        <v>-6.15</v>
      </c>
      <c r="BH20" s="75">
        <v>-2.63</v>
      </c>
      <c r="BI20" s="75" t="s">
        <v>307</v>
      </c>
      <c r="BJ20" s="75" t="s">
        <v>307</v>
      </c>
      <c r="BK20" s="75" t="s">
        <v>307</v>
      </c>
      <c r="BL20" s="75" t="s">
        <v>307</v>
      </c>
      <c r="BM20" s="75" t="s">
        <v>307</v>
      </c>
      <c r="BN20" s="75">
        <v>-7.12</v>
      </c>
      <c r="BO20" s="75" t="s">
        <v>307</v>
      </c>
      <c r="BP20" s="65"/>
      <c r="BQ20" s="65"/>
    </row>
    <row r="21" spans="16:69" x14ac:dyDescent="0.25">
      <c r="P21" s="2">
        <v>1996</v>
      </c>
      <c r="Q21" s="75">
        <v>-6.62</v>
      </c>
      <c r="R21" s="75" t="s">
        <v>306</v>
      </c>
      <c r="S21" s="75" t="s">
        <v>307</v>
      </c>
      <c r="T21" s="75">
        <v>2.42</v>
      </c>
      <c r="U21" s="75">
        <v>-1.37</v>
      </c>
      <c r="V21" s="75" t="s">
        <v>307</v>
      </c>
      <c r="W21" s="75">
        <v>-1.36</v>
      </c>
      <c r="X21" s="75" t="s">
        <v>307</v>
      </c>
      <c r="Y21" s="75" t="s">
        <v>307</v>
      </c>
      <c r="Z21" s="75" t="s">
        <v>307</v>
      </c>
      <c r="AA21" s="75" t="s">
        <v>307</v>
      </c>
      <c r="AB21" s="75">
        <v>-4.4400000000000004</v>
      </c>
      <c r="AC21" s="75" t="s">
        <v>307</v>
      </c>
      <c r="AD21" s="75">
        <v>14.66</v>
      </c>
      <c r="AE21" s="75">
        <v>4.22</v>
      </c>
      <c r="AF21" s="75" t="s">
        <v>307</v>
      </c>
      <c r="AG21" s="75">
        <v>-19.41</v>
      </c>
      <c r="AH21" s="75">
        <v>10.01</v>
      </c>
      <c r="AI21" s="75">
        <v>-16.79</v>
      </c>
      <c r="AJ21" s="75" t="s">
        <v>307</v>
      </c>
      <c r="AK21" s="75">
        <v>4.22</v>
      </c>
      <c r="AL21" s="75">
        <v>5.5</v>
      </c>
      <c r="AM21" s="75" t="s">
        <v>307</v>
      </c>
      <c r="AN21" s="75">
        <v>4.7</v>
      </c>
      <c r="AO21" s="75" t="s">
        <v>307</v>
      </c>
      <c r="AP21" s="75">
        <v>-25.86</v>
      </c>
      <c r="AQ21" s="75" t="s">
        <v>307</v>
      </c>
      <c r="AR21" s="75">
        <v>0.99</v>
      </c>
      <c r="AS21" s="75" t="s">
        <v>307</v>
      </c>
      <c r="AT21" s="75" t="s">
        <v>307</v>
      </c>
      <c r="AU21" s="75" t="s">
        <v>307</v>
      </c>
      <c r="AV21" s="75" t="s">
        <v>307</v>
      </c>
      <c r="AW21" s="75" t="s">
        <v>307</v>
      </c>
      <c r="AX21" s="75" t="s">
        <v>307</v>
      </c>
      <c r="AY21" s="75">
        <v>-18.510000000000002</v>
      </c>
      <c r="AZ21" s="75" t="s">
        <v>307</v>
      </c>
      <c r="BA21" s="75" t="s">
        <v>307</v>
      </c>
      <c r="BB21" s="75" t="s">
        <v>307</v>
      </c>
      <c r="BC21" s="75" t="s">
        <v>307</v>
      </c>
      <c r="BD21" s="75" t="s">
        <v>307</v>
      </c>
      <c r="BE21" s="75">
        <v>-3.8</v>
      </c>
      <c r="BF21" s="75">
        <v>-6.19</v>
      </c>
      <c r="BG21" s="75">
        <v>0.88</v>
      </c>
      <c r="BH21" s="75">
        <v>-6.22</v>
      </c>
      <c r="BI21" s="75" t="s">
        <v>307</v>
      </c>
      <c r="BJ21" s="75" t="s">
        <v>307</v>
      </c>
      <c r="BK21" s="75" t="s">
        <v>307</v>
      </c>
      <c r="BL21" s="75" t="s">
        <v>307</v>
      </c>
      <c r="BM21" s="75" t="s">
        <v>307</v>
      </c>
      <c r="BN21" s="75">
        <v>-6.37</v>
      </c>
      <c r="BO21" s="75" t="s">
        <v>307</v>
      </c>
      <c r="BP21" s="65"/>
      <c r="BQ21" s="65"/>
    </row>
    <row r="22" spans="16:69" x14ac:dyDescent="0.25">
      <c r="P22" s="2">
        <v>1997</v>
      </c>
      <c r="Q22" s="75">
        <v>-1</v>
      </c>
      <c r="R22" s="75" t="s">
        <v>306</v>
      </c>
      <c r="S22" s="75" t="s">
        <v>307</v>
      </c>
      <c r="T22" s="75">
        <v>-7.92</v>
      </c>
      <c r="U22" s="75">
        <v>10.8</v>
      </c>
      <c r="V22" s="75" t="s">
        <v>307</v>
      </c>
      <c r="W22" s="75">
        <v>14.42</v>
      </c>
      <c r="X22" s="75" t="s">
        <v>307</v>
      </c>
      <c r="Y22" s="75" t="s">
        <v>307</v>
      </c>
      <c r="Z22" s="75" t="s">
        <v>307</v>
      </c>
      <c r="AA22" s="75" t="s">
        <v>307</v>
      </c>
      <c r="AB22" s="75">
        <v>-3.18</v>
      </c>
      <c r="AC22" s="75" t="s">
        <v>307</v>
      </c>
      <c r="AD22" s="75">
        <v>4.33</v>
      </c>
      <c r="AE22" s="75">
        <v>7.82</v>
      </c>
      <c r="AF22" s="75" t="s">
        <v>307</v>
      </c>
      <c r="AG22" s="75">
        <v>3.74</v>
      </c>
      <c r="AH22" s="75">
        <v>6.69</v>
      </c>
      <c r="AI22" s="75">
        <v>-19.87</v>
      </c>
      <c r="AJ22" s="75" t="s">
        <v>307</v>
      </c>
      <c r="AK22" s="75">
        <v>-7.94</v>
      </c>
      <c r="AL22" s="75">
        <v>13.75</v>
      </c>
      <c r="AM22" s="75" t="s">
        <v>307</v>
      </c>
      <c r="AN22" s="75">
        <v>10.95</v>
      </c>
      <c r="AO22" s="75" t="s">
        <v>307</v>
      </c>
      <c r="AP22" s="75">
        <v>-12.76</v>
      </c>
      <c r="AQ22" s="75" t="s">
        <v>307</v>
      </c>
      <c r="AR22" s="75">
        <v>-7.38</v>
      </c>
      <c r="AS22" s="75" t="s">
        <v>307</v>
      </c>
      <c r="AT22" s="75" t="s">
        <v>307</v>
      </c>
      <c r="AU22" s="75" t="s">
        <v>307</v>
      </c>
      <c r="AV22" s="75" t="s">
        <v>307</v>
      </c>
      <c r="AW22" s="75" t="s">
        <v>307</v>
      </c>
      <c r="AX22" s="75" t="s">
        <v>307</v>
      </c>
      <c r="AY22" s="75">
        <v>-10.57</v>
      </c>
      <c r="AZ22" s="75" t="s">
        <v>307</v>
      </c>
      <c r="BA22" s="75" t="s">
        <v>307</v>
      </c>
      <c r="BB22" s="75" t="s">
        <v>307</v>
      </c>
      <c r="BC22" s="75" t="s">
        <v>307</v>
      </c>
      <c r="BD22" s="75" t="s">
        <v>307</v>
      </c>
      <c r="BE22" s="75">
        <v>-1.34</v>
      </c>
      <c r="BF22" s="75">
        <v>-3.12</v>
      </c>
      <c r="BG22" s="75">
        <v>0.11</v>
      </c>
      <c r="BH22" s="75">
        <v>-1.1200000000000001</v>
      </c>
      <c r="BI22" s="75" t="s">
        <v>307</v>
      </c>
      <c r="BJ22" s="75" t="s">
        <v>307</v>
      </c>
      <c r="BK22" s="75" t="s">
        <v>307</v>
      </c>
      <c r="BL22" s="75" t="s">
        <v>307</v>
      </c>
      <c r="BM22" s="75" t="s">
        <v>307</v>
      </c>
      <c r="BN22" s="75">
        <v>-3.57</v>
      </c>
      <c r="BO22" s="75" t="s">
        <v>307</v>
      </c>
      <c r="BP22" s="65"/>
      <c r="BQ22" s="65"/>
    </row>
    <row r="23" spans="16:69" x14ac:dyDescent="0.25">
      <c r="P23" s="2">
        <v>1998</v>
      </c>
      <c r="Q23" s="75">
        <v>-2.36</v>
      </c>
      <c r="R23" s="75" t="s">
        <v>306</v>
      </c>
      <c r="S23" s="75" t="s">
        <v>307</v>
      </c>
      <c r="T23" s="75">
        <v>0.17</v>
      </c>
      <c r="U23" s="75">
        <v>7.17</v>
      </c>
      <c r="V23" s="75" t="s">
        <v>307</v>
      </c>
      <c r="W23" s="75">
        <v>6.49</v>
      </c>
      <c r="X23" s="75" t="s">
        <v>307</v>
      </c>
      <c r="Y23" s="75" t="s">
        <v>307</v>
      </c>
      <c r="Z23" s="75" t="s">
        <v>307</v>
      </c>
      <c r="AA23" s="75" t="s">
        <v>307</v>
      </c>
      <c r="AB23" s="75">
        <v>4.54</v>
      </c>
      <c r="AC23" s="75" t="s">
        <v>307</v>
      </c>
      <c r="AD23" s="75">
        <v>3.23</v>
      </c>
      <c r="AE23" s="75">
        <v>-0.81</v>
      </c>
      <c r="AF23" s="75" t="s">
        <v>307</v>
      </c>
      <c r="AG23" s="75">
        <v>-2.4300000000000002</v>
      </c>
      <c r="AH23" s="75">
        <v>2.2000000000000002</v>
      </c>
      <c r="AI23" s="75">
        <v>-16.100000000000001</v>
      </c>
      <c r="AJ23" s="75" t="s">
        <v>307</v>
      </c>
      <c r="AK23" s="75">
        <v>-4.9400000000000004</v>
      </c>
      <c r="AL23" s="75">
        <v>14.72</v>
      </c>
      <c r="AM23" s="75" t="s">
        <v>307</v>
      </c>
      <c r="AN23" s="75">
        <v>-3.89</v>
      </c>
      <c r="AO23" s="75" t="s">
        <v>307</v>
      </c>
      <c r="AP23" s="75">
        <v>-2.87</v>
      </c>
      <c r="AQ23" s="75" t="s">
        <v>307</v>
      </c>
      <c r="AR23" s="75">
        <v>-2.2400000000000002</v>
      </c>
      <c r="AS23" s="75" t="s">
        <v>307</v>
      </c>
      <c r="AT23" s="75" t="s">
        <v>307</v>
      </c>
      <c r="AU23" s="75" t="s">
        <v>307</v>
      </c>
      <c r="AV23" s="75" t="s">
        <v>307</v>
      </c>
      <c r="AW23" s="75" t="s">
        <v>307</v>
      </c>
      <c r="AX23" s="75" t="s">
        <v>307</v>
      </c>
      <c r="AY23" s="75">
        <v>2.82</v>
      </c>
      <c r="AZ23" s="75" t="s">
        <v>307</v>
      </c>
      <c r="BA23" s="75" t="s">
        <v>307</v>
      </c>
      <c r="BB23" s="75" t="s">
        <v>307</v>
      </c>
      <c r="BC23" s="75" t="s">
        <v>307</v>
      </c>
      <c r="BD23" s="75" t="s">
        <v>307</v>
      </c>
      <c r="BE23" s="75">
        <v>-1.34</v>
      </c>
      <c r="BF23" s="75">
        <v>-14.38</v>
      </c>
      <c r="BG23" s="75">
        <v>-2.06</v>
      </c>
      <c r="BH23" s="75">
        <v>-1.76</v>
      </c>
      <c r="BI23" s="75" t="s">
        <v>307</v>
      </c>
      <c r="BJ23" s="75" t="s">
        <v>307</v>
      </c>
      <c r="BK23" s="75" t="s">
        <v>307</v>
      </c>
      <c r="BL23" s="75" t="s">
        <v>307</v>
      </c>
      <c r="BM23" s="75" t="s">
        <v>307</v>
      </c>
      <c r="BN23" s="75">
        <v>1.97</v>
      </c>
      <c r="BO23" s="75" t="s">
        <v>307</v>
      </c>
      <c r="BP23" s="65"/>
      <c r="BQ23" s="65"/>
    </row>
    <row r="24" spans="16:69" x14ac:dyDescent="0.25">
      <c r="P24" s="2">
        <v>1999</v>
      </c>
      <c r="Q24" s="75">
        <v>-4.5</v>
      </c>
      <c r="R24" s="75" t="s">
        <v>306</v>
      </c>
      <c r="S24" s="75" t="s">
        <v>307</v>
      </c>
      <c r="T24" s="75">
        <v>4.41</v>
      </c>
      <c r="U24" s="75">
        <v>0.13</v>
      </c>
      <c r="V24" s="75" t="s">
        <v>307</v>
      </c>
      <c r="W24" s="75">
        <v>12.87</v>
      </c>
      <c r="X24" s="75" t="s">
        <v>307</v>
      </c>
      <c r="Y24" s="75" t="s">
        <v>307</v>
      </c>
      <c r="Z24" s="75" t="s">
        <v>307</v>
      </c>
      <c r="AA24" s="75" t="s">
        <v>307</v>
      </c>
      <c r="AB24" s="75">
        <v>7.95</v>
      </c>
      <c r="AC24" s="75" t="s">
        <v>307</v>
      </c>
      <c r="AD24" s="75">
        <v>9.61</v>
      </c>
      <c r="AE24" s="75">
        <v>6.79</v>
      </c>
      <c r="AF24" s="75" t="s">
        <v>307</v>
      </c>
      <c r="AG24" s="75">
        <v>-5.29</v>
      </c>
      <c r="AH24" s="75">
        <v>11.38</v>
      </c>
      <c r="AI24" s="75">
        <v>-24.75</v>
      </c>
      <c r="AJ24" s="75" t="s">
        <v>307</v>
      </c>
      <c r="AK24" s="75">
        <v>-5.08</v>
      </c>
      <c r="AL24" s="75">
        <v>11.95</v>
      </c>
      <c r="AM24" s="75" t="s">
        <v>307</v>
      </c>
      <c r="AN24" s="75">
        <v>9.48</v>
      </c>
      <c r="AO24" s="75" t="s">
        <v>307</v>
      </c>
      <c r="AP24" s="75">
        <v>3.2</v>
      </c>
      <c r="AQ24" s="75" t="s">
        <v>307</v>
      </c>
      <c r="AR24" s="75">
        <v>-13.65</v>
      </c>
      <c r="AS24" s="75" t="s">
        <v>307</v>
      </c>
      <c r="AT24" s="75" t="s">
        <v>307</v>
      </c>
      <c r="AU24" s="75" t="s">
        <v>307</v>
      </c>
      <c r="AV24" s="75" t="s">
        <v>307</v>
      </c>
      <c r="AW24" s="75" t="s">
        <v>307</v>
      </c>
      <c r="AX24" s="75" t="s">
        <v>307</v>
      </c>
      <c r="AY24" s="75">
        <v>-13.92</v>
      </c>
      <c r="AZ24" s="75" t="s">
        <v>307</v>
      </c>
      <c r="BA24" s="75" t="s">
        <v>307</v>
      </c>
      <c r="BB24" s="75" t="s">
        <v>307</v>
      </c>
      <c r="BC24" s="75" t="s">
        <v>307</v>
      </c>
      <c r="BD24" s="75" t="s">
        <v>307</v>
      </c>
      <c r="BE24" s="75">
        <v>-8.81</v>
      </c>
      <c r="BF24" s="75">
        <v>-7.37</v>
      </c>
      <c r="BG24" s="75">
        <v>-5.75</v>
      </c>
      <c r="BH24" s="75">
        <v>5.63</v>
      </c>
      <c r="BI24" s="75" t="s">
        <v>307</v>
      </c>
      <c r="BJ24" s="75" t="s">
        <v>307</v>
      </c>
      <c r="BK24" s="75" t="s">
        <v>307</v>
      </c>
      <c r="BL24" s="75" t="s">
        <v>307</v>
      </c>
      <c r="BM24" s="75" t="s">
        <v>307</v>
      </c>
      <c r="BN24" s="75">
        <v>-6.42</v>
      </c>
      <c r="BO24" s="75" t="s">
        <v>307</v>
      </c>
      <c r="BP24" s="65"/>
      <c r="BQ24" s="65"/>
    </row>
    <row r="25" spans="16:69" x14ac:dyDescent="0.25">
      <c r="P25" s="2">
        <v>2000</v>
      </c>
      <c r="Q25" s="75">
        <v>-0.37</v>
      </c>
      <c r="R25" s="75" t="s">
        <v>306</v>
      </c>
      <c r="S25" s="75" t="s">
        <v>307</v>
      </c>
      <c r="T25" s="75">
        <v>8.42</v>
      </c>
      <c r="U25" s="75">
        <v>18.079999999999998</v>
      </c>
      <c r="V25" s="75" t="s">
        <v>307</v>
      </c>
      <c r="W25" s="75">
        <v>10.49</v>
      </c>
      <c r="X25" s="75" t="s">
        <v>307</v>
      </c>
      <c r="Y25" s="75" t="s">
        <v>307</v>
      </c>
      <c r="Z25" s="75" t="s">
        <v>307</v>
      </c>
      <c r="AA25" s="75" t="s">
        <v>307</v>
      </c>
      <c r="AB25" s="75">
        <v>-0.08</v>
      </c>
      <c r="AC25" s="75" t="s">
        <v>307</v>
      </c>
      <c r="AD25" s="75">
        <v>-5.03</v>
      </c>
      <c r="AE25" s="75">
        <v>16.62</v>
      </c>
      <c r="AF25" s="75" t="s">
        <v>307</v>
      </c>
      <c r="AG25" s="75">
        <v>0.16</v>
      </c>
      <c r="AH25" s="75">
        <v>16.36</v>
      </c>
      <c r="AI25" s="75">
        <v>-35.04</v>
      </c>
      <c r="AJ25" s="75" t="s">
        <v>307</v>
      </c>
      <c r="AK25" s="75">
        <v>-0.99</v>
      </c>
      <c r="AL25" s="75">
        <v>8.2899999999999991</v>
      </c>
      <c r="AM25" s="75" t="s">
        <v>307</v>
      </c>
      <c r="AN25" s="75">
        <v>-6.89</v>
      </c>
      <c r="AO25" s="75" t="s">
        <v>307</v>
      </c>
      <c r="AP25" s="75">
        <v>-3.09</v>
      </c>
      <c r="AQ25" s="75" t="s">
        <v>307</v>
      </c>
      <c r="AR25" s="75">
        <v>6.25</v>
      </c>
      <c r="AS25" s="75" t="s">
        <v>307</v>
      </c>
      <c r="AT25" s="75" t="s">
        <v>307</v>
      </c>
      <c r="AU25" s="75" t="s">
        <v>307</v>
      </c>
      <c r="AV25" s="75" t="s">
        <v>307</v>
      </c>
      <c r="AW25" s="75" t="s">
        <v>307</v>
      </c>
      <c r="AX25" s="75" t="s">
        <v>307</v>
      </c>
      <c r="AY25" s="75">
        <v>-10.82</v>
      </c>
      <c r="AZ25" s="75" t="s">
        <v>307</v>
      </c>
      <c r="BA25" s="75" t="s">
        <v>307</v>
      </c>
      <c r="BB25" s="75" t="s">
        <v>307</v>
      </c>
      <c r="BC25" s="75" t="s">
        <v>307</v>
      </c>
      <c r="BD25" s="75" t="s">
        <v>307</v>
      </c>
      <c r="BE25" s="75">
        <v>-23.05</v>
      </c>
      <c r="BF25" s="75">
        <v>-12.38</v>
      </c>
      <c r="BG25" s="75">
        <v>6.7</v>
      </c>
      <c r="BH25" s="75">
        <v>3.74</v>
      </c>
      <c r="BI25" s="75" t="s">
        <v>307</v>
      </c>
      <c r="BJ25" s="75" t="s">
        <v>307</v>
      </c>
      <c r="BK25" s="75" t="s">
        <v>307</v>
      </c>
      <c r="BL25" s="75" t="s">
        <v>307</v>
      </c>
      <c r="BM25" s="75" t="s">
        <v>307</v>
      </c>
      <c r="BN25" s="75">
        <v>-4.55</v>
      </c>
      <c r="BO25" s="75" t="s">
        <v>307</v>
      </c>
      <c r="BP25" s="65"/>
      <c r="BQ25" s="65"/>
    </row>
    <row r="26" spans="16:69" x14ac:dyDescent="0.25">
      <c r="P26" s="2">
        <v>2001</v>
      </c>
      <c r="Q26" s="75">
        <v>-0.39</v>
      </c>
      <c r="R26" s="75" t="s">
        <v>306</v>
      </c>
      <c r="S26" s="75" t="s">
        <v>307</v>
      </c>
      <c r="T26" s="75">
        <v>20.92</v>
      </c>
      <c r="U26" s="75">
        <v>17.350000000000001</v>
      </c>
      <c r="V26" s="75" t="s">
        <v>307</v>
      </c>
      <c r="W26" s="75">
        <v>7.8</v>
      </c>
      <c r="X26" s="75" t="s">
        <v>307</v>
      </c>
      <c r="Y26" s="75" t="s">
        <v>307</v>
      </c>
      <c r="Z26" s="75" t="s">
        <v>307</v>
      </c>
      <c r="AA26" s="75" t="s">
        <v>307</v>
      </c>
      <c r="AB26" s="75">
        <v>9.24</v>
      </c>
      <c r="AC26" s="75" t="s">
        <v>307</v>
      </c>
      <c r="AD26" s="75">
        <v>17.309999999999999</v>
      </c>
      <c r="AE26" s="75">
        <v>9.69</v>
      </c>
      <c r="AF26" s="75" t="s">
        <v>307</v>
      </c>
      <c r="AG26" s="75">
        <v>-15.9</v>
      </c>
      <c r="AH26" s="75">
        <v>23.37</v>
      </c>
      <c r="AI26" s="75">
        <v>-29.16</v>
      </c>
      <c r="AJ26" s="75" t="s">
        <v>307</v>
      </c>
      <c r="AK26" s="75">
        <v>-6.15</v>
      </c>
      <c r="AL26" s="75">
        <v>13.53</v>
      </c>
      <c r="AM26" s="75" t="s">
        <v>307</v>
      </c>
      <c r="AN26" s="75">
        <v>8.74</v>
      </c>
      <c r="AO26" s="75" t="s">
        <v>307</v>
      </c>
      <c r="AP26" s="75">
        <v>-12.72</v>
      </c>
      <c r="AQ26" s="75" t="s">
        <v>307</v>
      </c>
      <c r="AR26" s="75">
        <v>-1.28</v>
      </c>
      <c r="AS26" s="75" t="s">
        <v>307</v>
      </c>
      <c r="AT26" s="75" t="s">
        <v>307</v>
      </c>
      <c r="AU26" s="75" t="s">
        <v>307</v>
      </c>
      <c r="AV26" s="75" t="s">
        <v>307</v>
      </c>
      <c r="AW26" s="75" t="s">
        <v>307</v>
      </c>
      <c r="AX26" s="75" t="s">
        <v>307</v>
      </c>
      <c r="AY26" s="75">
        <v>-28.07</v>
      </c>
      <c r="AZ26" s="75" t="s">
        <v>307</v>
      </c>
      <c r="BA26" s="75" t="s">
        <v>307</v>
      </c>
      <c r="BB26" s="75" t="s">
        <v>307</v>
      </c>
      <c r="BC26" s="75" t="s">
        <v>307</v>
      </c>
      <c r="BD26" s="75" t="s">
        <v>307</v>
      </c>
      <c r="BE26" s="75">
        <v>-54.43</v>
      </c>
      <c r="BF26" s="75">
        <v>-11.47</v>
      </c>
      <c r="BG26" s="75">
        <v>-7.74</v>
      </c>
      <c r="BH26" s="75">
        <v>20.81</v>
      </c>
      <c r="BI26" s="75" t="s">
        <v>307</v>
      </c>
      <c r="BJ26" s="75" t="s">
        <v>307</v>
      </c>
      <c r="BK26" s="75" t="s">
        <v>307</v>
      </c>
      <c r="BL26" s="75" t="s">
        <v>307</v>
      </c>
      <c r="BM26" s="75" t="s">
        <v>307</v>
      </c>
      <c r="BN26" s="75">
        <v>-18.149999999999999</v>
      </c>
      <c r="BO26" s="75" t="s">
        <v>307</v>
      </c>
      <c r="BP26" s="65"/>
      <c r="BQ26" s="65"/>
    </row>
    <row r="27" spans="16:69" x14ac:dyDescent="0.25">
      <c r="P27" s="2">
        <v>2002</v>
      </c>
      <c r="Q27" s="75">
        <v>0.68</v>
      </c>
      <c r="R27" s="75" t="s">
        <v>306</v>
      </c>
      <c r="S27" s="75" t="s">
        <v>307</v>
      </c>
      <c r="T27" s="75">
        <v>21.73</v>
      </c>
      <c r="U27" s="75">
        <v>-16.309999999999999</v>
      </c>
      <c r="V27" s="75" t="s">
        <v>307</v>
      </c>
      <c r="W27" s="75">
        <v>-4.87</v>
      </c>
      <c r="X27" s="75" t="s">
        <v>307</v>
      </c>
      <c r="Y27" s="75" t="s">
        <v>307</v>
      </c>
      <c r="Z27" s="75" t="s">
        <v>307</v>
      </c>
      <c r="AA27" s="75" t="s">
        <v>307</v>
      </c>
      <c r="AB27" s="75">
        <v>16.149999999999999</v>
      </c>
      <c r="AC27" s="75" t="s">
        <v>307</v>
      </c>
      <c r="AD27" s="75">
        <v>26.52</v>
      </c>
      <c r="AE27" s="75">
        <v>25.05</v>
      </c>
      <c r="AF27" s="75" t="s">
        <v>307</v>
      </c>
      <c r="AG27" s="75">
        <v>-19.649999999999999</v>
      </c>
      <c r="AH27" s="75">
        <v>7.72</v>
      </c>
      <c r="AI27" s="75">
        <v>-14.68</v>
      </c>
      <c r="AJ27" s="75" t="s">
        <v>307</v>
      </c>
      <c r="AK27" s="75">
        <v>-1.2</v>
      </c>
      <c r="AL27" s="75">
        <v>10.210000000000001</v>
      </c>
      <c r="AM27" s="75" t="s">
        <v>307</v>
      </c>
      <c r="AN27" s="75">
        <v>1.99</v>
      </c>
      <c r="AO27" s="75" t="s">
        <v>307</v>
      </c>
      <c r="AP27" s="75">
        <v>-12.45</v>
      </c>
      <c r="AQ27" s="75" t="s">
        <v>307</v>
      </c>
      <c r="AR27" s="75">
        <v>-5.38</v>
      </c>
      <c r="AS27" s="75" t="s">
        <v>307</v>
      </c>
      <c r="AT27" s="75" t="s">
        <v>307</v>
      </c>
      <c r="AU27" s="75" t="s">
        <v>307</v>
      </c>
      <c r="AV27" s="75" t="s">
        <v>307</v>
      </c>
      <c r="AW27" s="75" t="s">
        <v>307</v>
      </c>
      <c r="AX27" s="75" t="s">
        <v>307</v>
      </c>
      <c r="AY27" s="75">
        <v>-8.51</v>
      </c>
      <c r="AZ27" s="75" t="s">
        <v>307</v>
      </c>
      <c r="BA27" s="75" t="s">
        <v>307</v>
      </c>
      <c r="BB27" s="75" t="s">
        <v>307</v>
      </c>
      <c r="BC27" s="75" t="s">
        <v>307</v>
      </c>
      <c r="BD27" s="75" t="s">
        <v>307</v>
      </c>
      <c r="BE27" s="75">
        <v>-41.75</v>
      </c>
      <c r="BF27" s="75">
        <v>-27.7</v>
      </c>
      <c r="BG27" s="75">
        <v>6.13</v>
      </c>
      <c r="BH27" s="75">
        <v>6.47</v>
      </c>
      <c r="BI27" s="75" t="s">
        <v>307</v>
      </c>
      <c r="BJ27" s="75" t="s">
        <v>307</v>
      </c>
      <c r="BK27" s="75" t="s">
        <v>307</v>
      </c>
      <c r="BL27" s="75" t="s">
        <v>307</v>
      </c>
      <c r="BM27" s="75" t="s">
        <v>307</v>
      </c>
      <c r="BN27" s="75">
        <v>-22.34</v>
      </c>
      <c r="BO27" s="75" t="s">
        <v>307</v>
      </c>
      <c r="BP27" s="65"/>
      <c r="BQ27" s="65"/>
    </row>
    <row r="28" spans="16:69" x14ac:dyDescent="0.25">
      <c r="P28" s="2">
        <v>2003</v>
      </c>
      <c r="Q28" s="75">
        <v>-0.24</v>
      </c>
      <c r="R28" s="75" t="s">
        <v>306</v>
      </c>
      <c r="S28" s="75" t="s">
        <v>307</v>
      </c>
      <c r="T28" s="75">
        <v>22.17</v>
      </c>
      <c r="U28" s="75">
        <v>-6.08</v>
      </c>
      <c r="V28" s="75" t="s">
        <v>307</v>
      </c>
      <c r="W28" s="75">
        <v>4.93</v>
      </c>
      <c r="X28" s="75" t="s">
        <v>307</v>
      </c>
      <c r="Y28" s="75" t="s">
        <v>307</v>
      </c>
      <c r="Z28" s="75" t="s">
        <v>307</v>
      </c>
      <c r="AA28" s="75" t="s">
        <v>307</v>
      </c>
      <c r="AB28" s="75">
        <v>11.12</v>
      </c>
      <c r="AC28" s="75" t="s">
        <v>307</v>
      </c>
      <c r="AD28" s="75">
        <v>8.39</v>
      </c>
      <c r="AE28" s="75">
        <v>30.34</v>
      </c>
      <c r="AF28" s="75" t="s">
        <v>307</v>
      </c>
      <c r="AG28" s="75">
        <v>-5.85</v>
      </c>
      <c r="AH28" s="75">
        <v>18.89</v>
      </c>
      <c r="AI28" s="75">
        <v>-24.71</v>
      </c>
      <c r="AJ28" s="75" t="s">
        <v>307</v>
      </c>
      <c r="AK28" s="75">
        <v>-3.06</v>
      </c>
      <c r="AL28" s="75">
        <v>11.1</v>
      </c>
      <c r="AM28" s="75" t="s">
        <v>307</v>
      </c>
      <c r="AN28" s="75">
        <v>0.97</v>
      </c>
      <c r="AO28" s="75" t="s">
        <v>307</v>
      </c>
      <c r="AP28" s="75">
        <v>-9.86</v>
      </c>
      <c r="AQ28" s="75" t="s">
        <v>307</v>
      </c>
      <c r="AR28" s="75">
        <v>-5.29</v>
      </c>
      <c r="AS28" s="75" t="s">
        <v>307</v>
      </c>
      <c r="AT28" s="75" t="s">
        <v>307</v>
      </c>
      <c r="AU28" s="75" t="s">
        <v>307</v>
      </c>
      <c r="AV28" s="75" t="s">
        <v>307</v>
      </c>
      <c r="AW28" s="75" t="s">
        <v>307</v>
      </c>
      <c r="AX28" s="75" t="s">
        <v>307</v>
      </c>
      <c r="AY28" s="75">
        <v>-22.33</v>
      </c>
      <c r="AZ28" s="75" t="s">
        <v>307</v>
      </c>
      <c r="BA28" s="75" t="s">
        <v>307</v>
      </c>
      <c r="BB28" s="75" t="s">
        <v>307</v>
      </c>
      <c r="BC28" s="75" t="s">
        <v>307</v>
      </c>
      <c r="BD28" s="75" t="s">
        <v>307</v>
      </c>
      <c r="BE28" s="75">
        <v>-32.47</v>
      </c>
      <c r="BF28" s="75">
        <v>-29.16</v>
      </c>
      <c r="BG28" s="75">
        <v>6.25</v>
      </c>
      <c r="BH28" s="75">
        <v>7.01</v>
      </c>
      <c r="BI28" s="75" t="s">
        <v>307</v>
      </c>
      <c r="BJ28" s="75" t="s">
        <v>307</v>
      </c>
      <c r="BK28" s="75" t="s">
        <v>307</v>
      </c>
      <c r="BL28" s="75" t="s">
        <v>307</v>
      </c>
      <c r="BM28" s="75" t="s">
        <v>307</v>
      </c>
      <c r="BN28" s="75">
        <v>-17.2</v>
      </c>
      <c r="BO28" s="75" t="s">
        <v>307</v>
      </c>
      <c r="BP28" s="65"/>
      <c r="BQ28" s="65"/>
    </row>
    <row r="29" spans="16:69" x14ac:dyDescent="0.25">
      <c r="P29" s="2">
        <v>2004</v>
      </c>
      <c r="Q29" s="75">
        <v>-2.65</v>
      </c>
      <c r="R29" s="75" t="s">
        <v>306</v>
      </c>
      <c r="S29" s="75" t="s">
        <v>307</v>
      </c>
      <c r="T29" s="75">
        <v>22.68</v>
      </c>
      <c r="U29" s="75">
        <v>-19.350000000000001</v>
      </c>
      <c r="V29" s="75" t="s">
        <v>307</v>
      </c>
      <c r="W29" s="75">
        <v>16.53</v>
      </c>
      <c r="X29" s="75" t="s">
        <v>307</v>
      </c>
      <c r="Y29" s="75" t="s">
        <v>307</v>
      </c>
      <c r="Z29" s="75" t="s">
        <v>307</v>
      </c>
      <c r="AA29" s="75" t="s">
        <v>307</v>
      </c>
      <c r="AB29" s="75">
        <v>7.15</v>
      </c>
      <c r="AC29" s="75" t="s">
        <v>307</v>
      </c>
      <c r="AD29" s="75">
        <v>16.03</v>
      </c>
      <c r="AE29" s="75">
        <v>17.079999999999998</v>
      </c>
      <c r="AF29" s="75" t="s">
        <v>307</v>
      </c>
      <c r="AG29" s="75">
        <v>15.56</v>
      </c>
      <c r="AH29" s="75">
        <v>7.98</v>
      </c>
      <c r="AI29" s="75">
        <v>-9.36</v>
      </c>
      <c r="AJ29" s="75" t="s">
        <v>307</v>
      </c>
      <c r="AK29" s="75">
        <v>-12.51</v>
      </c>
      <c r="AL29" s="75">
        <v>17.57</v>
      </c>
      <c r="AM29" s="75" t="s">
        <v>307</v>
      </c>
      <c r="AN29" s="75">
        <v>10.86</v>
      </c>
      <c r="AO29" s="75" t="s">
        <v>307</v>
      </c>
      <c r="AP29" s="75">
        <v>-9.18</v>
      </c>
      <c r="AQ29" s="75" t="s">
        <v>307</v>
      </c>
      <c r="AR29" s="75">
        <v>-4.84</v>
      </c>
      <c r="AS29" s="75" t="s">
        <v>307</v>
      </c>
      <c r="AT29" s="75" t="s">
        <v>307</v>
      </c>
      <c r="AU29" s="75" t="s">
        <v>307</v>
      </c>
      <c r="AV29" s="75" t="s">
        <v>307</v>
      </c>
      <c r="AW29" s="75" t="s">
        <v>307</v>
      </c>
      <c r="AX29" s="75" t="s">
        <v>307</v>
      </c>
      <c r="AY29" s="75">
        <v>-9.76</v>
      </c>
      <c r="AZ29" s="75" t="s">
        <v>307</v>
      </c>
      <c r="BA29" s="75" t="s">
        <v>307</v>
      </c>
      <c r="BB29" s="75" t="s">
        <v>307</v>
      </c>
      <c r="BC29" s="75" t="s">
        <v>307</v>
      </c>
      <c r="BD29" s="75" t="s">
        <v>307</v>
      </c>
      <c r="BE29" s="75">
        <v>-41.05</v>
      </c>
      <c r="BF29" s="75">
        <v>-11.44</v>
      </c>
      <c r="BG29" s="75">
        <v>-9.9600000000000009</v>
      </c>
      <c r="BH29" s="75">
        <v>21.14</v>
      </c>
      <c r="BI29" s="75" t="s">
        <v>307</v>
      </c>
      <c r="BJ29" s="75" t="s">
        <v>307</v>
      </c>
      <c r="BK29" s="75" t="s">
        <v>307</v>
      </c>
      <c r="BL29" s="75" t="s">
        <v>307</v>
      </c>
      <c r="BM29" s="75" t="s">
        <v>307</v>
      </c>
      <c r="BN29" s="75">
        <v>-11.64</v>
      </c>
      <c r="BO29" s="75" t="s">
        <v>307</v>
      </c>
      <c r="BP29" s="65"/>
      <c r="BQ29" s="65"/>
    </row>
    <row r="30" spans="16:69" x14ac:dyDescent="0.25">
      <c r="P30" s="2">
        <v>2005</v>
      </c>
      <c r="Q30" s="75">
        <v>-2.96</v>
      </c>
      <c r="R30" s="75" t="s">
        <v>306</v>
      </c>
      <c r="S30" s="75" t="s">
        <v>307</v>
      </c>
      <c r="T30" s="75">
        <v>16.309999999999999</v>
      </c>
      <c r="U30" s="75">
        <v>-5.4</v>
      </c>
      <c r="V30" s="75" t="s">
        <v>307</v>
      </c>
      <c r="W30" s="75">
        <v>3.64</v>
      </c>
      <c r="X30" s="75" t="s">
        <v>307</v>
      </c>
      <c r="Y30" s="75" t="s">
        <v>307</v>
      </c>
      <c r="Z30" s="75" t="s">
        <v>307</v>
      </c>
      <c r="AA30" s="75" t="s">
        <v>307</v>
      </c>
      <c r="AB30" s="75">
        <v>6.24</v>
      </c>
      <c r="AC30" s="75" t="s">
        <v>307</v>
      </c>
      <c r="AD30" s="75">
        <v>17.64</v>
      </c>
      <c r="AE30" s="75">
        <v>10.84</v>
      </c>
      <c r="AF30" s="75" t="s">
        <v>307</v>
      </c>
      <c r="AG30" s="75">
        <v>9.23</v>
      </c>
      <c r="AH30" s="75">
        <v>13.26</v>
      </c>
      <c r="AI30" s="75">
        <v>-22</v>
      </c>
      <c r="AJ30" s="75" t="s">
        <v>307</v>
      </c>
      <c r="AK30" s="75">
        <v>-2.34</v>
      </c>
      <c r="AL30" s="75">
        <v>9.4499999999999993</v>
      </c>
      <c r="AM30" s="75" t="s">
        <v>307</v>
      </c>
      <c r="AN30" s="75">
        <v>8.5</v>
      </c>
      <c r="AO30" s="75" t="s">
        <v>307</v>
      </c>
      <c r="AP30" s="75">
        <v>-14.55</v>
      </c>
      <c r="AQ30" s="75" t="s">
        <v>307</v>
      </c>
      <c r="AR30" s="75">
        <v>-2.78</v>
      </c>
      <c r="AS30" s="75" t="s">
        <v>307</v>
      </c>
      <c r="AT30" s="75" t="s">
        <v>307</v>
      </c>
      <c r="AU30" s="75" t="s">
        <v>307</v>
      </c>
      <c r="AV30" s="75" t="s">
        <v>307</v>
      </c>
      <c r="AW30" s="75" t="s">
        <v>307</v>
      </c>
      <c r="AX30" s="75" t="s">
        <v>307</v>
      </c>
      <c r="AY30" s="75">
        <v>-27.87</v>
      </c>
      <c r="AZ30" s="75" t="s">
        <v>307</v>
      </c>
      <c r="BA30" s="75" t="s">
        <v>307</v>
      </c>
      <c r="BB30" s="75" t="s">
        <v>307</v>
      </c>
      <c r="BC30" s="75" t="s">
        <v>307</v>
      </c>
      <c r="BD30" s="75" t="s">
        <v>307</v>
      </c>
      <c r="BE30" s="75">
        <v>-52.09</v>
      </c>
      <c r="BF30" s="75">
        <v>-16.510000000000002</v>
      </c>
      <c r="BG30" s="75">
        <v>5.56</v>
      </c>
      <c r="BH30" s="75">
        <v>18.52</v>
      </c>
      <c r="BI30" s="75" t="s">
        <v>307</v>
      </c>
      <c r="BJ30" s="75" t="s">
        <v>307</v>
      </c>
      <c r="BK30" s="75" t="s">
        <v>307</v>
      </c>
      <c r="BL30" s="75" t="s">
        <v>307</v>
      </c>
      <c r="BM30" s="75" t="s">
        <v>307</v>
      </c>
      <c r="BN30" s="75">
        <v>-17.12</v>
      </c>
      <c r="BO30" s="75" t="s">
        <v>307</v>
      </c>
      <c r="BP30" s="65"/>
      <c r="BQ30" s="65"/>
    </row>
    <row r="31" spans="16:69" x14ac:dyDescent="0.25">
      <c r="P31" s="2">
        <v>2006</v>
      </c>
      <c r="Q31" s="75">
        <v>-4.2699999999999996</v>
      </c>
      <c r="R31" s="75" t="s">
        <v>306</v>
      </c>
      <c r="S31" s="75" t="s">
        <v>307</v>
      </c>
      <c r="T31" s="75">
        <v>16.190000000000001</v>
      </c>
      <c r="U31" s="75">
        <v>-3.42</v>
      </c>
      <c r="V31" s="75" t="s">
        <v>307</v>
      </c>
      <c r="W31" s="75">
        <v>14.61</v>
      </c>
      <c r="X31" s="75" t="s">
        <v>307</v>
      </c>
      <c r="Y31" s="75" t="s">
        <v>307</v>
      </c>
      <c r="Z31" s="75" t="s">
        <v>307</v>
      </c>
      <c r="AA31" s="75" t="s">
        <v>307</v>
      </c>
      <c r="AB31" s="75">
        <v>0.21</v>
      </c>
      <c r="AC31" s="75" t="s">
        <v>307</v>
      </c>
      <c r="AD31" s="75">
        <v>4.05</v>
      </c>
      <c r="AE31" s="75">
        <v>11.29</v>
      </c>
      <c r="AF31" s="75" t="s">
        <v>307</v>
      </c>
      <c r="AG31" s="75">
        <v>1.74</v>
      </c>
      <c r="AH31" s="75">
        <v>25.02</v>
      </c>
      <c r="AI31" s="75">
        <v>-34.6</v>
      </c>
      <c r="AJ31" s="75" t="s">
        <v>307</v>
      </c>
      <c r="AK31" s="75">
        <v>-10.54</v>
      </c>
      <c r="AL31" s="75">
        <v>16.68</v>
      </c>
      <c r="AM31" s="75" t="s">
        <v>307</v>
      </c>
      <c r="AN31" s="75">
        <v>10.85</v>
      </c>
      <c r="AO31" s="75" t="s">
        <v>307</v>
      </c>
      <c r="AP31" s="75">
        <v>-8.01</v>
      </c>
      <c r="AQ31" s="75" t="s">
        <v>307</v>
      </c>
      <c r="AR31" s="75">
        <v>-2.86</v>
      </c>
      <c r="AS31" s="75" t="s">
        <v>307</v>
      </c>
      <c r="AT31" s="75" t="s">
        <v>307</v>
      </c>
      <c r="AU31" s="75" t="s">
        <v>307</v>
      </c>
      <c r="AV31" s="75" t="s">
        <v>307</v>
      </c>
      <c r="AW31" s="75" t="s">
        <v>307</v>
      </c>
      <c r="AX31" s="75" t="s">
        <v>307</v>
      </c>
      <c r="AY31" s="75">
        <v>-22.15</v>
      </c>
      <c r="AZ31" s="75" t="s">
        <v>307</v>
      </c>
      <c r="BA31" s="75" t="s">
        <v>307</v>
      </c>
      <c r="BB31" s="75" t="s">
        <v>307</v>
      </c>
      <c r="BC31" s="75" t="s">
        <v>307</v>
      </c>
      <c r="BD31" s="75" t="s">
        <v>307</v>
      </c>
      <c r="BE31" s="75">
        <v>-40.36</v>
      </c>
      <c r="BF31" s="75">
        <v>-28.34</v>
      </c>
      <c r="BG31" s="75">
        <v>0.25</v>
      </c>
      <c r="BH31" s="75">
        <v>18.399999999999999</v>
      </c>
      <c r="BI31" s="75" t="s">
        <v>307</v>
      </c>
      <c r="BJ31" s="75" t="s">
        <v>307</v>
      </c>
      <c r="BK31" s="75" t="s">
        <v>307</v>
      </c>
      <c r="BL31" s="75" t="s">
        <v>307</v>
      </c>
      <c r="BM31" s="75" t="s">
        <v>307</v>
      </c>
      <c r="BN31" s="75">
        <v>-13.01</v>
      </c>
      <c r="BO31" s="75" t="s">
        <v>307</v>
      </c>
      <c r="BP31" s="65"/>
      <c r="BQ31" s="65"/>
    </row>
    <row r="32" spans="16:69" x14ac:dyDescent="0.25">
      <c r="P32" s="2">
        <v>2007</v>
      </c>
      <c r="Q32" s="75">
        <v>-2.91</v>
      </c>
      <c r="R32" s="75" t="s">
        <v>306</v>
      </c>
      <c r="S32" s="75" t="s">
        <v>307</v>
      </c>
      <c r="T32" s="75">
        <v>23.44</v>
      </c>
      <c r="U32" s="75">
        <v>-12.83</v>
      </c>
      <c r="V32" s="75" t="s">
        <v>307</v>
      </c>
      <c r="W32" s="75">
        <v>16.91</v>
      </c>
      <c r="X32" s="75" t="s">
        <v>307</v>
      </c>
      <c r="Y32" s="75" t="s">
        <v>307</v>
      </c>
      <c r="Z32" s="75" t="s">
        <v>307</v>
      </c>
      <c r="AA32" s="75" t="s">
        <v>307</v>
      </c>
      <c r="AB32" s="75">
        <v>2.74</v>
      </c>
      <c r="AC32" s="75" t="s">
        <v>307</v>
      </c>
      <c r="AD32" s="75">
        <v>19.04</v>
      </c>
      <c r="AE32" s="75">
        <v>19.29</v>
      </c>
      <c r="AF32" s="75" t="s">
        <v>307</v>
      </c>
      <c r="AG32" s="75">
        <v>6.23</v>
      </c>
      <c r="AH32" s="75">
        <v>25.69</v>
      </c>
      <c r="AI32" s="75">
        <v>-33.97</v>
      </c>
      <c r="AJ32" s="75" t="s">
        <v>307</v>
      </c>
      <c r="AK32" s="75">
        <v>-6.5</v>
      </c>
      <c r="AL32" s="75">
        <v>11.76</v>
      </c>
      <c r="AM32" s="75" t="s">
        <v>307</v>
      </c>
      <c r="AN32" s="75">
        <v>7.8</v>
      </c>
      <c r="AO32" s="75" t="s">
        <v>307</v>
      </c>
      <c r="AP32" s="75">
        <v>1.9</v>
      </c>
      <c r="AQ32" s="75" t="s">
        <v>307</v>
      </c>
      <c r="AR32" s="75">
        <v>-5.78</v>
      </c>
      <c r="AS32" s="75" t="s">
        <v>307</v>
      </c>
      <c r="AT32" s="75" t="s">
        <v>307</v>
      </c>
      <c r="AU32" s="75" t="s">
        <v>307</v>
      </c>
      <c r="AV32" s="75" t="s">
        <v>307</v>
      </c>
      <c r="AW32" s="75" t="s">
        <v>307</v>
      </c>
      <c r="AX32" s="75" t="s">
        <v>307</v>
      </c>
      <c r="AY32" s="75">
        <v>-33.5</v>
      </c>
      <c r="AZ32" s="75" t="s">
        <v>307</v>
      </c>
      <c r="BA32" s="75" t="s">
        <v>307</v>
      </c>
      <c r="BB32" s="75" t="s">
        <v>307</v>
      </c>
      <c r="BC32" s="75" t="s">
        <v>307</v>
      </c>
      <c r="BD32" s="75" t="s">
        <v>307</v>
      </c>
      <c r="BE32" s="75">
        <v>-54.61</v>
      </c>
      <c r="BF32" s="75">
        <v>18.59</v>
      </c>
      <c r="BG32" s="75">
        <v>1.2</v>
      </c>
      <c r="BH32" s="75">
        <v>22.19</v>
      </c>
      <c r="BI32" s="75" t="s">
        <v>307</v>
      </c>
      <c r="BJ32" s="75" t="s">
        <v>307</v>
      </c>
      <c r="BK32" s="75" t="s">
        <v>307</v>
      </c>
      <c r="BL32" s="75" t="s">
        <v>307</v>
      </c>
      <c r="BM32" s="75" t="s">
        <v>307</v>
      </c>
      <c r="BN32" s="75">
        <v>-15.9</v>
      </c>
      <c r="BO32" s="75" t="s">
        <v>307</v>
      </c>
      <c r="BP32" s="65"/>
      <c r="BQ32" s="65"/>
    </row>
    <row r="33" spans="16:69" x14ac:dyDescent="0.25">
      <c r="P33" s="2">
        <v>2008</v>
      </c>
      <c r="Q33" s="75">
        <v>-1.08</v>
      </c>
      <c r="R33" s="75" t="s">
        <v>306</v>
      </c>
      <c r="S33" s="75" t="s">
        <v>307</v>
      </c>
      <c r="T33" s="75">
        <v>31.79</v>
      </c>
      <c r="U33" s="75">
        <v>-2.21</v>
      </c>
      <c r="V33" s="75" t="s">
        <v>307</v>
      </c>
      <c r="W33" s="75">
        <v>8.7799999999999994</v>
      </c>
      <c r="X33" s="75" t="s">
        <v>307</v>
      </c>
      <c r="Y33" s="75" t="s">
        <v>307</v>
      </c>
      <c r="Z33" s="75" t="s">
        <v>307</v>
      </c>
      <c r="AA33" s="75" t="s">
        <v>307</v>
      </c>
      <c r="AB33" s="75">
        <v>-0.83</v>
      </c>
      <c r="AC33" s="75" t="s">
        <v>307</v>
      </c>
      <c r="AD33" s="75">
        <v>-1.98</v>
      </c>
      <c r="AE33" s="75">
        <v>21.65</v>
      </c>
      <c r="AF33" s="75" t="s">
        <v>307</v>
      </c>
      <c r="AG33" s="75">
        <v>-14.41</v>
      </c>
      <c r="AH33" s="75">
        <v>31.26</v>
      </c>
      <c r="AI33" s="75">
        <v>-42.03</v>
      </c>
      <c r="AJ33" s="75" t="s">
        <v>307</v>
      </c>
      <c r="AK33" s="75">
        <v>-4.43</v>
      </c>
      <c r="AL33" s="75">
        <v>9.65</v>
      </c>
      <c r="AM33" s="75" t="s">
        <v>307</v>
      </c>
      <c r="AN33" s="75">
        <v>8.32</v>
      </c>
      <c r="AO33" s="75" t="s">
        <v>307</v>
      </c>
      <c r="AP33" s="75">
        <v>-2.98</v>
      </c>
      <c r="AQ33" s="75" t="s">
        <v>307</v>
      </c>
      <c r="AR33" s="75">
        <v>-1.2</v>
      </c>
      <c r="AS33" s="75" t="s">
        <v>307</v>
      </c>
      <c r="AT33" s="75" t="s">
        <v>307</v>
      </c>
      <c r="AU33" s="75" t="s">
        <v>307</v>
      </c>
      <c r="AV33" s="75" t="s">
        <v>307</v>
      </c>
      <c r="AW33" s="75" t="s">
        <v>307</v>
      </c>
      <c r="AX33" s="75" t="s">
        <v>307</v>
      </c>
      <c r="AY33" s="75">
        <v>-40.65</v>
      </c>
      <c r="AZ33" s="75" t="s">
        <v>307</v>
      </c>
      <c r="BA33" s="75" t="s">
        <v>307</v>
      </c>
      <c r="BB33" s="75" t="s">
        <v>307</v>
      </c>
      <c r="BC33" s="75" t="s">
        <v>307</v>
      </c>
      <c r="BD33" s="75" t="s">
        <v>307</v>
      </c>
      <c r="BE33" s="75">
        <v>-39.18</v>
      </c>
      <c r="BF33" s="75">
        <v>14.03</v>
      </c>
      <c r="BG33" s="75">
        <v>13.4</v>
      </c>
      <c r="BH33" s="75">
        <v>8.65</v>
      </c>
      <c r="BI33" s="75" t="s">
        <v>307</v>
      </c>
      <c r="BJ33" s="75" t="s">
        <v>307</v>
      </c>
      <c r="BK33" s="75" t="s">
        <v>307</v>
      </c>
      <c r="BL33" s="75" t="s">
        <v>307</v>
      </c>
      <c r="BM33" s="75" t="s">
        <v>307</v>
      </c>
      <c r="BN33" s="75">
        <v>5.61</v>
      </c>
      <c r="BO33" s="75" t="s">
        <v>307</v>
      </c>
      <c r="BP33" s="65"/>
      <c r="BQ33" s="65"/>
    </row>
    <row r="34" spans="16:69" x14ac:dyDescent="0.25">
      <c r="P34" s="2">
        <v>2009</v>
      </c>
      <c r="Q34" s="75">
        <v>1.63</v>
      </c>
      <c r="R34" s="75" t="s">
        <v>306</v>
      </c>
      <c r="S34" s="75" t="s">
        <v>307</v>
      </c>
      <c r="T34" s="75">
        <v>33.82</v>
      </c>
      <c r="U34" s="75">
        <v>-19.670000000000002</v>
      </c>
      <c r="V34" s="75" t="s">
        <v>307</v>
      </c>
      <c r="W34" s="75">
        <v>12.4</v>
      </c>
      <c r="X34" s="75" t="s">
        <v>307</v>
      </c>
      <c r="Y34" s="75" t="s">
        <v>307</v>
      </c>
      <c r="Z34" s="75" t="s">
        <v>307</v>
      </c>
      <c r="AA34" s="75" t="s">
        <v>307</v>
      </c>
      <c r="AB34" s="75">
        <v>7.56</v>
      </c>
      <c r="AC34" s="75" t="s">
        <v>307</v>
      </c>
      <c r="AD34" s="75">
        <v>17.64</v>
      </c>
      <c r="AE34" s="75">
        <v>17.98</v>
      </c>
      <c r="AF34" s="75" t="s">
        <v>307</v>
      </c>
      <c r="AG34" s="75">
        <v>-2.09</v>
      </c>
      <c r="AH34" s="75">
        <v>21.02</v>
      </c>
      <c r="AI34" s="75">
        <v>-20.02</v>
      </c>
      <c r="AJ34" s="75" t="s">
        <v>307</v>
      </c>
      <c r="AK34" s="75">
        <v>-11.32</v>
      </c>
      <c r="AL34" s="75">
        <v>16.21</v>
      </c>
      <c r="AM34" s="75" t="s">
        <v>307</v>
      </c>
      <c r="AN34" s="75">
        <v>20.32</v>
      </c>
      <c r="AO34" s="75" t="s">
        <v>307</v>
      </c>
      <c r="AP34" s="75">
        <v>-9.93</v>
      </c>
      <c r="AQ34" s="75" t="s">
        <v>307</v>
      </c>
      <c r="AR34" s="75">
        <v>-15.78</v>
      </c>
      <c r="AS34" s="75" t="s">
        <v>307</v>
      </c>
      <c r="AT34" s="75" t="s">
        <v>307</v>
      </c>
      <c r="AU34" s="75" t="s">
        <v>307</v>
      </c>
      <c r="AV34" s="75" t="s">
        <v>307</v>
      </c>
      <c r="AW34" s="75" t="s">
        <v>307</v>
      </c>
      <c r="AX34" s="75" t="s">
        <v>307</v>
      </c>
      <c r="AY34" s="75">
        <v>-38.99</v>
      </c>
      <c r="AZ34" s="75" t="s">
        <v>307</v>
      </c>
      <c r="BA34" s="75" t="s">
        <v>307</v>
      </c>
      <c r="BB34" s="75" t="s">
        <v>307</v>
      </c>
      <c r="BC34" s="75" t="s">
        <v>307</v>
      </c>
      <c r="BD34" s="75" t="s">
        <v>307</v>
      </c>
      <c r="BE34" s="75">
        <v>-29.01</v>
      </c>
      <c r="BF34" s="75">
        <v>-0.26</v>
      </c>
      <c r="BG34" s="75">
        <v>2.56</v>
      </c>
      <c r="BH34" s="75">
        <v>6.16</v>
      </c>
      <c r="BI34" s="75" t="s">
        <v>307</v>
      </c>
      <c r="BJ34" s="75" t="s">
        <v>307</v>
      </c>
      <c r="BK34" s="75" t="s">
        <v>307</v>
      </c>
      <c r="BL34" s="75" t="s">
        <v>307</v>
      </c>
      <c r="BM34" s="75" t="s">
        <v>307</v>
      </c>
      <c r="BN34" s="75">
        <v>-2.77</v>
      </c>
      <c r="BO34" s="75" t="s">
        <v>307</v>
      </c>
      <c r="BP34" s="65"/>
      <c r="BQ34" s="65"/>
    </row>
    <row r="35" spans="16:69" x14ac:dyDescent="0.25">
      <c r="P35" s="2">
        <v>2010</v>
      </c>
      <c r="Q35" s="75">
        <v>1.34</v>
      </c>
      <c r="R35" s="75" t="s">
        <v>306</v>
      </c>
      <c r="S35" s="75" t="s">
        <v>307</v>
      </c>
      <c r="T35" s="75">
        <v>31.89</v>
      </c>
      <c r="U35" s="75">
        <v>-23.32</v>
      </c>
      <c r="V35" s="75" t="s">
        <v>307</v>
      </c>
      <c r="W35" s="75">
        <v>20.77</v>
      </c>
      <c r="X35" s="75" t="s">
        <v>307</v>
      </c>
      <c r="Y35" s="75" t="s">
        <v>307</v>
      </c>
      <c r="Z35" s="75" t="s">
        <v>307</v>
      </c>
      <c r="AA35" s="75" t="s">
        <v>307</v>
      </c>
      <c r="AB35" s="75">
        <v>10.08</v>
      </c>
      <c r="AC35" s="75" t="s">
        <v>307</v>
      </c>
      <c r="AD35" s="75">
        <v>11.18</v>
      </c>
      <c r="AE35" s="75">
        <v>12.07</v>
      </c>
      <c r="AF35" s="75" t="s">
        <v>307</v>
      </c>
      <c r="AG35" s="75">
        <v>-16.18</v>
      </c>
      <c r="AH35" s="75">
        <v>19.079999999999998</v>
      </c>
      <c r="AI35" s="75">
        <v>-7.56</v>
      </c>
      <c r="AJ35" s="75" t="s">
        <v>307</v>
      </c>
      <c r="AK35" s="75">
        <v>-9.2200000000000006</v>
      </c>
      <c r="AL35" s="75">
        <v>11.97</v>
      </c>
      <c r="AM35" s="75" t="s">
        <v>307</v>
      </c>
      <c r="AN35" s="75">
        <v>7.87</v>
      </c>
      <c r="AO35" s="75" t="s">
        <v>307</v>
      </c>
      <c r="AP35" s="75">
        <v>-8.5399999999999991</v>
      </c>
      <c r="AQ35" s="75" t="s">
        <v>307</v>
      </c>
      <c r="AR35" s="75">
        <v>-0.52</v>
      </c>
      <c r="AS35" s="75" t="s">
        <v>307</v>
      </c>
      <c r="AT35" s="75" t="s">
        <v>307</v>
      </c>
      <c r="AU35" s="75" t="s">
        <v>307</v>
      </c>
      <c r="AV35" s="75" t="s">
        <v>307</v>
      </c>
      <c r="AW35" s="75" t="s">
        <v>307</v>
      </c>
      <c r="AX35" s="75" t="s">
        <v>307</v>
      </c>
      <c r="AY35" s="75">
        <v>-35.5</v>
      </c>
      <c r="AZ35" s="75" t="s">
        <v>307</v>
      </c>
      <c r="BA35" s="75" t="s">
        <v>307</v>
      </c>
      <c r="BB35" s="75" t="s">
        <v>307</v>
      </c>
      <c r="BC35" s="75" t="s">
        <v>307</v>
      </c>
      <c r="BD35" s="75" t="s">
        <v>307</v>
      </c>
      <c r="BE35" s="75">
        <v>-20.66</v>
      </c>
      <c r="BF35" s="75">
        <v>10.89</v>
      </c>
      <c r="BG35" s="75">
        <v>-0.38</v>
      </c>
      <c r="BH35" s="75">
        <v>1.45</v>
      </c>
      <c r="BI35" s="75" t="s">
        <v>307</v>
      </c>
      <c r="BJ35" s="75" t="s">
        <v>307</v>
      </c>
      <c r="BK35" s="75" t="s">
        <v>307</v>
      </c>
      <c r="BL35" s="75" t="s">
        <v>307</v>
      </c>
      <c r="BM35" s="75" t="s">
        <v>307</v>
      </c>
      <c r="BN35" s="75">
        <v>-3.59</v>
      </c>
      <c r="BO35" s="75" t="s">
        <v>307</v>
      </c>
      <c r="BP35" s="65"/>
      <c r="BQ35" s="65"/>
    </row>
    <row r="36" spans="16:69" x14ac:dyDescent="0.25">
      <c r="P36" s="2">
        <v>2011</v>
      </c>
      <c r="Q36" s="75">
        <v>2</v>
      </c>
      <c r="R36" s="75" t="s">
        <v>306</v>
      </c>
      <c r="S36" s="75" t="s">
        <v>307</v>
      </c>
      <c r="T36" s="75">
        <v>24.43</v>
      </c>
      <c r="U36" s="75">
        <v>-30.34</v>
      </c>
      <c r="V36" s="75" t="s">
        <v>307</v>
      </c>
      <c r="W36" s="75">
        <v>10.08</v>
      </c>
      <c r="X36" s="75" t="s">
        <v>307</v>
      </c>
      <c r="Y36" s="75" t="s">
        <v>307</v>
      </c>
      <c r="Z36" s="75" t="s">
        <v>307</v>
      </c>
      <c r="AA36" s="75" t="s">
        <v>307</v>
      </c>
      <c r="AB36" s="75">
        <v>11.56</v>
      </c>
      <c r="AC36" s="75" t="s">
        <v>307</v>
      </c>
      <c r="AD36" s="75">
        <v>24.14</v>
      </c>
      <c r="AE36" s="75">
        <v>13.32</v>
      </c>
      <c r="AF36" s="75" t="s">
        <v>307</v>
      </c>
      <c r="AG36" s="75">
        <v>-6.83</v>
      </c>
      <c r="AH36" s="75">
        <v>24.41</v>
      </c>
      <c r="AI36" s="75">
        <v>-10.77</v>
      </c>
      <c r="AJ36" s="75" t="s">
        <v>307</v>
      </c>
      <c r="AK36" s="75">
        <v>-9.01</v>
      </c>
      <c r="AL36" s="75">
        <v>13.07</v>
      </c>
      <c r="AM36" s="75" t="s">
        <v>307</v>
      </c>
      <c r="AN36" s="75">
        <v>12.74</v>
      </c>
      <c r="AO36" s="75" t="s">
        <v>307</v>
      </c>
      <c r="AP36" s="75">
        <v>-9.57</v>
      </c>
      <c r="AQ36" s="75" t="s">
        <v>307</v>
      </c>
      <c r="AR36" s="75">
        <v>-2.5</v>
      </c>
      <c r="AS36" s="75" t="s">
        <v>307</v>
      </c>
      <c r="AT36" s="75" t="s">
        <v>307</v>
      </c>
      <c r="AU36" s="75" t="s">
        <v>307</v>
      </c>
      <c r="AV36" s="75" t="s">
        <v>307</v>
      </c>
      <c r="AW36" s="75" t="s">
        <v>307</v>
      </c>
      <c r="AX36" s="75" t="s">
        <v>307</v>
      </c>
      <c r="AY36" s="75">
        <v>-57.75</v>
      </c>
      <c r="AZ36" s="75" t="s">
        <v>307</v>
      </c>
      <c r="BA36" s="75" t="s">
        <v>307</v>
      </c>
      <c r="BB36" s="75" t="s">
        <v>307</v>
      </c>
      <c r="BC36" s="75" t="s">
        <v>307</v>
      </c>
      <c r="BD36" s="75" t="s">
        <v>307</v>
      </c>
      <c r="BE36" s="75">
        <v>-9.81</v>
      </c>
      <c r="BF36" s="75">
        <v>12.34</v>
      </c>
      <c r="BG36" s="75">
        <v>7.97</v>
      </c>
      <c r="BH36" s="75">
        <v>-8.17</v>
      </c>
      <c r="BI36" s="75" t="s">
        <v>307</v>
      </c>
      <c r="BJ36" s="75" t="s">
        <v>307</v>
      </c>
      <c r="BK36" s="75" t="s">
        <v>307</v>
      </c>
      <c r="BL36" s="75" t="s">
        <v>307</v>
      </c>
      <c r="BM36" s="75" t="s">
        <v>307</v>
      </c>
      <c r="BN36" s="75">
        <v>-5.16</v>
      </c>
      <c r="BO36" s="75" t="s">
        <v>307</v>
      </c>
      <c r="BP36" s="65"/>
      <c r="BQ36" s="65"/>
    </row>
    <row r="37" spans="16:69" x14ac:dyDescent="0.25">
      <c r="P37" s="2">
        <v>2012</v>
      </c>
      <c r="Q37" s="75">
        <v>-1.75</v>
      </c>
      <c r="R37" s="75" t="s">
        <v>306</v>
      </c>
      <c r="S37" s="75" t="s">
        <v>307</v>
      </c>
      <c r="T37" s="75">
        <v>27.79</v>
      </c>
      <c r="U37" s="75">
        <v>-14.77</v>
      </c>
      <c r="V37" s="75" t="s">
        <v>307</v>
      </c>
      <c r="W37" s="75">
        <v>20.23</v>
      </c>
      <c r="X37" s="75" t="s">
        <v>307</v>
      </c>
      <c r="Y37" s="75" t="s">
        <v>307</v>
      </c>
      <c r="Z37" s="75" t="s">
        <v>307</v>
      </c>
      <c r="AA37" s="75" t="s">
        <v>307</v>
      </c>
      <c r="AB37" s="75">
        <v>8.98</v>
      </c>
      <c r="AC37" s="75" t="s">
        <v>307</v>
      </c>
      <c r="AD37" s="75">
        <v>21.11</v>
      </c>
      <c r="AE37" s="75">
        <v>12.96</v>
      </c>
      <c r="AF37" s="75" t="s">
        <v>307</v>
      </c>
      <c r="AG37" s="75">
        <v>-1.43</v>
      </c>
      <c r="AH37" s="75">
        <v>33.51</v>
      </c>
      <c r="AI37" s="75">
        <v>-13.84</v>
      </c>
      <c r="AJ37" s="75" t="s">
        <v>307</v>
      </c>
      <c r="AK37" s="75">
        <v>-9.34</v>
      </c>
      <c r="AL37" s="75">
        <v>12.76</v>
      </c>
      <c r="AM37" s="75" t="s">
        <v>307</v>
      </c>
      <c r="AN37" s="75">
        <v>20.39</v>
      </c>
      <c r="AO37" s="75" t="s">
        <v>307</v>
      </c>
      <c r="AP37" s="75">
        <v>-11.63</v>
      </c>
      <c r="AQ37" s="75" t="s">
        <v>307</v>
      </c>
      <c r="AR37" s="75">
        <v>-19.03</v>
      </c>
      <c r="AS37" s="75" t="s">
        <v>307</v>
      </c>
      <c r="AT37" s="75" t="s">
        <v>307</v>
      </c>
      <c r="AU37" s="75" t="s">
        <v>307</v>
      </c>
      <c r="AV37" s="75" t="s">
        <v>307</v>
      </c>
      <c r="AW37" s="75" t="s">
        <v>307</v>
      </c>
      <c r="AX37" s="75" t="s">
        <v>307</v>
      </c>
      <c r="AY37" s="75">
        <v>-72.75</v>
      </c>
      <c r="AZ37" s="75" t="s">
        <v>307</v>
      </c>
      <c r="BA37" s="75" t="s">
        <v>307</v>
      </c>
      <c r="BB37" s="75" t="s">
        <v>307</v>
      </c>
      <c r="BC37" s="75" t="s">
        <v>307</v>
      </c>
      <c r="BD37" s="75" t="s">
        <v>307</v>
      </c>
      <c r="BE37" s="75">
        <v>-21.16</v>
      </c>
      <c r="BF37" s="75">
        <v>4.63</v>
      </c>
      <c r="BG37" s="75">
        <v>1.84</v>
      </c>
      <c r="BH37" s="75">
        <v>0.83</v>
      </c>
      <c r="BI37" s="75" t="s">
        <v>307</v>
      </c>
      <c r="BJ37" s="75" t="s">
        <v>307</v>
      </c>
      <c r="BK37" s="75" t="s">
        <v>307</v>
      </c>
      <c r="BL37" s="75" t="s">
        <v>307</v>
      </c>
      <c r="BM37" s="75" t="s">
        <v>307</v>
      </c>
      <c r="BN37" s="75">
        <v>-3.58</v>
      </c>
      <c r="BO37" s="75" t="s">
        <v>307</v>
      </c>
      <c r="BP37" s="65"/>
      <c r="BQ37" s="65"/>
    </row>
    <row r="38" spans="16:69" x14ac:dyDescent="0.25">
      <c r="P38" s="2">
        <v>2013</v>
      </c>
      <c r="Q38" s="75">
        <v>-3.5</v>
      </c>
      <c r="R38" s="75" t="s">
        <v>306</v>
      </c>
      <c r="S38" s="75" t="s">
        <v>307</v>
      </c>
      <c r="T38" s="75">
        <v>21.78</v>
      </c>
      <c r="U38" s="75">
        <v>-3.93</v>
      </c>
      <c r="V38" s="75" t="s">
        <v>307</v>
      </c>
      <c r="W38" s="75">
        <v>13.29</v>
      </c>
      <c r="X38" s="75" t="s">
        <v>307</v>
      </c>
      <c r="Y38" s="75" t="s">
        <v>307</v>
      </c>
      <c r="Z38" s="75" t="s">
        <v>307</v>
      </c>
      <c r="AA38" s="75" t="s">
        <v>307</v>
      </c>
      <c r="AB38" s="75">
        <v>12.8</v>
      </c>
      <c r="AC38" s="75" t="s">
        <v>307</v>
      </c>
      <c r="AD38" s="75">
        <v>8.99</v>
      </c>
      <c r="AE38" s="75">
        <v>4.8099999999999996</v>
      </c>
      <c r="AF38" s="75" t="s">
        <v>307</v>
      </c>
      <c r="AG38" s="75">
        <v>-8.35</v>
      </c>
      <c r="AH38" s="75">
        <v>25.46</v>
      </c>
      <c r="AI38" s="75">
        <v>-12.49</v>
      </c>
      <c r="AJ38" s="75" t="s">
        <v>307</v>
      </c>
      <c r="AK38" s="75">
        <v>-2.77</v>
      </c>
      <c r="AL38" s="75">
        <v>4.92</v>
      </c>
      <c r="AM38" s="75" t="s">
        <v>307</v>
      </c>
      <c r="AN38" s="75">
        <v>16.829999999999998</v>
      </c>
      <c r="AO38" s="75" t="s">
        <v>307</v>
      </c>
      <c r="AP38" s="75">
        <v>-5.92</v>
      </c>
      <c r="AQ38" s="75" t="s">
        <v>307</v>
      </c>
      <c r="AR38" s="75">
        <v>-12.24</v>
      </c>
      <c r="AS38" s="75" t="s">
        <v>307</v>
      </c>
      <c r="AT38" s="75" t="s">
        <v>307</v>
      </c>
      <c r="AU38" s="75" t="s">
        <v>307</v>
      </c>
      <c r="AV38" s="75" t="s">
        <v>307</v>
      </c>
      <c r="AW38" s="75" t="s">
        <v>307</v>
      </c>
      <c r="AX38" s="75" t="s">
        <v>307</v>
      </c>
      <c r="AY38" s="75">
        <v>-59.28</v>
      </c>
      <c r="AZ38" s="75" t="s">
        <v>307</v>
      </c>
      <c r="BA38" s="75" t="s">
        <v>307</v>
      </c>
      <c r="BB38" s="75" t="s">
        <v>307</v>
      </c>
      <c r="BC38" s="75" t="s">
        <v>307</v>
      </c>
      <c r="BD38" s="75" t="s">
        <v>307</v>
      </c>
      <c r="BE38" s="75">
        <v>-11.3</v>
      </c>
      <c r="BF38" s="75">
        <v>3.03</v>
      </c>
      <c r="BG38" s="75">
        <v>6.67</v>
      </c>
      <c r="BH38" s="75">
        <v>-7.27</v>
      </c>
      <c r="BI38" s="75" t="s">
        <v>307</v>
      </c>
      <c r="BJ38" s="75" t="s">
        <v>307</v>
      </c>
      <c r="BK38" s="75" t="s">
        <v>307</v>
      </c>
      <c r="BL38" s="75" t="s">
        <v>307</v>
      </c>
      <c r="BM38" s="75" t="s">
        <v>307</v>
      </c>
      <c r="BN38" s="75">
        <v>3.55</v>
      </c>
      <c r="BO38" s="75" t="s">
        <v>307</v>
      </c>
      <c r="BP38" s="65"/>
      <c r="BQ38" s="65"/>
    </row>
    <row r="39" spans="16:69" x14ac:dyDescent="0.25">
      <c r="P39" s="2">
        <v>2014</v>
      </c>
      <c r="Q39" s="75">
        <v>0.47</v>
      </c>
      <c r="R39" s="75" t="s">
        <v>306</v>
      </c>
      <c r="S39" s="75" t="s">
        <v>307</v>
      </c>
      <c r="T39" s="75">
        <v>24.29</v>
      </c>
      <c r="U39" s="75">
        <v>-18.260000000000002</v>
      </c>
      <c r="V39" s="75" t="s">
        <v>307</v>
      </c>
      <c r="W39" s="75">
        <v>8.35</v>
      </c>
      <c r="X39" s="75" t="s">
        <v>307</v>
      </c>
      <c r="Y39" s="75" t="s">
        <v>307</v>
      </c>
      <c r="Z39" s="75" t="s">
        <v>307</v>
      </c>
      <c r="AA39" s="75" t="s">
        <v>307</v>
      </c>
      <c r="AB39" s="75">
        <v>12.71</v>
      </c>
      <c r="AC39" s="75" t="s">
        <v>307</v>
      </c>
      <c r="AD39" s="75">
        <v>16.260000000000002</v>
      </c>
      <c r="AE39" s="75">
        <v>17.25</v>
      </c>
      <c r="AF39" s="75" t="s">
        <v>307</v>
      </c>
      <c r="AG39" s="75">
        <v>-1.0900000000000001</v>
      </c>
      <c r="AH39" s="75">
        <v>22.41</v>
      </c>
      <c r="AI39" s="75">
        <v>-14.97</v>
      </c>
      <c r="AJ39" s="75" t="s">
        <v>307</v>
      </c>
      <c r="AK39" s="75">
        <v>2.33</v>
      </c>
      <c r="AL39" s="75">
        <v>-0.98</v>
      </c>
      <c r="AM39" s="75" t="s">
        <v>307</v>
      </c>
      <c r="AN39" s="75">
        <v>14.84</v>
      </c>
      <c r="AO39" s="75" t="s">
        <v>307</v>
      </c>
      <c r="AP39" s="75">
        <v>2.5</v>
      </c>
      <c r="AQ39" s="75" t="s">
        <v>307</v>
      </c>
      <c r="AR39" s="75">
        <v>-16.47</v>
      </c>
      <c r="AS39" s="75" t="s">
        <v>307</v>
      </c>
      <c r="AT39" s="75" t="s">
        <v>307</v>
      </c>
      <c r="AU39" s="75" t="s">
        <v>307</v>
      </c>
      <c r="AV39" s="75" t="s">
        <v>307</v>
      </c>
      <c r="AW39" s="75" t="s">
        <v>307</v>
      </c>
      <c r="AX39" s="75" t="s">
        <v>307</v>
      </c>
      <c r="AY39" s="75">
        <v>-43.22</v>
      </c>
      <c r="AZ39" s="75" t="s">
        <v>307</v>
      </c>
      <c r="BA39" s="75" t="s">
        <v>307</v>
      </c>
      <c r="BB39" s="75" t="s">
        <v>307</v>
      </c>
      <c r="BC39" s="75" t="s">
        <v>307</v>
      </c>
      <c r="BD39" s="75" t="s">
        <v>307</v>
      </c>
      <c r="BE39" s="75">
        <v>-7.34</v>
      </c>
      <c r="BF39" s="75">
        <v>-10.72</v>
      </c>
      <c r="BG39" s="75">
        <v>7.34</v>
      </c>
      <c r="BH39" s="75">
        <v>-11.04</v>
      </c>
      <c r="BI39" s="75" t="s">
        <v>307</v>
      </c>
      <c r="BJ39" s="75" t="s">
        <v>307</v>
      </c>
      <c r="BK39" s="75" t="s">
        <v>307</v>
      </c>
      <c r="BL39" s="75" t="s">
        <v>307</v>
      </c>
      <c r="BM39" s="75" t="s">
        <v>307</v>
      </c>
      <c r="BN39" s="75">
        <v>5.12</v>
      </c>
      <c r="BO39" s="75" t="s">
        <v>307</v>
      </c>
    </row>
    <row r="40" spans="16:69" x14ac:dyDescent="0.25">
      <c r="P40" s="2">
        <v>2015</v>
      </c>
      <c r="Q40" s="75">
        <v>-4.08</v>
      </c>
      <c r="R40" s="75" t="s">
        <v>306</v>
      </c>
      <c r="S40" s="75" t="s">
        <v>307</v>
      </c>
      <c r="T40" s="75">
        <v>10.88</v>
      </c>
      <c r="U40" s="75">
        <v>-3.01</v>
      </c>
      <c r="V40" s="75" t="s">
        <v>307</v>
      </c>
      <c r="W40" s="75">
        <v>10.9</v>
      </c>
      <c r="X40" s="75" t="s">
        <v>307</v>
      </c>
      <c r="Y40" s="75" t="s">
        <v>307</v>
      </c>
      <c r="Z40" s="75" t="s">
        <v>307</v>
      </c>
      <c r="AA40" s="75" t="s">
        <v>307</v>
      </c>
      <c r="AB40" s="75">
        <v>2.4900000000000002</v>
      </c>
      <c r="AC40" s="75" t="s">
        <v>307</v>
      </c>
      <c r="AD40" s="75">
        <v>5.57</v>
      </c>
      <c r="AE40" s="75">
        <v>12.91</v>
      </c>
      <c r="AF40" s="75" t="s">
        <v>307</v>
      </c>
      <c r="AG40" s="75">
        <v>5.04</v>
      </c>
      <c r="AH40" s="75">
        <v>10.08</v>
      </c>
      <c r="AI40" s="75">
        <v>-11.48</v>
      </c>
      <c r="AJ40" s="75" t="s">
        <v>307</v>
      </c>
      <c r="AK40" s="75">
        <v>-10.4</v>
      </c>
      <c r="AL40" s="75">
        <v>14.94</v>
      </c>
      <c r="AM40" s="75" t="s">
        <v>307</v>
      </c>
      <c r="AN40" s="75">
        <v>13.88</v>
      </c>
      <c r="AO40" s="75" t="s">
        <v>307</v>
      </c>
      <c r="AP40" s="75">
        <v>-2.56</v>
      </c>
      <c r="AQ40" s="75" t="s">
        <v>307</v>
      </c>
      <c r="AR40" s="75">
        <v>-12.64</v>
      </c>
      <c r="AS40" s="75" t="s">
        <v>307</v>
      </c>
      <c r="AT40" s="75" t="s">
        <v>307</v>
      </c>
      <c r="AU40" s="75" t="s">
        <v>307</v>
      </c>
      <c r="AV40" s="75" t="s">
        <v>307</v>
      </c>
      <c r="AW40" s="75" t="s">
        <v>307</v>
      </c>
      <c r="AX40" s="75" t="s">
        <v>307</v>
      </c>
      <c r="AY40" s="75">
        <v>-27.92</v>
      </c>
      <c r="AZ40" s="75" t="s">
        <v>307</v>
      </c>
      <c r="BA40" s="75" t="s">
        <v>307</v>
      </c>
      <c r="BB40" s="75" t="s">
        <v>307</v>
      </c>
      <c r="BC40" s="75" t="s">
        <v>307</v>
      </c>
      <c r="BD40" s="75" t="s">
        <v>307</v>
      </c>
      <c r="BE40" s="75">
        <v>-8.0500000000000007</v>
      </c>
      <c r="BF40" s="75">
        <v>-3.05</v>
      </c>
      <c r="BG40" s="75">
        <v>10.199999999999999</v>
      </c>
      <c r="BH40" s="75">
        <v>-7.43</v>
      </c>
      <c r="BI40" s="75" t="s">
        <v>307</v>
      </c>
      <c r="BJ40" s="75" t="s">
        <v>307</v>
      </c>
      <c r="BK40" s="75" t="s">
        <v>307</v>
      </c>
      <c r="BL40" s="75" t="s">
        <v>307</v>
      </c>
      <c r="BM40" s="75" t="s">
        <v>307</v>
      </c>
      <c r="BN40" s="75">
        <v>0.51</v>
      </c>
      <c r="BO40" s="75" t="s">
        <v>307</v>
      </c>
    </row>
    <row r="43" spans="16:69" x14ac:dyDescent="0.25">
      <c r="Q43" s="76">
        <f>MIN(Q34:BO35)</f>
        <v>-38.99</v>
      </c>
    </row>
  </sheetData>
  <hyperlinks>
    <hyperlink ref="A1" location="Index!A1" display="Index"/>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H2" sqref="H2:I2"/>
    </sheetView>
  </sheetViews>
  <sheetFormatPr defaultColWidth="8.85546875" defaultRowHeight="15" x14ac:dyDescent="0.25"/>
  <cols>
    <col min="1" max="7" width="8.85546875" style="10"/>
    <col min="8" max="8" width="19.140625" style="10" customWidth="1"/>
    <col min="9" max="16384" width="8.85546875" style="10"/>
  </cols>
  <sheetData>
    <row r="1" spans="1:9" x14ac:dyDescent="0.25">
      <c r="A1" s="10" t="s">
        <v>0</v>
      </c>
      <c r="B1" s="17" t="s">
        <v>144</v>
      </c>
      <c r="C1" s="17" t="s">
        <v>145</v>
      </c>
      <c r="D1" s="17" t="s">
        <v>146</v>
      </c>
      <c r="E1" s="17" t="s">
        <v>147</v>
      </c>
      <c r="H1" s="37" t="s">
        <v>266</v>
      </c>
      <c r="I1" s="17"/>
    </row>
    <row r="2" spans="1:9" x14ac:dyDescent="0.25">
      <c r="A2" s="10">
        <v>1982</v>
      </c>
      <c r="B2" s="18">
        <v>-3.3180520945240634E-2</v>
      </c>
      <c r="C2" s="18">
        <v>2.9546183730075944E-2</v>
      </c>
      <c r="D2" s="18">
        <v>3.8702697184364245E-3</v>
      </c>
      <c r="E2" s="18">
        <v>1.3931690643878057E-2</v>
      </c>
      <c r="H2" s="90" t="str">
        <f ca="1">MID(CELL("filename",H1),FIND("]",CELL("filename",H1))+1,255)</f>
        <v>Figure 12</v>
      </c>
      <c r="I2" s="91" t="str">
        <f ca="1">INDEX(Index!$D:$D,MATCH(H2,Index!$B:$B,0))</f>
        <v xml:space="preserve">FARMVCs Per Million Drivers, 1999 Tax Increase, Alternative Lagged Predictor Test
</v>
      </c>
    </row>
    <row r="3" spans="1:9" x14ac:dyDescent="0.25">
      <c r="A3" s="10">
        <v>1983</v>
      </c>
      <c r="B3" s="18">
        <v>2.8969649965326871E-2</v>
      </c>
      <c r="C3" s="18">
        <v>5.5733858936932092E-2</v>
      </c>
      <c r="D3" s="18">
        <v>5.1239021265847409E-2</v>
      </c>
      <c r="E3" s="18">
        <v>5.5043704518184418E-2</v>
      </c>
      <c r="H3" s="10" t="s">
        <v>162</v>
      </c>
    </row>
    <row r="4" spans="1:9" x14ac:dyDescent="0.25">
      <c r="A4" s="10">
        <v>1984</v>
      </c>
      <c r="B4" s="18">
        <v>-4.8955379761055975E-2</v>
      </c>
      <c r="C4" s="18">
        <v>-1.1977110943858879E-2</v>
      </c>
      <c r="D4" s="18">
        <v>-4.8983912245353582E-2</v>
      </c>
      <c r="E4" s="18">
        <v>-3.2836865791838296E-2</v>
      </c>
      <c r="H4" s="10" t="s">
        <v>163</v>
      </c>
    </row>
    <row r="5" spans="1:9" x14ac:dyDescent="0.25">
      <c r="A5" s="10">
        <v>1985</v>
      </c>
      <c r="B5" s="18">
        <v>2.0774976367262839E-2</v>
      </c>
      <c r="C5" s="18">
        <v>0.11434486364476093</v>
      </c>
      <c r="D5" s="18">
        <v>7.4782094449414374E-2</v>
      </c>
      <c r="E5" s="18">
        <v>6.429079356170779E-2</v>
      </c>
    </row>
    <row r="6" spans="1:9" x14ac:dyDescent="0.25">
      <c r="A6" s="10">
        <v>1986</v>
      </c>
      <c r="B6" s="18">
        <v>6.0167234872738395E-2</v>
      </c>
      <c r="C6" s="18">
        <v>0.14120612898168816</v>
      </c>
      <c r="D6" s="18">
        <v>0.12010848750458983</v>
      </c>
      <c r="E6" s="18">
        <v>9.1037390285180861E-2</v>
      </c>
    </row>
    <row r="7" spans="1:9" x14ac:dyDescent="0.25">
      <c r="A7" s="10">
        <v>1987</v>
      </c>
      <c r="B7" s="18">
        <v>7.180397703590264E-3</v>
      </c>
      <c r="C7" s="18">
        <v>8.3742908552705303E-2</v>
      </c>
      <c r="D7" s="18">
        <v>8.7809655267677172E-2</v>
      </c>
      <c r="E7" s="18">
        <v>5.5897575519937626E-2</v>
      </c>
    </row>
    <row r="8" spans="1:9" x14ac:dyDescent="0.25">
      <c r="A8" s="10">
        <v>1988</v>
      </c>
      <c r="B8" s="18">
        <v>-8.006913229071394E-2</v>
      </c>
      <c r="C8" s="18">
        <v>-5.3542521079608663E-2</v>
      </c>
      <c r="D8" s="18">
        <v>-7.294914913290252E-3</v>
      </c>
      <c r="E8" s="18">
        <v>-3.6862520058531224E-2</v>
      </c>
    </row>
    <row r="9" spans="1:9" x14ac:dyDescent="0.25">
      <c r="A9" s="10">
        <v>1989</v>
      </c>
      <c r="B9" s="18">
        <v>-3.0945490604211746E-2</v>
      </c>
      <c r="C9" s="18">
        <v>-8.2680204348710901E-2</v>
      </c>
      <c r="D9" s="18">
        <v>-4.0978301337886835E-3</v>
      </c>
      <c r="E9" s="18">
        <v>-1.4371612939106887E-2</v>
      </c>
    </row>
    <row r="10" spans="1:9" x14ac:dyDescent="0.25">
      <c r="A10" s="10">
        <v>1990</v>
      </c>
      <c r="B10" s="18">
        <v>-3.0931382452183999E-2</v>
      </c>
      <c r="C10" s="18">
        <v>4.5028700806321841E-3</v>
      </c>
      <c r="D10" s="18">
        <v>4.1423401019727343E-2</v>
      </c>
      <c r="E10" s="18">
        <v>2.6502868910613261E-2</v>
      </c>
    </row>
    <row r="11" spans="1:9" x14ac:dyDescent="0.25">
      <c r="A11" s="10">
        <v>1991</v>
      </c>
      <c r="B11" s="18">
        <v>-1.9535809253126271E-2</v>
      </c>
      <c r="C11" s="18">
        <v>-1.5159769807699083E-2</v>
      </c>
      <c r="D11" s="18">
        <v>3.0026058599901873E-2</v>
      </c>
      <c r="E11" s="18">
        <v>2.0869336165381331E-3</v>
      </c>
    </row>
    <row r="12" spans="1:9" x14ac:dyDescent="0.25">
      <c r="A12" s="10">
        <v>1992</v>
      </c>
      <c r="B12" s="18">
        <v>1.9424829793809218E-3</v>
      </c>
      <c r="C12" s="18">
        <v>-6.7416196242747863E-3</v>
      </c>
      <c r="D12" s="18">
        <v>5.9913064619078651E-2</v>
      </c>
      <c r="E12" s="18">
        <v>5.8968461575933023E-2</v>
      </c>
    </row>
    <row r="13" spans="1:9" x14ac:dyDescent="0.25">
      <c r="A13" s="10">
        <v>1993</v>
      </c>
      <c r="B13" s="18">
        <v>-1.4633919700237502E-2</v>
      </c>
      <c r="C13" s="18">
        <v>-3.2742508346519254E-2</v>
      </c>
      <c r="D13" s="18">
        <v>5.2616101075476859E-2</v>
      </c>
      <c r="E13" s="18">
        <v>4.327266650034476E-2</v>
      </c>
    </row>
    <row r="14" spans="1:9" x14ac:dyDescent="0.25">
      <c r="A14" s="10">
        <v>1994</v>
      </c>
      <c r="B14" s="18">
        <v>-6.0154743761415053E-2</v>
      </c>
      <c r="C14" s="18">
        <v>-0.17105746857240861</v>
      </c>
      <c r="D14" s="18">
        <v>5.1934071587432093E-3</v>
      </c>
      <c r="E14" s="18">
        <v>-1.3483818887945361E-2</v>
      </c>
    </row>
    <row r="15" spans="1:9" x14ac:dyDescent="0.25">
      <c r="A15" s="10">
        <v>1995</v>
      </c>
      <c r="B15" s="18">
        <v>-0.13350268818937386</v>
      </c>
      <c r="C15" s="18">
        <v>-0.14968161282351991</v>
      </c>
      <c r="D15" s="18">
        <v>-5.1079399539711953E-2</v>
      </c>
      <c r="E15" s="18">
        <v>-6.9556890231564514E-2</v>
      </c>
    </row>
    <row r="16" spans="1:9" x14ac:dyDescent="0.25">
      <c r="A16" s="10">
        <v>1996</v>
      </c>
      <c r="B16" s="18">
        <v>-0.13229699465280237</v>
      </c>
      <c r="C16" s="18">
        <v>-0.1902283865368356</v>
      </c>
      <c r="D16" s="18">
        <v>-2.6350091346964307E-2</v>
      </c>
      <c r="E16" s="18">
        <v>-6.0619427902280969E-2</v>
      </c>
    </row>
    <row r="17" spans="1:7" x14ac:dyDescent="0.25">
      <c r="A17" s="10">
        <v>1997</v>
      </c>
      <c r="B17" s="18">
        <v>-2.083167900132683E-2</v>
      </c>
      <c r="C17" s="18">
        <v>8.5389177909239011E-3</v>
      </c>
      <c r="D17" s="18">
        <v>7.5043085447190017E-2</v>
      </c>
      <c r="E17" s="18">
        <v>4.850447110833267E-2</v>
      </c>
    </row>
    <row r="18" spans="1:7" x14ac:dyDescent="0.25">
      <c r="A18" s="10">
        <v>1998</v>
      </c>
      <c r="B18" s="18">
        <v>-4.798644506684998E-2</v>
      </c>
      <c r="C18" s="18">
        <v>-0.12185150928586751</v>
      </c>
      <c r="D18" s="18">
        <v>-7.5928560465943831E-2</v>
      </c>
      <c r="E18" s="18">
        <v>-7.4978061482120967E-2</v>
      </c>
    </row>
    <row r="19" spans="1:7" x14ac:dyDescent="0.25">
      <c r="A19" s="10">
        <v>1999</v>
      </c>
      <c r="B19" s="18">
        <v>-9.8768818142468087E-2</v>
      </c>
      <c r="C19" s="18">
        <v>-9.8435372437060867E-2</v>
      </c>
      <c r="D19" s="18">
        <v>-5.6456748154443549E-2</v>
      </c>
      <c r="E19" s="18">
        <v>-6.626090198037432E-2</v>
      </c>
    </row>
    <row r="20" spans="1:7" x14ac:dyDescent="0.25">
      <c r="A20" s="10">
        <v>2000</v>
      </c>
      <c r="B20" s="18">
        <v>-7.4031454645206414E-3</v>
      </c>
      <c r="C20" s="18">
        <v>-3.6214598504610875E-2</v>
      </c>
      <c r="D20" s="18">
        <v>3.4573452730587768E-2</v>
      </c>
      <c r="E20" s="18">
        <v>4.1371584402651235E-2</v>
      </c>
    </row>
    <row r="21" spans="1:7" x14ac:dyDescent="0.25">
      <c r="A21" s="10">
        <v>2001</v>
      </c>
      <c r="B21" s="18">
        <v>-7.9102001371245591E-3</v>
      </c>
      <c r="C21" s="18">
        <v>2.493245673855829E-2</v>
      </c>
      <c r="D21" s="18">
        <v>9.3227815621273677E-2</v>
      </c>
      <c r="E21" s="18">
        <v>7.6193723009461672E-2</v>
      </c>
    </row>
    <row r="22" spans="1:7" x14ac:dyDescent="0.25">
      <c r="A22" s="10">
        <v>2002</v>
      </c>
      <c r="B22" s="18">
        <v>1.3429184393580087E-2</v>
      </c>
      <c r="C22" s="18">
        <v>-2.0089700236239086E-2</v>
      </c>
      <c r="D22" s="18">
        <v>7.5685530812203874E-2</v>
      </c>
      <c r="E22" s="18">
        <v>6.2147752470589096E-2</v>
      </c>
    </row>
    <row r="23" spans="1:7" x14ac:dyDescent="0.25">
      <c r="A23" s="10">
        <v>2003</v>
      </c>
      <c r="B23" s="18">
        <v>-4.8584508793336253E-3</v>
      </c>
      <c r="C23" s="18">
        <v>-5.5745459444938465E-2</v>
      </c>
      <c r="D23" s="18">
        <v>5.7595178523307908E-2</v>
      </c>
      <c r="E23" s="18">
        <v>5.1884231331543962E-2</v>
      </c>
    </row>
    <row r="24" spans="1:7" x14ac:dyDescent="0.25">
      <c r="A24" s="10">
        <v>2004</v>
      </c>
      <c r="B24" s="18">
        <v>-5.946239414390584E-2</v>
      </c>
      <c r="C24" s="18">
        <v>-1.6062896883091003E-2</v>
      </c>
      <c r="D24" s="18">
        <v>4.5145475535291815E-2</v>
      </c>
      <c r="E24" s="18">
        <v>2.5411119733852273E-2</v>
      </c>
    </row>
    <row r="25" spans="1:7" x14ac:dyDescent="0.25">
      <c r="A25" s="10">
        <v>2005</v>
      </c>
      <c r="B25" s="18">
        <v>-6.5695054587219442E-2</v>
      </c>
      <c r="C25" s="18">
        <v>-5.9381673403625247E-2</v>
      </c>
      <c r="D25" s="18">
        <v>3.8324391531586725E-2</v>
      </c>
      <c r="E25" s="18">
        <v>1.4491828267599585E-2</v>
      </c>
    </row>
    <row r="26" spans="1:7" x14ac:dyDescent="0.25">
      <c r="A26" s="10">
        <v>2006</v>
      </c>
      <c r="B26" s="18">
        <v>-0.10198460445277893</v>
      </c>
      <c r="C26" s="18">
        <v>-4.261978255309877E-2</v>
      </c>
      <c r="D26" s="18">
        <v>2.293237283287182E-2</v>
      </c>
      <c r="E26" s="18">
        <v>3.8726425204654818E-3</v>
      </c>
    </row>
    <row r="27" spans="1:7" x14ac:dyDescent="0.25">
      <c r="A27" s="10">
        <v>2007</v>
      </c>
      <c r="B27" s="18">
        <v>-7.0781714273400298E-2</v>
      </c>
      <c r="C27" s="18">
        <v>-3.393747460787401E-2</v>
      </c>
      <c r="D27" s="18">
        <v>1.8193479160336312E-2</v>
      </c>
      <c r="E27" s="18">
        <v>1.4337135295076905E-2</v>
      </c>
    </row>
    <row r="28" spans="1:7" x14ac:dyDescent="0.25">
      <c r="A28" s="10">
        <v>2008</v>
      </c>
      <c r="B28" s="18">
        <v>-3.1009136483701148E-2</v>
      </c>
      <c r="C28" s="18">
        <v>5.2809628104439092E-3</v>
      </c>
      <c r="D28" s="18">
        <v>0.10430768654621318</v>
      </c>
      <c r="E28" s="18">
        <v>0.10293092704375953</v>
      </c>
    </row>
    <row r="29" spans="1:7" x14ac:dyDescent="0.25">
      <c r="A29" s="10">
        <v>2009</v>
      </c>
      <c r="B29" s="18">
        <v>5.1656720791816671E-2</v>
      </c>
      <c r="C29" s="18">
        <v>8.3552607973202797E-2</v>
      </c>
      <c r="D29" s="18">
        <v>0.19119600410711596</v>
      </c>
      <c r="E29" s="18">
        <v>0.163977169898716</v>
      </c>
    </row>
    <row r="30" spans="1:7" x14ac:dyDescent="0.25">
      <c r="A30" s="10">
        <v>2010</v>
      </c>
      <c r="B30" s="18">
        <v>4.4411262784709034E-2</v>
      </c>
      <c r="C30" s="18">
        <v>3.6553289143480522E-2</v>
      </c>
      <c r="D30" s="18">
        <v>0.13338085376103628</v>
      </c>
      <c r="E30" s="18">
        <v>0.12080838147996416</v>
      </c>
    </row>
    <row r="31" spans="1:7" x14ac:dyDescent="0.25">
      <c r="A31" s="10">
        <v>2011</v>
      </c>
      <c r="B31" s="18">
        <v>6.780405315540243E-2</v>
      </c>
      <c r="C31" s="18">
        <v>9.7280628994706714E-2</v>
      </c>
      <c r="D31" s="18">
        <v>0.17849880786249933</v>
      </c>
      <c r="E31" s="18">
        <v>0.16059796832624604</v>
      </c>
    </row>
    <row r="32" spans="1:7" x14ac:dyDescent="0.25">
      <c r="A32" s="10">
        <v>2012</v>
      </c>
      <c r="B32" s="18">
        <v>-5.5442976616525932E-2</v>
      </c>
      <c r="C32" s="18">
        <v>-8.9293871780564499E-2</v>
      </c>
      <c r="D32" s="18">
        <v>5.0114002984769611E-2</v>
      </c>
      <c r="E32" s="18">
        <v>1.3332243443198211E-2</v>
      </c>
      <c r="G32" s="36"/>
    </row>
    <row r="33" spans="1:5" x14ac:dyDescent="0.25">
      <c r="A33" s="10">
        <v>2013</v>
      </c>
      <c r="B33" s="18">
        <v>-0.11852477660710214</v>
      </c>
      <c r="C33" s="18">
        <v>-0.10786327782415192</v>
      </c>
      <c r="D33" s="18">
        <v>-6.1704381281403719E-3</v>
      </c>
      <c r="E33" s="18">
        <v>-3.7529119482511357E-2</v>
      </c>
    </row>
    <row r="34" spans="1:5" x14ac:dyDescent="0.25">
      <c r="A34" s="10">
        <v>2014</v>
      </c>
      <c r="B34" s="18">
        <v>1.6004184427661161E-2</v>
      </c>
      <c r="C34" s="18">
        <v>2.9014980722110232E-2</v>
      </c>
      <c r="D34" s="18">
        <v>0.11646974708804905</v>
      </c>
      <c r="E34" s="18">
        <v>9.9735447043306863E-2</v>
      </c>
    </row>
    <row r="35" spans="1:5" x14ac:dyDescent="0.25">
      <c r="A35" s="10">
        <v>2015</v>
      </c>
      <c r="B35" s="18">
        <v>-0.15951603430607134</v>
      </c>
      <c r="C35" s="18">
        <v>-8.9659880744313067E-2</v>
      </c>
      <c r="D35" s="18">
        <v>-3.6821802584447269E-2</v>
      </c>
      <c r="E35" s="18">
        <v>-6.6436867105936478E-2</v>
      </c>
    </row>
  </sheetData>
  <hyperlinks>
    <hyperlink ref="H1" location="Index!A1" display="Index"/>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heetViews>
  <sheetFormatPr defaultColWidth="8.85546875" defaultRowHeight="15" x14ac:dyDescent="0.25"/>
  <cols>
    <col min="1" max="6" width="8.85546875" style="2"/>
    <col min="7" max="7" width="18.5703125" style="2" customWidth="1"/>
    <col min="8" max="16384" width="8.85546875" style="2"/>
  </cols>
  <sheetData>
    <row r="1" spans="1:8" x14ac:dyDescent="0.25">
      <c r="A1" s="17" t="s">
        <v>0</v>
      </c>
      <c r="B1" s="17" t="s">
        <v>135</v>
      </c>
      <c r="C1" s="17" t="s">
        <v>131</v>
      </c>
      <c r="D1" s="17" t="s">
        <v>132</v>
      </c>
      <c r="E1" s="17" t="s">
        <v>133</v>
      </c>
      <c r="F1" s="17"/>
      <c r="G1" s="37" t="s">
        <v>266</v>
      </c>
      <c r="H1" s="17"/>
    </row>
    <row r="2" spans="1:8" x14ac:dyDescent="0.25">
      <c r="A2" s="17">
        <v>1982</v>
      </c>
      <c r="B2" s="18">
        <v>-3.3180520945240634E-2</v>
      </c>
      <c r="C2" s="18">
        <v>2.5944381653014111E-2</v>
      </c>
      <c r="D2" s="18">
        <v>0.23015809899378295</v>
      </c>
      <c r="E2" s="18">
        <v>0.28611905430777823</v>
      </c>
      <c r="F2" s="17"/>
      <c r="G2" s="90" t="str">
        <f ca="1">MID(CELL("filename",G1),FIND("]",CELL("filename",G1))+1,255)</f>
        <v>Figure 13</v>
      </c>
      <c r="H2" s="91" t="str">
        <f ca="1">INDEX(Index!$D:$D,MATCH(G2,Index!$B:$B,0))</f>
        <v xml:space="preserve">FARMVCs Per Million Drivers, 1999 Tax Increase, Alternative Pretreatment Period Test
</v>
      </c>
    </row>
    <row r="3" spans="1:8" x14ac:dyDescent="0.25">
      <c r="A3" s="17">
        <v>1983</v>
      </c>
      <c r="B3" s="18">
        <v>2.8969649965326871E-2</v>
      </c>
      <c r="C3" s="18">
        <v>6.131102460358042E-2</v>
      </c>
      <c r="D3" s="18">
        <v>0.20691178154782858</v>
      </c>
      <c r="E3" s="18">
        <v>0.23241749879900347</v>
      </c>
      <c r="F3" s="17"/>
      <c r="G3" s="17" t="s">
        <v>156</v>
      </c>
    </row>
    <row r="4" spans="1:8" x14ac:dyDescent="0.25">
      <c r="A4" s="17">
        <v>1984</v>
      </c>
      <c r="B4" s="18">
        <v>-4.8955379761055975E-2</v>
      </c>
      <c r="C4" s="18">
        <v>1.7898580562443346E-2</v>
      </c>
      <c r="D4" s="18">
        <v>0.1623179939228257</v>
      </c>
      <c r="E4" s="18">
        <v>0.20938124019068693</v>
      </c>
      <c r="F4" s="17"/>
      <c r="G4" s="17" t="s">
        <v>149</v>
      </c>
    </row>
    <row r="5" spans="1:8" x14ac:dyDescent="0.25">
      <c r="A5" s="17">
        <v>1985</v>
      </c>
      <c r="B5" s="18">
        <v>2.0774976367262839E-2</v>
      </c>
      <c r="C5" s="18">
        <v>3.1435063470674304E-2</v>
      </c>
      <c r="D5" s="18">
        <v>0.25735828211564682</v>
      </c>
      <c r="E5" s="18">
        <v>0.26456981377920424</v>
      </c>
      <c r="F5" s="17"/>
      <c r="G5" s="17"/>
    </row>
    <row r="6" spans="1:8" x14ac:dyDescent="0.25">
      <c r="A6" s="17">
        <v>1986</v>
      </c>
      <c r="B6" s="18">
        <v>6.0167234872738395E-2</v>
      </c>
      <c r="C6" s="18">
        <v>2.8131909423890319E-2</v>
      </c>
      <c r="D6" s="18">
        <v>0.18971030014112061</v>
      </c>
      <c r="E6" s="18">
        <v>0.1601526407048014</v>
      </c>
      <c r="F6" s="17"/>
      <c r="G6" s="17"/>
    </row>
    <row r="7" spans="1:8" x14ac:dyDescent="0.25">
      <c r="A7" s="17">
        <v>1987</v>
      </c>
      <c r="B7" s="18">
        <v>7.180397703590264E-3</v>
      </c>
      <c r="C7" s="18">
        <v>-4.4147515308934168E-2</v>
      </c>
      <c r="D7" s="18">
        <v>0.12998935103662659</v>
      </c>
      <c r="E7" s="18">
        <v>0.10167319508783874</v>
      </c>
      <c r="F7" s="17"/>
      <c r="G7" s="17"/>
    </row>
    <row r="8" spans="1:8" x14ac:dyDescent="0.25">
      <c r="A8" s="17">
        <v>1988</v>
      </c>
      <c r="B8" s="18">
        <v>-8.006913229071394E-2</v>
      </c>
      <c r="C8" s="18">
        <v>-0.13372513217418802</v>
      </c>
      <c r="D8" s="18">
        <v>-3.661483323647925E-3</v>
      </c>
      <c r="E8" s="18">
        <v>3.640070906313846E-3</v>
      </c>
      <c r="F8" s="17"/>
      <c r="G8" s="17"/>
    </row>
    <row r="9" spans="1:8" x14ac:dyDescent="0.25">
      <c r="A9" s="17">
        <v>1989</v>
      </c>
      <c r="B9" s="18">
        <v>-3.0945490604211746E-2</v>
      </c>
      <c r="C9" s="18">
        <v>-3.6960740429862082E-2</v>
      </c>
      <c r="D9" s="18">
        <v>9.1027043564229186E-3</v>
      </c>
      <c r="E9" s="18">
        <v>3.4780188418681662E-2</v>
      </c>
      <c r="F9" s="17"/>
      <c r="G9" s="17"/>
    </row>
    <row r="10" spans="1:8" x14ac:dyDescent="0.25">
      <c r="A10" s="17">
        <v>1990</v>
      </c>
      <c r="B10" s="18">
        <v>-3.0931382452183999E-2</v>
      </c>
      <c r="C10" s="18">
        <v>-2.9543417791263155E-2</v>
      </c>
      <c r="D10" s="18">
        <v>7.6711185134887297E-2</v>
      </c>
      <c r="E10" s="18">
        <v>9.7570287611129514E-2</v>
      </c>
      <c r="F10" s="17"/>
      <c r="G10" s="17"/>
    </row>
    <row r="11" spans="1:8" x14ac:dyDescent="0.25">
      <c r="A11" s="17">
        <v>1991</v>
      </c>
      <c r="B11" s="18">
        <v>-1.9535809253126271E-2</v>
      </c>
      <c r="C11" s="18">
        <v>-1.2754929285370363E-2</v>
      </c>
      <c r="D11" s="18">
        <v>-2.9834021256744023E-4</v>
      </c>
      <c r="E11" s="18">
        <v>2.9815500367114733E-2</v>
      </c>
      <c r="F11" s="17"/>
      <c r="G11" s="17"/>
    </row>
    <row r="12" spans="1:8" x14ac:dyDescent="0.25">
      <c r="A12" s="17">
        <v>1992</v>
      </c>
      <c r="B12" s="18">
        <v>1.9424829793809218E-3</v>
      </c>
      <c r="C12" s="18">
        <v>2.1140273618844241E-2</v>
      </c>
      <c r="D12" s="18">
        <v>4.7435223303701625E-2</v>
      </c>
      <c r="E12" s="18">
        <v>9.9171018267771055E-2</v>
      </c>
      <c r="F12" s="17"/>
      <c r="G12" s="17"/>
    </row>
    <row r="13" spans="1:8" x14ac:dyDescent="0.25">
      <c r="A13" s="17">
        <v>1993</v>
      </c>
      <c r="B13" s="18">
        <v>-1.4633919700237502E-2</v>
      </c>
      <c r="C13" s="18">
        <v>-9.8649108976685534E-3</v>
      </c>
      <c r="D13" s="18">
        <v>1.8594430576015505E-2</v>
      </c>
      <c r="E13" s="18">
        <v>9.0503909109429362E-2</v>
      </c>
      <c r="F13" s="17"/>
      <c r="G13" s="17"/>
    </row>
    <row r="14" spans="1:8" x14ac:dyDescent="0.25">
      <c r="A14" s="17">
        <v>1994</v>
      </c>
      <c r="B14" s="18">
        <v>-6.0154743761415053E-2</v>
      </c>
      <c r="C14" s="18">
        <v>-9.9250762152220215E-2</v>
      </c>
      <c r="D14" s="18">
        <v>-0.15892784080595548</v>
      </c>
      <c r="E14" s="18">
        <v>-6.7054630358988038E-2</v>
      </c>
      <c r="F14" s="17"/>
      <c r="G14" s="17"/>
    </row>
    <row r="15" spans="1:8" x14ac:dyDescent="0.25">
      <c r="A15" s="17">
        <v>1995</v>
      </c>
      <c r="B15" s="18">
        <v>-0.13350268818937386</v>
      </c>
      <c r="C15" s="18">
        <v>-0.14841404278187423</v>
      </c>
      <c r="D15" s="18">
        <v>-0.18701257741282001</v>
      </c>
      <c r="E15" s="18">
        <v>-0.12907006215133499</v>
      </c>
      <c r="F15" s="17"/>
      <c r="G15" s="17"/>
    </row>
    <row r="16" spans="1:8" x14ac:dyDescent="0.25">
      <c r="A16" s="17">
        <v>1996</v>
      </c>
      <c r="B16" s="18">
        <v>-0.13229699465280237</v>
      </c>
      <c r="C16" s="18">
        <v>-0.18098001759914925</v>
      </c>
      <c r="D16" s="18">
        <v>-5.5444991343060343E-2</v>
      </c>
      <c r="E16" s="18">
        <v>1.0603360314119747E-2</v>
      </c>
      <c r="F16" s="17"/>
      <c r="G16" s="17"/>
    </row>
    <row r="17" spans="1:7" x14ac:dyDescent="0.25">
      <c r="A17" s="17">
        <v>1997</v>
      </c>
      <c r="B17" s="18">
        <v>-2.083167900132683E-2</v>
      </c>
      <c r="C17" s="18">
        <v>-6.6870453372678287E-2</v>
      </c>
      <c r="D17" s="18">
        <v>3.8193265077783013E-2</v>
      </c>
      <c r="E17" s="18">
        <v>6.6426158513421749E-2</v>
      </c>
      <c r="F17" s="17"/>
      <c r="G17" s="17"/>
    </row>
    <row r="18" spans="1:7" x14ac:dyDescent="0.25">
      <c r="A18" s="17">
        <v>1998</v>
      </c>
      <c r="B18" s="18">
        <v>-4.798644506684998E-2</v>
      </c>
      <c r="C18" s="18">
        <v>-1.9428751206234177E-2</v>
      </c>
      <c r="D18" s="18">
        <v>-7.8512129909019721E-2</v>
      </c>
      <c r="E18" s="18">
        <v>-4.768079616135748E-2</v>
      </c>
      <c r="F18" s="17"/>
      <c r="G18" s="17"/>
    </row>
    <row r="19" spans="1:7" x14ac:dyDescent="0.25">
      <c r="A19" s="17">
        <v>1999</v>
      </c>
      <c r="B19" s="18">
        <v>-9.8768818142468087E-2</v>
      </c>
      <c r="C19" s="18">
        <v>-8.3421695348789363E-2</v>
      </c>
      <c r="D19" s="18">
        <v>-4.9964814219832683E-2</v>
      </c>
      <c r="E19" s="18">
        <v>-3.2501782442110161E-2</v>
      </c>
      <c r="F19" s="17"/>
      <c r="G19" s="17"/>
    </row>
    <row r="20" spans="1:7" x14ac:dyDescent="0.25">
      <c r="A20" s="17">
        <v>2000</v>
      </c>
      <c r="B20" s="18">
        <v>-7.4031454645206414E-3</v>
      </c>
      <c r="C20" s="18">
        <v>1.408850818940007E-2</v>
      </c>
      <c r="D20" s="18">
        <v>6.0800906132522065E-2</v>
      </c>
      <c r="E20" s="18">
        <v>7.2462625103455899E-2</v>
      </c>
      <c r="F20" s="17"/>
      <c r="G20" s="17"/>
    </row>
    <row r="21" spans="1:7" x14ac:dyDescent="0.25">
      <c r="A21" s="17">
        <v>2001</v>
      </c>
      <c r="B21" s="18">
        <v>-7.9102001371245591E-3</v>
      </c>
      <c r="C21" s="18">
        <v>-3.2747993483970048E-2</v>
      </c>
      <c r="D21" s="18">
        <v>0.15861178168651427</v>
      </c>
      <c r="E21" s="18">
        <v>0.12384961535137105</v>
      </c>
      <c r="F21" s="17"/>
      <c r="G21" s="17"/>
    </row>
    <row r="22" spans="1:7" x14ac:dyDescent="0.25">
      <c r="A22" s="17">
        <v>2002</v>
      </c>
      <c r="B22" s="18">
        <v>1.3429184393580087E-2</v>
      </c>
      <c r="C22" s="18">
        <v>-6.6904738107874734E-3</v>
      </c>
      <c r="D22" s="18">
        <v>0.14254178092346156</v>
      </c>
      <c r="E22" s="18">
        <v>0.12194562055558046</v>
      </c>
      <c r="F22" s="17"/>
      <c r="G22" s="17"/>
    </row>
    <row r="23" spans="1:7" x14ac:dyDescent="0.25">
      <c r="A23" s="17">
        <v>2003</v>
      </c>
      <c r="B23" s="18">
        <v>-4.8584508793336253E-3</v>
      </c>
      <c r="C23" s="18">
        <v>-2.2443654771275811E-2</v>
      </c>
      <c r="D23" s="18">
        <v>7.0436081774179315E-2</v>
      </c>
      <c r="E23" s="18">
        <v>5.0025448144863212E-2</v>
      </c>
      <c r="F23" s="17"/>
      <c r="G23" s="17"/>
    </row>
    <row r="24" spans="1:7" x14ac:dyDescent="0.25">
      <c r="A24" s="17">
        <v>2004</v>
      </c>
      <c r="B24" s="18">
        <v>-5.946239414390584E-2</v>
      </c>
      <c r="C24" s="18">
        <v>-0.11154804049589834</v>
      </c>
      <c r="D24" s="18">
        <v>7.9661101579155888E-2</v>
      </c>
      <c r="E24" s="18">
        <v>2.3670446967917778E-2</v>
      </c>
      <c r="F24" s="17"/>
      <c r="G24" s="17"/>
    </row>
    <row r="25" spans="1:7" x14ac:dyDescent="0.25">
      <c r="A25" s="17">
        <v>2005</v>
      </c>
      <c r="B25" s="18">
        <v>-6.5695054587219442E-2</v>
      </c>
      <c r="C25" s="18">
        <v>-0.10082301202427922</v>
      </c>
      <c r="D25" s="18">
        <v>2.058496242365121E-2</v>
      </c>
      <c r="E25" s="18">
        <v>-3.2996388778611239E-2</v>
      </c>
      <c r="F25" s="17"/>
      <c r="G25" s="17"/>
    </row>
    <row r="26" spans="1:7" x14ac:dyDescent="0.25">
      <c r="A26" s="17">
        <v>2006</v>
      </c>
      <c r="B26" s="18">
        <v>-0.10198460445277893</v>
      </c>
      <c r="C26" s="18">
        <v>-0.13401594882241011</v>
      </c>
      <c r="D26" s="18">
        <v>2.1459485698215864E-2</v>
      </c>
      <c r="E26" s="18">
        <v>-3.7123922342567867E-2</v>
      </c>
      <c r="F26" s="17"/>
      <c r="G26" s="17"/>
    </row>
    <row r="27" spans="1:7" x14ac:dyDescent="0.25">
      <c r="A27" s="17">
        <v>2007</v>
      </c>
      <c r="B27" s="18">
        <v>-7.0781714273400298E-2</v>
      </c>
      <c r="C27" s="18">
        <v>-6.6618473882280455E-2</v>
      </c>
      <c r="D27" s="18">
        <v>6.2181197518920213E-2</v>
      </c>
      <c r="E27" s="18">
        <v>7.9755377916642094E-3</v>
      </c>
      <c r="F27" s="17"/>
      <c r="G27" s="17"/>
    </row>
    <row r="28" spans="1:7" x14ac:dyDescent="0.25">
      <c r="A28" s="17">
        <v>2008</v>
      </c>
      <c r="B28" s="18">
        <v>-3.1009136483701148E-2</v>
      </c>
      <c r="C28" s="18">
        <v>-3.2686397377552079E-2</v>
      </c>
      <c r="D28" s="18">
        <v>0.15228152083944732</v>
      </c>
      <c r="E28" s="18">
        <v>0.13084148426714981</v>
      </c>
      <c r="F28" s="17"/>
      <c r="G28" s="17"/>
    </row>
    <row r="29" spans="1:7" x14ac:dyDescent="0.25">
      <c r="A29" s="17">
        <v>2009</v>
      </c>
      <c r="B29" s="18">
        <v>5.1656720791816671E-2</v>
      </c>
      <c r="C29" s="18">
        <v>-2.823182450019843E-2</v>
      </c>
      <c r="D29" s="18">
        <v>0.2464488121117174</v>
      </c>
      <c r="E29" s="18">
        <v>0.21918316815076921</v>
      </c>
      <c r="F29" s="17"/>
      <c r="G29" s="17"/>
    </row>
    <row r="30" spans="1:7" x14ac:dyDescent="0.25">
      <c r="A30" s="17">
        <v>2010</v>
      </c>
      <c r="B30" s="18">
        <v>4.4411262784709034E-2</v>
      </c>
      <c r="C30" s="18">
        <v>-1.3888566647606551E-2</v>
      </c>
      <c r="D30" s="18">
        <v>0.2624599660097876</v>
      </c>
      <c r="E30" s="18">
        <v>0.26360039496397741</v>
      </c>
      <c r="F30" s="17"/>
      <c r="G30" s="17"/>
    </row>
    <row r="31" spans="1:7" x14ac:dyDescent="0.25">
      <c r="A31" s="17">
        <v>2011</v>
      </c>
      <c r="B31" s="18">
        <v>6.780405315540243E-2</v>
      </c>
      <c r="C31" s="18">
        <v>1.1391752187279879E-2</v>
      </c>
      <c r="D31" s="18">
        <v>0.28650033424443866</v>
      </c>
      <c r="E31" s="18">
        <v>0.29777604273880265</v>
      </c>
      <c r="F31" s="17"/>
      <c r="G31" s="17"/>
    </row>
    <row r="32" spans="1:7" x14ac:dyDescent="0.25">
      <c r="A32" s="17">
        <v>2012</v>
      </c>
      <c r="B32" s="18">
        <v>-5.5442976616525932E-2</v>
      </c>
      <c r="C32" s="18">
        <v>-0.16197792411383508</v>
      </c>
      <c r="D32" s="18">
        <v>0.1149945947487359</v>
      </c>
      <c r="E32" s="18">
        <v>0.10606295474155587</v>
      </c>
      <c r="F32" s="17"/>
      <c r="G32" s="17"/>
    </row>
    <row r="33" spans="1:7" x14ac:dyDescent="0.25">
      <c r="A33" s="17">
        <v>2013</v>
      </c>
      <c r="B33" s="18">
        <v>-0.11852477660710214</v>
      </c>
      <c r="C33" s="18">
        <v>-0.17898761895929818</v>
      </c>
      <c r="D33" s="18">
        <v>0.15907380966275261</v>
      </c>
      <c r="E33" s="18">
        <v>0.18838651028300021</v>
      </c>
      <c r="F33" s="17"/>
      <c r="G33" s="36"/>
    </row>
    <row r="34" spans="1:7" x14ac:dyDescent="0.25">
      <c r="A34" s="17">
        <v>2014</v>
      </c>
      <c r="B34" s="18">
        <v>1.6004184427661161E-2</v>
      </c>
      <c r="C34" s="18">
        <v>-7.7006152534448129E-3</v>
      </c>
      <c r="D34" s="18">
        <v>0.31332334205063961</v>
      </c>
      <c r="E34" s="18">
        <v>0.34605006868998939</v>
      </c>
      <c r="F34" s="17"/>
      <c r="G34" s="17"/>
    </row>
    <row r="35" spans="1:7" x14ac:dyDescent="0.25">
      <c r="A35" s="17">
        <v>2015</v>
      </c>
      <c r="B35" s="18">
        <v>-0.15951603430607134</v>
      </c>
      <c r="C35" s="18">
        <v>-0.21211105156296023</v>
      </c>
      <c r="D35" s="18">
        <v>0.11913286934458035</v>
      </c>
      <c r="E35" s="18">
        <v>0.12886391678766873</v>
      </c>
      <c r="F35" s="17"/>
      <c r="G35" s="17"/>
    </row>
    <row r="36" spans="1:7" x14ac:dyDescent="0.25">
      <c r="G36" s="17"/>
    </row>
    <row r="37" spans="1:7" x14ac:dyDescent="0.25">
      <c r="G37" s="17"/>
    </row>
  </sheetData>
  <hyperlinks>
    <hyperlink ref="G1" location="Index!A1" display="Index"/>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election activeCell="A2" sqref="A2:B2"/>
    </sheetView>
  </sheetViews>
  <sheetFormatPr defaultColWidth="8.85546875" defaultRowHeight="15" x14ac:dyDescent="0.25"/>
  <cols>
    <col min="1" max="1" width="18" style="17" customWidth="1"/>
    <col min="2" max="15" width="8.85546875" style="17"/>
    <col min="16" max="16" width="20.7109375" style="17" bestFit="1" customWidth="1"/>
    <col min="17" max="17" width="8.85546875" style="17"/>
    <col min="18" max="18" width="12.42578125" style="17" bestFit="1" customWidth="1"/>
    <col min="19" max="16384" width="8.85546875" style="17"/>
  </cols>
  <sheetData>
    <row r="1" spans="1:70" x14ac:dyDescent="0.25">
      <c r="A1" s="37" t="s">
        <v>266</v>
      </c>
      <c r="P1" s="17" t="s">
        <v>127</v>
      </c>
      <c r="Q1" s="17"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90" t="str">
        <f ca="1">MID(CELL("filename",A1),FIND("]",CELL("filename",A1))+1,255)</f>
        <v>Figure 14</v>
      </c>
      <c r="B2" s="91" t="str">
        <f ca="1">INDEX(Index!$D:$D,MATCH(A2,Index!$B:$B,0))</f>
        <v xml:space="preserve">FARMVCs Per Million Drivers, 1999 Tax Increase, Placebo Test, 1990-1998 Pretreatment Period
</v>
      </c>
      <c r="P2" s="12" t="s">
        <v>123</v>
      </c>
      <c r="Q2" s="13">
        <v>5.240058185533609E-3</v>
      </c>
      <c r="R2" s="13">
        <v>0</v>
      </c>
      <c r="S2" s="13">
        <v>0</v>
      </c>
      <c r="T2" s="13">
        <v>8.801551698800994E-3</v>
      </c>
      <c r="U2" s="13">
        <v>1.4584458242328447E-2</v>
      </c>
      <c r="V2" s="13">
        <v>0</v>
      </c>
      <c r="W2" s="13">
        <v>9.134155680740285E-3</v>
      </c>
      <c r="X2" s="13">
        <v>0</v>
      </c>
      <c r="Y2" s="13">
        <v>0</v>
      </c>
      <c r="Z2" s="13">
        <v>0</v>
      </c>
      <c r="AA2" s="13">
        <v>0</v>
      </c>
      <c r="AB2" s="13">
        <v>6.5049382950357207E-3</v>
      </c>
      <c r="AC2" s="13">
        <v>0</v>
      </c>
      <c r="AD2" s="13">
        <v>8.2681512242258042E-3</v>
      </c>
      <c r="AE2" s="13">
        <v>1.140019103153783E-2</v>
      </c>
      <c r="AF2" s="13">
        <v>0</v>
      </c>
      <c r="AG2" s="13">
        <v>1.1195008093888197E-2</v>
      </c>
      <c r="AH2" s="13">
        <v>9.1151814756116247E-3</v>
      </c>
      <c r="AI2" s="13">
        <v>1.6309623607619589E-2</v>
      </c>
      <c r="AJ2" s="13">
        <v>0</v>
      </c>
      <c r="AK2" s="13">
        <v>4.0433539433385145E-3</v>
      </c>
      <c r="AL2" s="13">
        <v>8.7997575724183073E-3</v>
      </c>
      <c r="AM2" s="13">
        <v>0</v>
      </c>
      <c r="AN2" s="13">
        <v>5.7173060866888073E-3</v>
      </c>
      <c r="AO2" s="13">
        <v>0</v>
      </c>
      <c r="AP2" s="13">
        <v>1.4591913152306124E-2</v>
      </c>
      <c r="AQ2" s="13">
        <v>0</v>
      </c>
      <c r="AR2" s="13">
        <v>1.4018498397950234E-2</v>
      </c>
      <c r="AS2" s="13">
        <v>0</v>
      </c>
      <c r="AT2" s="13">
        <v>0</v>
      </c>
      <c r="AU2" s="13">
        <v>0</v>
      </c>
      <c r="AV2" s="13">
        <v>0</v>
      </c>
      <c r="AW2" s="13">
        <v>0</v>
      </c>
      <c r="AX2" s="13">
        <v>0</v>
      </c>
      <c r="AY2" s="13">
        <v>9.162650635414769E-3</v>
      </c>
      <c r="AZ2" s="13">
        <v>0</v>
      </c>
      <c r="BA2" s="13">
        <v>0</v>
      </c>
      <c r="BB2" s="13">
        <v>0</v>
      </c>
      <c r="BC2" s="13">
        <v>0</v>
      </c>
      <c r="BD2" s="13">
        <v>0</v>
      </c>
      <c r="BE2" s="13">
        <v>1.4152055209992175E-2</v>
      </c>
      <c r="BF2" s="13">
        <v>1.9674914089887263E-2</v>
      </c>
      <c r="BG2" s="13">
        <v>6.9071859074445081E-3</v>
      </c>
      <c r="BH2" s="13">
        <v>4.6613672767642847E-3</v>
      </c>
      <c r="BI2" s="13">
        <v>0</v>
      </c>
      <c r="BJ2" s="13">
        <v>0</v>
      </c>
      <c r="BK2" s="13">
        <v>0</v>
      </c>
      <c r="BL2" s="13">
        <v>0</v>
      </c>
      <c r="BM2" s="13">
        <v>0</v>
      </c>
      <c r="BN2" s="13">
        <v>4.7154571947538191E-3</v>
      </c>
      <c r="BO2" s="13">
        <v>0</v>
      </c>
      <c r="BP2" s="13"/>
      <c r="BQ2" s="13"/>
    </row>
    <row r="3" spans="1:70" x14ac:dyDescent="0.25">
      <c r="A3" s="17" t="s">
        <v>164</v>
      </c>
      <c r="P3" s="12" t="s">
        <v>124</v>
      </c>
      <c r="Q3" s="13">
        <v>7.1487223508820089E-3</v>
      </c>
      <c r="R3" s="13">
        <v>0</v>
      </c>
      <c r="S3" s="13">
        <v>0</v>
      </c>
      <c r="T3" s="13">
        <v>1.6621916631363545E-2</v>
      </c>
      <c r="U3" s="13">
        <v>1.5350829222309131E-2</v>
      </c>
      <c r="V3" s="13">
        <v>0</v>
      </c>
      <c r="W3" s="13">
        <v>1.7224234017801775E-2</v>
      </c>
      <c r="X3" s="13">
        <v>0</v>
      </c>
      <c r="Y3" s="13">
        <v>0</v>
      </c>
      <c r="Z3" s="13">
        <v>0</v>
      </c>
      <c r="AA3" s="13">
        <v>0</v>
      </c>
      <c r="AB3" s="13">
        <v>5.5137590228899191E-3</v>
      </c>
      <c r="AC3" s="13">
        <v>0</v>
      </c>
      <c r="AD3" s="13">
        <v>1.9169584822056007E-2</v>
      </c>
      <c r="AE3" s="13">
        <v>1.9481345564411098E-2</v>
      </c>
      <c r="AF3" s="13">
        <v>0</v>
      </c>
      <c r="AG3" s="13">
        <v>1.5223406525807552E-2</v>
      </c>
      <c r="AH3" s="13">
        <v>1.8590447647918541E-2</v>
      </c>
      <c r="AI3" s="13">
        <v>1.8138512549269306E-2</v>
      </c>
      <c r="AJ3" s="13">
        <v>0</v>
      </c>
      <c r="AK3" s="13">
        <v>8.1605423571292114E-3</v>
      </c>
      <c r="AL3" s="13">
        <v>1.2190175091031302E-2</v>
      </c>
      <c r="AM3" s="13">
        <v>0</v>
      </c>
      <c r="AN3" s="13">
        <v>9.1431416099719224E-3</v>
      </c>
      <c r="AO3" s="13">
        <v>0</v>
      </c>
      <c r="AP3" s="13">
        <v>8.9095442819764926E-3</v>
      </c>
      <c r="AQ3" s="13">
        <v>0</v>
      </c>
      <c r="AR3" s="13">
        <v>1.0355843157367728E-2</v>
      </c>
      <c r="AS3" s="13">
        <v>0</v>
      </c>
      <c r="AT3" s="13">
        <v>0</v>
      </c>
      <c r="AU3" s="13">
        <v>0</v>
      </c>
      <c r="AV3" s="13">
        <v>0</v>
      </c>
      <c r="AW3" s="13">
        <v>0</v>
      </c>
      <c r="AX3" s="13">
        <v>0</v>
      </c>
      <c r="AY3" s="13">
        <v>2.6511857960165672E-2</v>
      </c>
      <c r="AZ3" s="13">
        <v>0</v>
      </c>
      <c r="BA3" s="13">
        <v>0</v>
      </c>
      <c r="BB3" s="13">
        <v>0</v>
      </c>
      <c r="BC3" s="13">
        <v>0</v>
      </c>
      <c r="BD3" s="13">
        <v>0</v>
      </c>
      <c r="BE3" s="13">
        <v>3.3514838131788731E-2</v>
      </c>
      <c r="BF3" s="13">
        <v>1.426074481093116E-2</v>
      </c>
      <c r="BG3" s="13">
        <v>6.6978923923873253E-3</v>
      </c>
      <c r="BH3" s="13">
        <v>1.0946072925940152E-2</v>
      </c>
      <c r="BI3" s="13">
        <v>0</v>
      </c>
      <c r="BJ3" s="13">
        <v>0</v>
      </c>
      <c r="BK3" s="13">
        <v>0</v>
      </c>
      <c r="BL3" s="13">
        <v>0</v>
      </c>
      <c r="BM3" s="13">
        <v>0</v>
      </c>
      <c r="BN3" s="13">
        <v>9.6286201503642255E-3</v>
      </c>
      <c r="BO3" s="13">
        <v>0</v>
      </c>
      <c r="BP3" s="13"/>
      <c r="BQ3" s="13"/>
    </row>
    <row r="4" spans="1:70" x14ac:dyDescent="0.25">
      <c r="A4" s="17" t="s">
        <v>161</v>
      </c>
      <c r="P4" s="12" t="s">
        <v>125</v>
      </c>
      <c r="Q4" s="13">
        <f>IF(Q2=0,0,Q3/Q2)</f>
        <v>1.3642448419022728</v>
      </c>
      <c r="R4" s="13">
        <f t="shared" ref="R4:BO4" si="0">IF(R2=0,0,R3/R2)</f>
        <v>0</v>
      </c>
      <c r="S4" s="13">
        <f t="shared" si="0"/>
        <v>0</v>
      </c>
      <c r="T4" s="13">
        <f t="shared" si="0"/>
        <v>1.8885211608343895</v>
      </c>
      <c r="U4" s="13">
        <f t="shared" si="0"/>
        <v>1.0525470996074744</v>
      </c>
      <c r="V4" s="13">
        <f t="shared" si="0"/>
        <v>0</v>
      </c>
      <c r="W4" s="13">
        <f t="shared" si="0"/>
        <v>1.8856952541459009</v>
      </c>
      <c r="X4" s="13">
        <f t="shared" si="0"/>
        <v>0</v>
      </c>
      <c r="Y4" s="13">
        <f t="shared" si="0"/>
        <v>0</v>
      </c>
      <c r="Z4" s="13">
        <f t="shared" si="0"/>
        <v>0</v>
      </c>
      <c r="AA4" s="13">
        <f t="shared" si="0"/>
        <v>0</v>
      </c>
      <c r="AB4" s="13">
        <f t="shared" si="0"/>
        <v>0.84762664499027984</v>
      </c>
      <c r="AC4" s="13">
        <f t="shared" si="0"/>
        <v>0</v>
      </c>
      <c r="AD4" s="13">
        <f t="shared" si="0"/>
        <v>2.3184850279333116</v>
      </c>
      <c r="AE4" s="13">
        <f t="shared" si="0"/>
        <v>1.7088613261407042</v>
      </c>
      <c r="AF4" s="13">
        <f t="shared" si="0"/>
        <v>0</v>
      </c>
      <c r="AG4" s="13">
        <f t="shared" si="0"/>
        <v>1.3598388137047099</v>
      </c>
      <c r="AH4" s="13">
        <f t="shared" si="0"/>
        <v>2.0395038428646459</v>
      </c>
      <c r="AI4" s="13">
        <f t="shared" si="0"/>
        <v>1.1121355701179572</v>
      </c>
      <c r="AJ4" s="13">
        <f t="shared" si="0"/>
        <v>0</v>
      </c>
      <c r="AK4" s="13">
        <f t="shared" si="0"/>
        <v>2.0182606992825414</v>
      </c>
      <c r="AL4" s="13">
        <f t="shared" si="0"/>
        <v>1.3852853320913994</v>
      </c>
      <c r="AM4" s="13">
        <f t="shared" si="0"/>
        <v>0</v>
      </c>
      <c r="AN4" s="13">
        <f t="shared" si="0"/>
        <v>1.5992044979468987</v>
      </c>
      <c r="AO4" s="13">
        <f t="shared" si="0"/>
        <v>0</v>
      </c>
      <c r="AP4" s="13">
        <f t="shared" si="0"/>
        <v>0.61058095597069928</v>
      </c>
      <c r="AQ4" s="13">
        <f t="shared" si="0"/>
        <v>0</v>
      </c>
      <c r="AR4" s="13">
        <f t="shared" si="0"/>
        <v>0.73872699224918026</v>
      </c>
      <c r="AS4" s="13">
        <f t="shared" si="0"/>
        <v>0</v>
      </c>
      <c r="AT4" s="13">
        <f t="shared" si="0"/>
        <v>0</v>
      </c>
      <c r="AU4" s="13">
        <f t="shared" si="0"/>
        <v>0</v>
      </c>
      <c r="AV4" s="13">
        <f t="shared" si="0"/>
        <v>0</v>
      </c>
      <c r="AW4" s="13">
        <f t="shared" si="0"/>
        <v>0</v>
      </c>
      <c r="AX4" s="13">
        <f t="shared" si="0"/>
        <v>0</v>
      </c>
      <c r="AY4" s="13">
        <f t="shared" si="0"/>
        <v>2.8934703520937584</v>
      </c>
      <c r="AZ4" s="13">
        <f t="shared" si="0"/>
        <v>0</v>
      </c>
      <c r="BA4" s="13">
        <f t="shared" si="0"/>
        <v>0</v>
      </c>
      <c r="BB4" s="13">
        <f t="shared" si="0"/>
        <v>0</v>
      </c>
      <c r="BC4" s="13">
        <f t="shared" si="0"/>
        <v>0</v>
      </c>
      <c r="BD4" s="13">
        <f t="shared" si="0"/>
        <v>0</v>
      </c>
      <c r="BE4" s="13">
        <f t="shared" si="0"/>
        <v>2.3681958298272678</v>
      </c>
      <c r="BF4" s="13">
        <f t="shared" si="0"/>
        <v>0.72481865718849869</v>
      </c>
      <c r="BG4" s="13">
        <f t="shared" si="0"/>
        <v>0.96969916289185032</v>
      </c>
      <c r="BH4" s="13">
        <f t="shared" si="0"/>
        <v>2.3482536938257379</v>
      </c>
      <c r="BI4" s="13">
        <f t="shared" si="0"/>
        <v>0</v>
      </c>
      <c r="BJ4" s="13">
        <f t="shared" si="0"/>
        <v>0</v>
      </c>
      <c r="BK4" s="13">
        <f t="shared" si="0"/>
        <v>0</v>
      </c>
      <c r="BL4" s="13">
        <f t="shared" si="0"/>
        <v>0</v>
      </c>
      <c r="BM4" s="13">
        <f t="shared" si="0"/>
        <v>0</v>
      </c>
      <c r="BN4" s="13">
        <f t="shared" si="0"/>
        <v>2.0419271669089785</v>
      </c>
      <c r="BO4" s="13">
        <f t="shared" si="0"/>
        <v>0</v>
      </c>
      <c r="BP4" s="13"/>
      <c r="BQ4" s="13"/>
    </row>
    <row r="5" spans="1:70" x14ac:dyDescent="0.25">
      <c r="P5" s="16">
        <v>20</v>
      </c>
      <c r="Q5" s="14">
        <f>IF(Q2&lt;$Q$2*$P$5,1,0)</f>
        <v>1</v>
      </c>
      <c r="R5" s="14">
        <f>IF(R2&lt;$Q$2*$P$5,1,0)</f>
        <v>1</v>
      </c>
      <c r="S5" s="14">
        <f>IF(S2&lt;$Q$2*$P$5,1,0)</f>
        <v>1</v>
      </c>
      <c r="T5" s="14">
        <f>IF(T2&lt;$Q$2*$P$5,1,0)</f>
        <v>1</v>
      </c>
      <c r="U5" s="14">
        <f t="shared" ref="U5:BO5" si="1">IF(U2&lt;$Q$2*$P$5,1,0)</f>
        <v>1</v>
      </c>
      <c r="V5" s="14">
        <f t="shared" si="1"/>
        <v>1</v>
      </c>
      <c r="W5" s="14">
        <f t="shared" si="1"/>
        <v>1</v>
      </c>
      <c r="X5" s="14">
        <f t="shared" si="1"/>
        <v>1</v>
      </c>
      <c r="Y5" s="14">
        <f t="shared" si="1"/>
        <v>1</v>
      </c>
      <c r="Z5" s="14">
        <f t="shared" si="1"/>
        <v>1</v>
      </c>
      <c r="AA5" s="14">
        <f t="shared" si="1"/>
        <v>1</v>
      </c>
      <c r="AB5" s="14">
        <f t="shared" si="1"/>
        <v>1</v>
      </c>
      <c r="AC5" s="14">
        <f t="shared" si="1"/>
        <v>1</v>
      </c>
      <c r="AD5" s="14">
        <f t="shared" si="1"/>
        <v>1</v>
      </c>
      <c r="AE5" s="14">
        <f t="shared" si="1"/>
        <v>1</v>
      </c>
      <c r="AF5" s="14">
        <f t="shared" si="1"/>
        <v>1</v>
      </c>
      <c r="AG5" s="14">
        <f t="shared" si="1"/>
        <v>1</v>
      </c>
      <c r="AH5" s="14">
        <f t="shared" si="1"/>
        <v>1</v>
      </c>
      <c r="AI5" s="14">
        <f t="shared" si="1"/>
        <v>1</v>
      </c>
      <c r="AJ5" s="14">
        <f t="shared" si="1"/>
        <v>1</v>
      </c>
      <c r="AK5" s="14">
        <f t="shared" si="1"/>
        <v>1</v>
      </c>
      <c r="AL5" s="14">
        <f t="shared" si="1"/>
        <v>1</v>
      </c>
      <c r="AM5" s="14">
        <f t="shared" si="1"/>
        <v>1</v>
      </c>
      <c r="AN5" s="14">
        <f t="shared" si="1"/>
        <v>1</v>
      </c>
      <c r="AO5" s="14">
        <f t="shared" si="1"/>
        <v>1</v>
      </c>
      <c r="AP5" s="14">
        <f t="shared" si="1"/>
        <v>1</v>
      </c>
      <c r="AQ5" s="14">
        <f t="shared" si="1"/>
        <v>1</v>
      </c>
      <c r="AR5" s="14">
        <f t="shared" si="1"/>
        <v>1</v>
      </c>
      <c r="AS5" s="14">
        <f t="shared" si="1"/>
        <v>1</v>
      </c>
      <c r="AT5" s="14">
        <f t="shared" si="1"/>
        <v>1</v>
      </c>
      <c r="AU5" s="14">
        <f t="shared" si="1"/>
        <v>1</v>
      </c>
      <c r="AV5" s="14">
        <f t="shared" si="1"/>
        <v>1</v>
      </c>
      <c r="AW5" s="14">
        <f t="shared" si="1"/>
        <v>1</v>
      </c>
      <c r="AX5" s="14">
        <f t="shared" si="1"/>
        <v>1</v>
      </c>
      <c r="AY5" s="14">
        <f t="shared" si="1"/>
        <v>1</v>
      </c>
      <c r="AZ5" s="14">
        <f t="shared" si="1"/>
        <v>1</v>
      </c>
      <c r="BA5" s="14">
        <f t="shared" si="1"/>
        <v>1</v>
      </c>
      <c r="BB5" s="14">
        <f t="shared" si="1"/>
        <v>1</v>
      </c>
      <c r="BC5" s="14">
        <f t="shared" si="1"/>
        <v>1</v>
      </c>
      <c r="BD5" s="14">
        <f t="shared" si="1"/>
        <v>1</v>
      </c>
      <c r="BE5" s="14">
        <f t="shared" si="1"/>
        <v>1</v>
      </c>
      <c r="BF5" s="14">
        <f t="shared" si="1"/>
        <v>1</v>
      </c>
      <c r="BG5" s="14">
        <f t="shared" si="1"/>
        <v>1</v>
      </c>
      <c r="BH5" s="14">
        <f t="shared" si="1"/>
        <v>1</v>
      </c>
      <c r="BI5" s="14">
        <f t="shared" si="1"/>
        <v>1</v>
      </c>
      <c r="BJ5" s="14">
        <f t="shared" si="1"/>
        <v>1</v>
      </c>
      <c r="BK5" s="14">
        <f t="shared" si="1"/>
        <v>1</v>
      </c>
      <c r="BL5" s="14">
        <f t="shared" si="1"/>
        <v>1</v>
      </c>
      <c r="BM5" s="14">
        <f t="shared" si="1"/>
        <v>1</v>
      </c>
      <c r="BN5" s="14">
        <f t="shared" si="1"/>
        <v>1</v>
      </c>
      <c r="BO5" s="14">
        <f t="shared" si="1"/>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P7" s="17">
        <v>1982</v>
      </c>
      <c r="Q7" s="11">
        <v>28.799999999999997</v>
      </c>
      <c r="R7" s="11">
        <v>0</v>
      </c>
      <c r="S7" s="11">
        <v>0</v>
      </c>
      <c r="T7" s="11">
        <v>26.299999999999997</v>
      </c>
      <c r="U7" s="11">
        <v>-13.9</v>
      </c>
      <c r="V7" s="11">
        <v>0</v>
      </c>
      <c r="W7" s="11">
        <v>-15.6</v>
      </c>
      <c r="X7" s="11">
        <v>0</v>
      </c>
      <c r="Y7" s="11">
        <v>0</v>
      </c>
      <c r="Z7" s="11">
        <v>0</v>
      </c>
      <c r="AA7" s="11">
        <v>0</v>
      </c>
      <c r="AB7" s="11">
        <v>-16</v>
      </c>
      <c r="AC7" s="11">
        <v>0</v>
      </c>
      <c r="AD7" s="11">
        <v>37.5</v>
      </c>
      <c r="AE7" s="11">
        <v>24.2</v>
      </c>
      <c r="AF7" s="11">
        <v>0</v>
      </c>
      <c r="AG7" s="11">
        <v>-12.9</v>
      </c>
      <c r="AH7" s="11">
        <v>19.3</v>
      </c>
      <c r="AI7" s="11">
        <v>9.74</v>
      </c>
      <c r="AJ7" s="11">
        <v>0</v>
      </c>
      <c r="AK7" s="11">
        <v>-0.75700000000000001</v>
      </c>
      <c r="AL7" s="11">
        <v>6.7</v>
      </c>
      <c r="AM7" s="11">
        <v>0</v>
      </c>
      <c r="AN7" s="11">
        <v>-6.69</v>
      </c>
      <c r="AO7" s="11">
        <v>0</v>
      </c>
      <c r="AP7" s="11">
        <v>33.4</v>
      </c>
      <c r="AQ7" s="11">
        <v>0</v>
      </c>
      <c r="AR7" s="11">
        <v>37.700000000000003</v>
      </c>
      <c r="AS7" s="11">
        <v>0</v>
      </c>
      <c r="AT7" s="11">
        <v>0</v>
      </c>
      <c r="AU7" s="11">
        <v>0</v>
      </c>
      <c r="AV7" s="11">
        <v>0</v>
      </c>
      <c r="AW7" s="11">
        <v>0</v>
      </c>
      <c r="AX7" s="11">
        <v>0</v>
      </c>
      <c r="AY7" s="11">
        <v>-54.9</v>
      </c>
      <c r="AZ7" s="11">
        <v>0</v>
      </c>
      <c r="BA7" s="11">
        <v>0</v>
      </c>
      <c r="BB7" s="11">
        <v>0</v>
      </c>
      <c r="BC7" s="11">
        <v>0</v>
      </c>
      <c r="BD7" s="11">
        <v>0</v>
      </c>
      <c r="BE7" s="11">
        <v>-14.9</v>
      </c>
      <c r="BF7" s="11">
        <v>-8.2800000000000011</v>
      </c>
      <c r="BG7" s="11">
        <v>-26.8</v>
      </c>
      <c r="BH7" s="11">
        <v>-52.2</v>
      </c>
      <c r="BI7" s="11">
        <v>0</v>
      </c>
      <c r="BJ7" s="11">
        <v>0</v>
      </c>
      <c r="BK7" s="11">
        <v>0</v>
      </c>
      <c r="BL7" s="11">
        <v>0</v>
      </c>
      <c r="BM7" s="11">
        <v>0</v>
      </c>
      <c r="BN7" s="11">
        <v>-5.8599999999999994</v>
      </c>
      <c r="BO7" s="11">
        <v>0</v>
      </c>
      <c r="BP7" s="11"/>
      <c r="BQ7" s="11"/>
    </row>
    <row r="8" spans="1:70" x14ac:dyDescent="0.25">
      <c r="P8" s="17">
        <v>1983</v>
      </c>
      <c r="Q8" s="11">
        <v>23.4</v>
      </c>
      <c r="R8" s="11">
        <v>0</v>
      </c>
      <c r="S8" s="11">
        <v>0</v>
      </c>
      <c r="T8" s="11">
        <v>31.4</v>
      </c>
      <c r="U8" s="11">
        <v>-5.58</v>
      </c>
      <c r="V8" s="11">
        <v>0</v>
      </c>
      <c r="W8" s="11">
        <v>-9.24</v>
      </c>
      <c r="X8" s="11">
        <v>0</v>
      </c>
      <c r="Y8" s="11">
        <v>0</v>
      </c>
      <c r="Z8" s="11">
        <v>0</v>
      </c>
      <c r="AA8" s="11">
        <v>0</v>
      </c>
      <c r="AB8" s="11">
        <v>-6.11</v>
      </c>
      <c r="AC8" s="11">
        <v>0</v>
      </c>
      <c r="AD8" s="11">
        <v>-14.600000000000001</v>
      </c>
      <c r="AE8" s="11">
        <v>13.4</v>
      </c>
      <c r="AF8" s="11">
        <v>0</v>
      </c>
      <c r="AG8" s="11">
        <v>-1.1299999999999999</v>
      </c>
      <c r="AH8" s="11">
        <v>-6.31</v>
      </c>
      <c r="AI8" s="11">
        <v>18.600000000000001</v>
      </c>
      <c r="AJ8" s="11">
        <v>0</v>
      </c>
      <c r="AK8" s="11">
        <v>-3.9400000000000004</v>
      </c>
      <c r="AL8" s="11">
        <v>10.200000000000001</v>
      </c>
      <c r="AM8" s="11">
        <v>0</v>
      </c>
      <c r="AN8" s="11">
        <v>-6.22</v>
      </c>
      <c r="AO8" s="11">
        <v>0</v>
      </c>
      <c r="AP8" s="11">
        <v>21.1</v>
      </c>
      <c r="AQ8" s="11">
        <v>0</v>
      </c>
      <c r="AR8" s="11">
        <v>27.4</v>
      </c>
      <c r="AS8" s="11">
        <v>0</v>
      </c>
      <c r="AT8" s="11">
        <v>0</v>
      </c>
      <c r="AU8" s="11">
        <v>0</v>
      </c>
      <c r="AV8" s="11">
        <v>0</v>
      </c>
      <c r="AW8" s="11">
        <v>0</v>
      </c>
      <c r="AX8" s="11">
        <v>0</v>
      </c>
      <c r="AY8" s="11">
        <v>-12</v>
      </c>
      <c r="AZ8" s="11">
        <v>0</v>
      </c>
      <c r="BA8" s="11">
        <v>0</v>
      </c>
      <c r="BB8" s="11">
        <v>0</v>
      </c>
      <c r="BC8" s="11">
        <v>0</v>
      </c>
      <c r="BD8" s="11">
        <v>0</v>
      </c>
      <c r="BE8" s="11">
        <v>-41.6</v>
      </c>
      <c r="BF8" s="11">
        <v>-2.44</v>
      </c>
      <c r="BG8" s="11">
        <v>-30.1</v>
      </c>
      <c r="BH8" s="11">
        <v>-33.5</v>
      </c>
      <c r="BI8" s="11">
        <v>0</v>
      </c>
      <c r="BJ8" s="11">
        <v>0</v>
      </c>
      <c r="BK8" s="11">
        <v>0</v>
      </c>
      <c r="BL8" s="11">
        <v>0</v>
      </c>
      <c r="BM8" s="11">
        <v>0</v>
      </c>
      <c r="BN8" s="11">
        <v>-6.78</v>
      </c>
      <c r="BO8" s="11">
        <v>0</v>
      </c>
      <c r="BP8" s="11"/>
      <c r="BQ8" s="11"/>
    </row>
    <row r="9" spans="1:70" x14ac:dyDescent="0.25">
      <c r="P9" s="17">
        <v>1984</v>
      </c>
      <c r="Q9" s="11">
        <v>17</v>
      </c>
      <c r="R9" s="11">
        <v>0</v>
      </c>
      <c r="S9" s="11">
        <v>0</v>
      </c>
      <c r="T9" s="11">
        <v>12.799999999999999</v>
      </c>
      <c r="U9" s="11">
        <v>-7.45</v>
      </c>
      <c r="V9" s="11">
        <v>0</v>
      </c>
      <c r="W9" s="11">
        <v>3.9099999999999997</v>
      </c>
      <c r="X9" s="11">
        <v>0</v>
      </c>
      <c r="Y9" s="11">
        <v>0</v>
      </c>
      <c r="Z9" s="11">
        <v>0</v>
      </c>
      <c r="AA9" s="11">
        <v>0</v>
      </c>
      <c r="AB9" s="11">
        <v>-18.600000000000001</v>
      </c>
      <c r="AC9" s="11">
        <v>0</v>
      </c>
      <c r="AD9" s="11">
        <v>14.399999999999999</v>
      </c>
      <c r="AE9" s="11">
        <v>18.600000000000001</v>
      </c>
      <c r="AF9" s="11">
        <v>0</v>
      </c>
      <c r="AG9" s="11">
        <v>-9.75</v>
      </c>
      <c r="AH9" s="11">
        <v>11.2</v>
      </c>
      <c r="AI9" s="11">
        <v>11.7</v>
      </c>
      <c r="AJ9" s="11">
        <v>0</v>
      </c>
      <c r="AK9" s="11">
        <v>7.1400000000000006</v>
      </c>
      <c r="AL9" s="11">
        <v>-0.10700000000000001</v>
      </c>
      <c r="AM9" s="11">
        <v>0</v>
      </c>
      <c r="AN9" s="11">
        <v>-18.7</v>
      </c>
      <c r="AO9" s="11">
        <v>0</v>
      </c>
      <c r="AP9" s="11">
        <v>35.299999999999997</v>
      </c>
      <c r="AQ9" s="11">
        <v>0</v>
      </c>
      <c r="AR9" s="11">
        <v>27.7</v>
      </c>
      <c r="AS9" s="11">
        <v>0</v>
      </c>
      <c r="AT9" s="11">
        <v>0</v>
      </c>
      <c r="AU9" s="11">
        <v>0</v>
      </c>
      <c r="AV9" s="11">
        <v>0</v>
      </c>
      <c r="AW9" s="11">
        <v>0</v>
      </c>
      <c r="AX9" s="11">
        <v>0</v>
      </c>
      <c r="AY9" s="11">
        <v>18.2</v>
      </c>
      <c r="AZ9" s="11">
        <v>0</v>
      </c>
      <c r="BA9" s="11">
        <v>0</v>
      </c>
      <c r="BB9" s="11">
        <v>0</v>
      </c>
      <c r="BC9" s="11">
        <v>0</v>
      </c>
      <c r="BD9" s="11">
        <v>0</v>
      </c>
      <c r="BE9" s="11">
        <v>-36.799999999999997</v>
      </c>
      <c r="BF9" s="11">
        <v>3.66</v>
      </c>
      <c r="BG9" s="11">
        <v>-23.8</v>
      </c>
      <c r="BH9" s="11">
        <v>-35.700000000000003</v>
      </c>
      <c r="BI9" s="11">
        <v>0</v>
      </c>
      <c r="BJ9" s="11">
        <v>0</v>
      </c>
      <c r="BK9" s="11">
        <v>0</v>
      </c>
      <c r="BL9" s="11">
        <v>0</v>
      </c>
      <c r="BM9" s="11">
        <v>0</v>
      </c>
      <c r="BN9" s="11">
        <v>-16.2</v>
      </c>
      <c r="BO9" s="11">
        <v>0</v>
      </c>
      <c r="BP9" s="11"/>
      <c r="BQ9" s="11"/>
    </row>
    <row r="10" spans="1:70" x14ac:dyDescent="0.25">
      <c r="P10" s="17">
        <v>1985</v>
      </c>
      <c r="Q10" s="11">
        <v>25.8</v>
      </c>
      <c r="R10" s="11">
        <v>0</v>
      </c>
      <c r="S10" s="11">
        <v>0</v>
      </c>
      <c r="T10" s="11">
        <v>-0.55300000000000005</v>
      </c>
      <c r="U10" s="11">
        <v>-1.38</v>
      </c>
      <c r="V10" s="11">
        <v>0</v>
      </c>
      <c r="W10" s="11">
        <v>19.100000000000001</v>
      </c>
      <c r="X10" s="11">
        <v>0</v>
      </c>
      <c r="Y10" s="11">
        <v>0</v>
      </c>
      <c r="Z10" s="11">
        <v>0</v>
      </c>
      <c r="AA10" s="11">
        <v>0</v>
      </c>
      <c r="AB10" s="11">
        <v>-15.5</v>
      </c>
      <c r="AC10" s="11">
        <v>0</v>
      </c>
      <c r="AD10" s="11">
        <v>-18.600000000000001</v>
      </c>
      <c r="AE10" s="11">
        <v>25</v>
      </c>
      <c r="AF10" s="11">
        <v>0</v>
      </c>
      <c r="AG10" s="11">
        <v>-16.099999999999998</v>
      </c>
      <c r="AH10" s="11">
        <v>2.33</v>
      </c>
      <c r="AI10" s="11">
        <v>25.400000000000002</v>
      </c>
      <c r="AJ10" s="11">
        <v>0</v>
      </c>
      <c r="AK10" s="11">
        <v>-9.5500000000000007</v>
      </c>
      <c r="AL10" s="11">
        <v>12.1</v>
      </c>
      <c r="AM10" s="11">
        <v>0</v>
      </c>
      <c r="AN10" s="11">
        <v>2.99</v>
      </c>
      <c r="AO10" s="11">
        <v>0</v>
      </c>
      <c r="AP10" s="11">
        <v>19.3</v>
      </c>
      <c r="AQ10" s="11">
        <v>0</v>
      </c>
      <c r="AR10" s="11">
        <v>19.2</v>
      </c>
      <c r="AS10" s="11">
        <v>0</v>
      </c>
      <c r="AT10" s="11">
        <v>0</v>
      </c>
      <c r="AU10" s="11">
        <v>0</v>
      </c>
      <c r="AV10" s="11">
        <v>0</v>
      </c>
      <c r="AW10" s="11">
        <v>0</v>
      </c>
      <c r="AX10" s="11">
        <v>0</v>
      </c>
      <c r="AY10" s="11">
        <v>32.1</v>
      </c>
      <c r="AZ10" s="11">
        <v>0</v>
      </c>
      <c r="BA10" s="11">
        <v>0</v>
      </c>
      <c r="BB10" s="11">
        <v>0</v>
      </c>
      <c r="BC10" s="11">
        <v>0</v>
      </c>
      <c r="BD10" s="11">
        <v>0</v>
      </c>
      <c r="BE10" s="11">
        <v>-57.2</v>
      </c>
      <c r="BF10" s="11">
        <v>10.299999999999999</v>
      </c>
      <c r="BG10" s="11">
        <v>-7.9799999999999995</v>
      </c>
      <c r="BH10" s="11">
        <v>-32.199999999999996</v>
      </c>
      <c r="BI10" s="11">
        <v>0</v>
      </c>
      <c r="BJ10" s="11">
        <v>0</v>
      </c>
      <c r="BK10" s="11">
        <v>0</v>
      </c>
      <c r="BL10" s="11">
        <v>0</v>
      </c>
      <c r="BM10" s="11">
        <v>0</v>
      </c>
      <c r="BN10" s="11">
        <v>-14.1</v>
      </c>
      <c r="BO10" s="11">
        <v>0</v>
      </c>
      <c r="BP10" s="11"/>
      <c r="BQ10" s="11"/>
    </row>
    <row r="11" spans="1:70" x14ac:dyDescent="0.25">
      <c r="P11" s="17">
        <v>1986</v>
      </c>
      <c r="Q11" s="11">
        <v>18.399999999999999</v>
      </c>
      <c r="R11" s="11">
        <v>0</v>
      </c>
      <c r="S11" s="11">
        <v>0</v>
      </c>
      <c r="T11" s="11">
        <v>-13.200000000000001</v>
      </c>
      <c r="U11" s="11">
        <v>-11.8</v>
      </c>
      <c r="V11" s="11">
        <v>0</v>
      </c>
      <c r="W11" s="11">
        <v>32.199999999999996</v>
      </c>
      <c r="X11" s="11">
        <v>0</v>
      </c>
      <c r="Y11" s="11">
        <v>0</v>
      </c>
      <c r="Z11" s="11">
        <v>0</v>
      </c>
      <c r="AA11" s="11">
        <v>0</v>
      </c>
      <c r="AB11" s="11">
        <v>-25.1</v>
      </c>
      <c r="AC11" s="11">
        <v>0</v>
      </c>
      <c r="AD11" s="11">
        <v>-13.9</v>
      </c>
      <c r="AE11" s="11">
        <v>20</v>
      </c>
      <c r="AF11" s="11">
        <v>0</v>
      </c>
      <c r="AG11" s="11">
        <v>-13.6</v>
      </c>
      <c r="AH11" s="11">
        <v>-0.45200000000000001</v>
      </c>
      <c r="AI11" s="11">
        <v>26.599999999999998</v>
      </c>
      <c r="AJ11" s="11">
        <v>0</v>
      </c>
      <c r="AK11" s="11">
        <v>-21.4</v>
      </c>
      <c r="AL11" s="11">
        <v>26.599999999999998</v>
      </c>
      <c r="AM11" s="11">
        <v>0</v>
      </c>
      <c r="AN11" s="11">
        <v>16.600000000000001</v>
      </c>
      <c r="AO11" s="11">
        <v>0</v>
      </c>
      <c r="AP11" s="11">
        <v>7.7600000000000007</v>
      </c>
      <c r="AQ11" s="11">
        <v>0</v>
      </c>
      <c r="AR11" s="11">
        <v>0.48899999999999999</v>
      </c>
      <c r="AS11" s="11">
        <v>0</v>
      </c>
      <c r="AT11" s="11">
        <v>0</v>
      </c>
      <c r="AU11" s="11">
        <v>0</v>
      </c>
      <c r="AV11" s="11">
        <v>0</v>
      </c>
      <c r="AW11" s="11">
        <v>0</v>
      </c>
      <c r="AX11" s="11">
        <v>0</v>
      </c>
      <c r="AY11" s="11">
        <v>48.5</v>
      </c>
      <c r="AZ11" s="11">
        <v>0</v>
      </c>
      <c r="BA11" s="11">
        <v>0</v>
      </c>
      <c r="BB11" s="11">
        <v>0</v>
      </c>
      <c r="BC11" s="11">
        <v>0</v>
      </c>
      <c r="BD11" s="11">
        <v>0</v>
      </c>
      <c r="BE11" s="11">
        <v>-63.7</v>
      </c>
      <c r="BF11" s="11">
        <v>53.4</v>
      </c>
      <c r="BG11" s="11">
        <v>-3.4</v>
      </c>
      <c r="BH11" s="11">
        <v>-10.8</v>
      </c>
      <c r="BI11" s="11">
        <v>0</v>
      </c>
      <c r="BJ11" s="11">
        <v>0</v>
      </c>
      <c r="BK11" s="11">
        <v>0</v>
      </c>
      <c r="BL11" s="11">
        <v>0</v>
      </c>
      <c r="BM11" s="11">
        <v>0</v>
      </c>
      <c r="BN11" s="11">
        <v>-6.8</v>
      </c>
      <c r="BO11" s="11">
        <v>0</v>
      </c>
      <c r="BP11" s="11"/>
      <c r="BQ11" s="11"/>
    </row>
    <row r="12" spans="1:70" x14ac:dyDescent="0.25">
      <c r="P12" s="17">
        <v>1987</v>
      </c>
      <c r="Q12" s="11">
        <v>11.399999999999999</v>
      </c>
      <c r="R12" s="11">
        <v>0</v>
      </c>
      <c r="S12" s="11">
        <v>0</v>
      </c>
      <c r="T12" s="11">
        <v>-9.51</v>
      </c>
      <c r="U12" s="11">
        <v>-12.2</v>
      </c>
      <c r="V12" s="11">
        <v>0</v>
      </c>
      <c r="W12" s="11">
        <v>39.5</v>
      </c>
      <c r="X12" s="11">
        <v>0</v>
      </c>
      <c r="Y12" s="11">
        <v>0</v>
      </c>
      <c r="Z12" s="11">
        <v>0</v>
      </c>
      <c r="AA12" s="11">
        <v>0</v>
      </c>
      <c r="AB12" s="11">
        <v>-25.1</v>
      </c>
      <c r="AC12" s="11">
        <v>0</v>
      </c>
      <c r="AD12" s="11">
        <v>-30</v>
      </c>
      <c r="AE12" s="11">
        <v>22.3</v>
      </c>
      <c r="AF12" s="11">
        <v>0</v>
      </c>
      <c r="AG12" s="11">
        <v>-14.9</v>
      </c>
      <c r="AH12" s="11">
        <v>-2.92</v>
      </c>
      <c r="AI12" s="11">
        <v>19.599999999999998</v>
      </c>
      <c r="AJ12" s="11">
        <v>0</v>
      </c>
      <c r="AK12" s="11">
        <v>-11.1</v>
      </c>
      <c r="AL12" s="11">
        <v>12.5</v>
      </c>
      <c r="AM12" s="11">
        <v>0</v>
      </c>
      <c r="AN12" s="11">
        <v>15.2</v>
      </c>
      <c r="AO12" s="11">
        <v>0</v>
      </c>
      <c r="AP12" s="11">
        <v>3.05</v>
      </c>
      <c r="AQ12" s="11">
        <v>0</v>
      </c>
      <c r="AR12" s="11">
        <v>7.1400000000000006</v>
      </c>
      <c r="AS12" s="11">
        <v>0</v>
      </c>
      <c r="AT12" s="11">
        <v>0</v>
      </c>
      <c r="AU12" s="11">
        <v>0</v>
      </c>
      <c r="AV12" s="11">
        <v>0</v>
      </c>
      <c r="AW12" s="11">
        <v>0</v>
      </c>
      <c r="AX12" s="11">
        <v>0</v>
      </c>
      <c r="AY12" s="11">
        <v>26.1</v>
      </c>
      <c r="AZ12" s="11">
        <v>0</v>
      </c>
      <c r="BA12" s="11">
        <v>0</v>
      </c>
      <c r="BB12" s="11">
        <v>0</v>
      </c>
      <c r="BC12" s="11">
        <v>0</v>
      </c>
      <c r="BD12" s="11">
        <v>0</v>
      </c>
      <c r="BE12" s="11">
        <v>-53.6</v>
      </c>
      <c r="BF12" s="11">
        <v>43</v>
      </c>
      <c r="BG12" s="11">
        <v>-1.24</v>
      </c>
      <c r="BH12" s="11">
        <v>-3.35</v>
      </c>
      <c r="BI12" s="11">
        <v>0</v>
      </c>
      <c r="BJ12" s="11">
        <v>0</v>
      </c>
      <c r="BK12" s="11">
        <v>0</v>
      </c>
      <c r="BL12" s="11">
        <v>0</v>
      </c>
      <c r="BM12" s="11">
        <v>0</v>
      </c>
      <c r="BN12" s="11">
        <v>-12.2</v>
      </c>
      <c r="BO12" s="11">
        <v>0</v>
      </c>
      <c r="BP12" s="11"/>
      <c r="BQ12" s="11"/>
    </row>
    <row r="13" spans="1:70" x14ac:dyDescent="0.25">
      <c r="P13" s="17">
        <v>1988</v>
      </c>
      <c r="Q13" s="11">
        <v>-0.316</v>
      </c>
      <c r="R13" s="11">
        <v>0</v>
      </c>
      <c r="S13" s="11">
        <v>0</v>
      </c>
      <c r="T13" s="11">
        <v>-3.92</v>
      </c>
      <c r="U13" s="11">
        <v>-33.5</v>
      </c>
      <c r="V13" s="11">
        <v>0</v>
      </c>
      <c r="W13" s="11">
        <v>36.799999999999997</v>
      </c>
      <c r="X13" s="11">
        <v>0</v>
      </c>
      <c r="Y13" s="11">
        <v>0</v>
      </c>
      <c r="Z13" s="11">
        <v>0</v>
      </c>
      <c r="AA13" s="11">
        <v>0</v>
      </c>
      <c r="AB13" s="11">
        <v>-18.8</v>
      </c>
      <c r="AC13" s="11">
        <v>0</v>
      </c>
      <c r="AD13" s="11">
        <v>5.62</v>
      </c>
      <c r="AE13" s="11">
        <v>16.2</v>
      </c>
      <c r="AF13" s="11">
        <v>0</v>
      </c>
      <c r="AG13" s="11">
        <v>-1.91</v>
      </c>
      <c r="AH13" s="11">
        <v>4.2899999999999991</v>
      </c>
      <c r="AI13" s="11">
        <v>12</v>
      </c>
      <c r="AJ13" s="11">
        <v>0</v>
      </c>
      <c r="AK13" s="11">
        <v>-3.62</v>
      </c>
      <c r="AL13" s="11">
        <v>6.75</v>
      </c>
      <c r="AM13" s="11">
        <v>0</v>
      </c>
      <c r="AN13" s="11">
        <v>11.399999999999999</v>
      </c>
      <c r="AO13" s="11">
        <v>0</v>
      </c>
      <c r="AP13" s="11">
        <v>-0.624</v>
      </c>
      <c r="AQ13" s="11">
        <v>0</v>
      </c>
      <c r="AR13" s="11">
        <v>-2.2400000000000002</v>
      </c>
      <c r="AS13" s="11">
        <v>0</v>
      </c>
      <c r="AT13" s="11">
        <v>0</v>
      </c>
      <c r="AU13" s="11">
        <v>0</v>
      </c>
      <c r="AV13" s="11">
        <v>0</v>
      </c>
      <c r="AW13" s="11">
        <v>0</v>
      </c>
      <c r="AX13" s="11">
        <v>0</v>
      </c>
      <c r="AY13" s="11">
        <v>31</v>
      </c>
      <c r="AZ13" s="11">
        <v>0</v>
      </c>
      <c r="BA13" s="11">
        <v>0</v>
      </c>
      <c r="BB13" s="11">
        <v>0</v>
      </c>
      <c r="BC13" s="11">
        <v>0</v>
      </c>
      <c r="BD13" s="11">
        <v>0</v>
      </c>
      <c r="BE13" s="11">
        <v>-30.599999999999998</v>
      </c>
      <c r="BF13" s="11">
        <v>21.7</v>
      </c>
      <c r="BG13" s="11">
        <v>-4.0199999999999996</v>
      </c>
      <c r="BH13" s="11">
        <v>-6.4099999999999993</v>
      </c>
      <c r="BI13" s="11">
        <v>0</v>
      </c>
      <c r="BJ13" s="11">
        <v>0</v>
      </c>
      <c r="BK13" s="11">
        <v>0</v>
      </c>
      <c r="BL13" s="11">
        <v>0</v>
      </c>
      <c r="BM13" s="11">
        <v>0</v>
      </c>
      <c r="BN13" s="11">
        <v>-11.2</v>
      </c>
      <c r="BO13" s="11">
        <v>0</v>
      </c>
      <c r="BP13" s="11"/>
      <c r="BQ13" s="11"/>
    </row>
    <row r="14" spans="1:70" x14ac:dyDescent="0.25">
      <c r="P14" s="17">
        <v>1989</v>
      </c>
      <c r="Q14" s="11">
        <v>0.7320000000000001</v>
      </c>
      <c r="R14" s="11">
        <v>0</v>
      </c>
      <c r="S14" s="11">
        <v>0</v>
      </c>
      <c r="T14" s="11">
        <v>7.3000000000000007</v>
      </c>
      <c r="U14" s="11">
        <v>-59.3</v>
      </c>
      <c r="V14" s="11">
        <v>0</v>
      </c>
      <c r="W14" s="11">
        <v>7.59</v>
      </c>
      <c r="X14" s="11">
        <v>0</v>
      </c>
      <c r="Y14" s="11">
        <v>0</v>
      </c>
      <c r="Z14" s="11">
        <v>0</v>
      </c>
      <c r="AA14" s="11">
        <v>0</v>
      </c>
      <c r="AB14" s="11">
        <v>-30.2</v>
      </c>
      <c r="AC14" s="11">
        <v>0</v>
      </c>
      <c r="AD14" s="11">
        <v>-2.27</v>
      </c>
      <c r="AE14" s="11">
        <v>28.7</v>
      </c>
      <c r="AF14" s="11">
        <v>0</v>
      </c>
      <c r="AG14" s="11">
        <v>7.9300000000000006</v>
      </c>
      <c r="AH14" s="11">
        <v>10</v>
      </c>
      <c r="AI14" s="11">
        <v>22.4</v>
      </c>
      <c r="AJ14" s="11">
        <v>0</v>
      </c>
      <c r="AK14" s="11">
        <v>11.3</v>
      </c>
      <c r="AL14" s="11">
        <v>-4.2799999999999994</v>
      </c>
      <c r="AM14" s="11">
        <v>0</v>
      </c>
      <c r="AN14" s="11">
        <v>-9.43</v>
      </c>
      <c r="AO14" s="11">
        <v>0</v>
      </c>
      <c r="AP14" s="11">
        <v>2.5100000000000002</v>
      </c>
      <c r="AQ14" s="11">
        <v>0</v>
      </c>
      <c r="AR14" s="11">
        <v>5.24</v>
      </c>
      <c r="AS14" s="11">
        <v>0</v>
      </c>
      <c r="AT14" s="11">
        <v>0</v>
      </c>
      <c r="AU14" s="11">
        <v>0</v>
      </c>
      <c r="AV14" s="11">
        <v>0</v>
      </c>
      <c r="AW14" s="11">
        <v>0</v>
      </c>
      <c r="AX14" s="11">
        <v>0</v>
      </c>
      <c r="AY14" s="11">
        <v>44.1</v>
      </c>
      <c r="AZ14" s="11">
        <v>0</v>
      </c>
      <c r="BA14" s="11">
        <v>0</v>
      </c>
      <c r="BB14" s="11">
        <v>0</v>
      </c>
      <c r="BC14" s="11">
        <v>0</v>
      </c>
      <c r="BD14" s="11">
        <v>0</v>
      </c>
      <c r="BE14" s="11">
        <v>-28.3</v>
      </c>
      <c r="BF14" s="11">
        <v>-14.1</v>
      </c>
      <c r="BG14" s="11">
        <v>-2.4099999999999997</v>
      </c>
      <c r="BH14" s="11">
        <v>-11.9</v>
      </c>
      <c r="BI14" s="11">
        <v>0</v>
      </c>
      <c r="BJ14" s="11">
        <v>0</v>
      </c>
      <c r="BK14" s="11">
        <v>0</v>
      </c>
      <c r="BL14" s="11">
        <v>0</v>
      </c>
      <c r="BM14" s="11">
        <v>0</v>
      </c>
      <c r="BN14" s="11">
        <v>4.75</v>
      </c>
      <c r="BO14" s="11">
        <v>0</v>
      </c>
      <c r="BP14" s="11"/>
      <c r="BQ14" s="11"/>
    </row>
    <row r="15" spans="1:70" x14ac:dyDescent="0.25">
      <c r="P15" s="17">
        <v>1990</v>
      </c>
      <c r="Q15" s="11">
        <v>6.18</v>
      </c>
      <c r="R15" s="11">
        <v>0</v>
      </c>
      <c r="S15" s="11">
        <v>0</v>
      </c>
      <c r="T15" s="11">
        <v>0.70599999999999996</v>
      </c>
      <c r="U15" s="11">
        <v>-9.74</v>
      </c>
      <c r="V15" s="11">
        <v>0</v>
      </c>
      <c r="W15" s="11">
        <v>14.3</v>
      </c>
      <c r="X15" s="11">
        <v>0</v>
      </c>
      <c r="Y15" s="11">
        <v>0</v>
      </c>
      <c r="Z15" s="11">
        <v>0</v>
      </c>
      <c r="AA15" s="11">
        <v>0</v>
      </c>
      <c r="AB15" s="11">
        <v>-14</v>
      </c>
      <c r="AC15" s="11">
        <v>0</v>
      </c>
      <c r="AD15" s="11">
        <v>0.74099999999999999</v>
      </c>
      <c r="AE15" s="11">
        <v>12.5</v>
      </c>
      <c r="AF15" s="11">
        <v>0</v>
      </c>
      <c r="AG15" s="11">
        <v>-12.799999999999999</v>
      </c>
      <c r="AH15" s="11">
        <v>22.799999999999997</v>
      </c>
      <c r="AI15" s="11">
        <v>-14.1</v>
      </c>
      <c r="AJ15" s="11">
        <v>0</v>
      </c>
      <c r="AK15" s="11">
        <v>2.96</v>
      </c>
      <c r="AL15" s="11">
        <v>1.1299999999999999</v>
      </c>
      <c r="AM15" s="11">
        <v>0</v>
      </c>
      <c r="AN15" s="11">
        <v>2.58</v>
      </c>
      <c r="AO15" s="11">
        <v>0</v>
      </c>
      <c r="AP15" s="11">
        <v>-0.64300000000000002</v>
      </c>
      <c r="AQ15" s="11">
        <v>0</v>
      </c>
      <c r="AR15" s="11">
        <v>23</v>
      </c>
      <c r="AS15" s="11">
        <v>0</v>
      </c>
      <c r="AT15" s="11">
        <v>0</v>
      </c>
      <c r="AU15" s="11">
        <v>0</v>
      </c>
      <c r="AV15" s="11">
        <v>0</v>
      </c>
      <c r="AW15" s="11">
        <v>0</v>
      </c>
      <c r="AX15" s="11">
        <v>0</v>
      </c>
      <c r="AY15" s="11">
        <v>-13</v>
      </c>
      <c r="AZ15" s="11">
        <v>0</v>
      </c>
      <c r="BA15" s="11">
        <v>0</v>
      </c>
      <c r="BB15" s="11">
        <v>0</v>
      </c>
      <c r="BC15" s="11">
        <v>0</v>
      </c>
      <c r="BD15" s="11">
        <v>0</v>
      </c>
      <c r="BE15" s="11">
        <v>-21.6</v>
      </c>
      <c r="BF15" s="11">
        <v>-1.1200000000000001</v>
      </c>
      <c r="BG15" s="11">
        <v>2.4</v>
      </c>
      <c r="BH15" s="11">
        <v>2.71</v>
      </c>
      <c r="BI15" s="11">
        <v>0</v>
      </c>
      <c r="BJ15" s="11">
        <v>0</v>
      </c>
      <c r="BK15" s="11">
        <v>0</v>
      </c>
      <c r="BL15" s="11">
        <v>0</v>
      </c>
      <c r="BM15" s="11">
        <v>0</v>
      </c>
      <c r="BN15" s="11">
        <v>6.84</v>
      </c>
      <c r="BO15" s="11">
        <v>0</v>
      </c>
      <c r="BP15" s="11"/>
      <c r="BQ15" s="11"/>
    </row>
    <row r="16" spans="1:70" x14ac:dyDescent="0.25">
      <c r="P16" s="17">
        <v>1991</v>
      </c>
      <c r="Q16" s="11">
        <v>-1.9700000000000002E-2</v>
      </c>
      <c r="R16" s="11">
        <v>0</v>
      </c>
      <c r="S16" s="11">
        <v>0</v>
      </c>
      <c r="T16" s="11">
        <v>-3.2399999999999998</v>
      </c>
      <c r="U16" s="11">
        <v>-26</v>
      </c>
      <c r="V16" s="11">
        <v>0</v>
      </c>
      <c r="W16" s="11">
        <v>-10.299999999999999</v>
      </c>
      <c r="X16" s="11">
        <v>0</v>
      </c>
      <c r="Y16" s="11">
        <v>0</v>
      </c>
      <c r="Z16" s="11">
        <v>0</v>
      </c>
      <c r="AA16" s="11">
        <v>0</v>
      </c>
      <c r="AB16" s="11">
        <v>2.33</v>
      </c>
      <c r="AC16" s="11">
        <v>0</v>
      </c>
      <c r="AD16" s="11">
        <v>-1.32</v>
      </c>
      <c r="AE16" s="11">
        <v>-4.37</v>
      </c>
      <c r="AF16" s="11">
        <v>0</v>
      </c>
      <c r="AG16" s="11">
        <v>3.13</v>
      </c>
      <c r="AH16" s="11">
        <v>3.7</v>
      </c>
      <c r="AI16" s="11">
        <v>-3.12</v>
      </c>
      <c r="AJ16" s="11">
        <v>0</v>
      </c>
      <c r="AK16" s="11">
        <v>3.35</v>
      </c>
      <c r="AL16" s="11">
        <v>3.5599999999999996</v>
      </c>
      <c r="AM16" s="11">
        <v>0</v>
      </c>
      <c r="AN16" s="11">
        <v>7.1899999999999995</v>
      </c>
      <c r="AO16" s="11">
        <v>0</v>
      </c>
      <c r="AP16" s="11">
        <v>-0.44600000000000001</v>
      </c>
      <c r="AQ16" s="11">
        <v>0</v>
      </c>
      <c r="AR16" s="11">
        <v>3.8500000000000005</v>
      </c>
      <c r="AS16" s="11">
        <v>0</v>
      </c>
      <c r="AT16" s="11">
        <v>0</v>
      </c>
      <c r="AU16" s="11">
        <v>0</v>
      </c>
      <c r="AV16" s="11">
        <v>0</v>
      </c>
      <c r="AW16" s="11">
        <v>0</v>
      </c>
      <c r="AX16" s="11">
        <v>0</v>
      </c>
      <c r="AY16" s="11">
        <v>9.44</v>
      </c>
      <c r="AZ16" s="11">
        <v>0</v>
      </c>
      <c r="BA16" s="11">
        <v>0</v>
      </c>
      <c r="BB16" s="11">
        <v>0</v>
      </c>
      <c r="BC16" s="11">
        <v>0</v>
      </c>
      <c r="BD16" s="11">
        <v>0</v>
      </c>
      <c r="BE16" s="11">
        <v>-3.66</v>
      </c>
      <c r="BF16" s="11">
        <v>-9.75</v>
      </c>
      <c r="BG16" s="11">
        <v>-9.6200000000000008E-2</v>
      </c>
      <c r="BH16" s="11">
        <v>4.03</v>
      </c>
      <c r="BI16" s="11">
        <v>0</v>
      </c>
      <c r="BJ16" s="11">
        <v>0</v>
      </c>
      <c r="BK16" s="11">
        <v>0</v>
      </c>
      <c r="BL16" s="11">
        <v>0</v>
      </c>
      <c r="BM16" s="11">
        <v>0</v>
      </c>
      <c r="BN16" s="11">
        <v>1.4100000000000001</v>
      </c>
      <c r="BO16" s="11">
        <v>0</v>
      </c>
      <c r="BP16" s="11"/>
      <c r="BQ16" s="11"/>
    </row>
    <row r="17" spans="16:69" x14ac:dyDescent="0.25">
      <c r="P17" s="17">
        <v>1992</v>
      </c>
      <c r="Q17" s="11">
        <v>2.96</v>
      </c>
      <c r="R17" s="11">
        <v>0</v>
      </c>
      <c r="S17" s="11">
        <v>0</v>
      </c>
      <c r="T17" s="11">
        <v>4.7299999999999995</v>
      </c>
      <c r="U17" s="11">
        <v>2.06</v>
      </c>
      <c r="V17" s="11">
        <v>0</v>
      </c>
      <c r="W17" s="11">
        <v>-5.45</v>
      </c>
      <c r="X17" s="11">
        <v>0</v>
      </c>
      <c r="Y17" s="11">
        <v>0</v>
      </c>
      <c r="Z17" s="11">
        <v>0</v>
      </c>
      <c r="AA17" s="11">
        <v>0</v>
      </c>
      <c r="AB17" s="11">
        <v>-1.0699999999999998</v>
      </c>
      <c r="AC17" s="11">
        <v>0</v>
      </c>
      <c r="AD17" s="11">
        <v>-11.5</v>
      </c>
      <c r="AE17" s="11">
        <v>17.5</v>
      </c>
      <c r="AF17" s="11">
        <v>0</v>
      </c>
      <c r="AG17" s="11">
        <v>-8.3899999999999988</v>
      </c>
      <c r="AH17" s="11">
        <v>1.5799999999999998</v>
      </c>
      <c r="AI17" s="11">
        <v>-12.9</v>
      </c>
      <c r="AJ17" s="11">
        <v>0</v>
      </c>
      <c r="AK17" s="11">
        <v>3.8500000000000005</v>
      </c>
      <c r="AL17" s="11">
        <v>3.73</v>
      </c>
      <c r="AM17" s="11">
        <v>0</v>
      </c>
      <c r="AN17" s="11">
        <v>-9.2099999999999991</v>
      </c>
      <c r="AO17" s="11">
        <v>0</v>
      </c>
      <c r="AP17" s="11">
        <v>2.84</v>
      </c>
      <c r="AQ17" s="11">
        <v>0</v>
      </c>
      <c r="AR17" s="11">
        <v>21.6</v>
      </c>
      <c r="AS17" s="11">
        <v>0</v>
      </c>
      <c r="AT17" s="11">
        <v>0</v>
      </c>
      <c r="AU17" s="11">
        <v>0</v>
      </c>
      <c r="AV17" s="11">
        <v>0</v>
      </c>
      <c r="AW17" s="11">
        <v>0</v>
      </c>
      <c r="AX17" s="11">
        <v>0</v>
      </c>
      <c r="AY17" s="11">
        <v>1.85</v>
      </c>
      <c r="AZ17" s="11">
        <v>0</v>
      </c>
      <c r="BA17" s="11">
        <v>0</v>
      </c>
      <c r="BB17" s="11">
        <v>0</v>
      </c>
      <c r="BC17" s="11">
        <v>0</v>
      </c>
      <c r="BD17" s="11">
        <v>0</v>
      </c>
      <c r="BE17" s="11">
        <v>7.4399999999999995</v>
      </c>
      <c r="BF17" s="11">
        <v>-29.8</v>
      </c>
      <c r="BG17" s="11">
        <v>-13.6</v>
      </c>
      <c r="BH17" s="11">
        <v>-0.87</v>
      </c>
      <c r="BI17" s="11">
        <v>0</v>
      </c>
      <c r="BJ17" s="11">
        <v>0</v>
      </c>
      <c r="BK17" s="11">
        <v>0</v>
      </c>
      <c r="BL17" s="11">
        <v>0</v>
      </c>
      <c r="BM17" s="11">
        <v>0</v>
      </c>
      <c r="BN17" s="11">
        <v>5</v>
      </c>
      <c r="BO17" s="11">
        <v>0</v>
      </c>
      <c r="BP17" s="11"/>
      <c r="BQ17" s="11"/>
    </row>
    <row r="18" spans="16:69" x14ac:dyDescent="0.25">
      <c r="P18" s="17">
        <v>1993</v>
      </c>
      <c r="Q18" s="11">
        <v>1.03</v>
      </c>
      <c r="R18" s="11">
        <v>0</v>
      </c>
      <c r="S18" s="11">
        <v>0</v>
      </c>
      <c r="T18" s="11">
        <v>4.7600000000000003E-2</v>
      </c>
      <c r="U18" s="11">
        <v>7.94</v>
      </c>
      <c r="V18" s="11">
        <v>0</v>
      </c>
      <c r="W18" s="11">
        <v>-2.73</v>
      </c>
      <c r="X18" s="11">
        <v>0</v>
      </c>
      <c r="Y18" s="11">
        <v>0</v>
      </c>
      <c r="Z18" s="11">
        <v>0</v>
      </c>
      <c r="AA18" s="11">
        <v>0</v>
      </c>
      <c r="AB18" s="11">
        <v>-4.7299999999999995</v>
      </c>
      <c r="AC18" s="11">
        <v>0</v>
      </c>
      <c r="AD18" s="11">
        <v>-0.221</v>
      </c>
      <c r="AE18" s="11">
        <v>6.6800000000000006</v>
      </c>
      <c r="AF18" s="11">
        <v>0</v>
      </c>
      <c r="AG18" s="11">
        <v>2.54</v>
      </c>
      <c r="AH18" s="11">
        <v>-1.0699999999999998</v>
      </c>
      <c r="AI18" s="11">
        <v>-16.399999999999999</v>
      </c>
      <c r="AJ18" s="11">
        <v>0</v>
      </c>
      <c r="AK18" s="11">
        <v>3.18</v>
      </c>
      <c r="AL18" s="11">
        <v>4.1099999999999994</v>
      </c>
      <c r="AM18" s="11">
        <v>0</v>
      </c>
      <c r="AN18" s="11">
        <v>-3.49</v>
      </c>
      <c r="AO18" s="11">
        <v>0</v>
      </c>
      <c r="AP18" s="11">
        <v>-2.8499999999999996</v>
      </c>
      <c r="AQ18" s="11">
        <v>0</v>
      </c>
      <c r="AR18" s="11">
        <v>9.48</v>
      </c>
      <c r="AS18" s="11">
        <v>0</v>
      </c>
      <c r="AT18" s="11">
        <v>0</v>
      </c>
      <c r="AU18" s="11">
        <v>0</v>
      </c>
      <c r="AV18" s="11">
        <v>0</v>
      </c>
      <c r="AW18" s="11">
        <v>0</v>
      </c>
      <c r="AX18" s="11">
        <v>0</v>
      </c>
      <c r="AY18" s="11">
        <v>-7.46</v>
      </c>
      <c r="AZ18" s="11">
        <v>0</v>
      </c>
      <c r="BA18" s="11">
        <v>0</v>
      </c>
      <c r="BB18" s="11">
        <v>0</v>
      </c>
      <c r="BC18" s="11">
        <v>0</v>
      </c>
      <c r="BD18" s="11">
        <v>0</v>
      </c>
      <c r="BE18" s="11">
        <v>7.53</v>
      </c>
      <c r="BF18" s="11">
        <v>2.57</v>
      </c>
      <c r="BG18" s="11">
        <v>-8.9600000000000009</v>
      </c>
      <c r="BH18" s="11">
        <v>-2.2400000000000002</v>
      </c>
      <c r="BI18" s="11">
        <v>0</v>
      </c>
      <c r="BJ18" s="11">
        <v>0</v>
      </c>
      <c r="BK18" s="11">
        <v>0</v>
      </c>
      <c r="BL18" s="11">
        <v>0</v>
      </c>
      <c r="BM18" s="11">
        <v>0</v>
      </c>
      <c r="BN18" s="11">
        <v>-5</v>
      </c>
      <c r="BO18" s="11">
        <v>0</v>
      </c>
      <c r="BP18" s="11"/>
      <c r="BQ18" s="11"/>
    </row>
    <row r="19" spans="16:69" x14ac:dyDescent="0.25">
      <c r="P19" s="17">
        <v>1994</v>
      </c>
      <c r="Q19" s="11">
        <v>-8.3899999999999988</v>
      </c>
      <c r="R19" s="11">
        <v>0</v>
      </c>
      <c r="S19" s="11">
        <v>0</v>
      </c>
      <c r="T19" s="11">
        <v>-7.1099999999999994</v>
      </c>
      <c r="U19" s="11">
        <v>8.8699999999999992</v>
      </c>
      <c r="V19" s="11">
        <v>0</v>
      </c>
      <c r="W19" s="11">
        <v>-7.73</v>
      </c>
      <c r="X19" s="11">
        <v>0</v>
      </c>
      <c r="Y19" s="11">
        <v>0</v>
      </c>
      <c r="Z19" s="11">
        <v>0</v>
      </c>
      <c r="AA19" s="11">
        <v>0</v>
      </c>
      <c r="AB19" s="11">
        <v>-2.8499999999999996</v>
      </c>
      <c r="AC19" s="11">
        <v>0</v>
      </c>
      <c r="AD19" s="11">
        <v>5.85</v>
      </c>
      <c r="AE19" s="11">
        <v>9.43</v>
      </c>
      <c r="AF19" s="11">
        <v>0</v>
      </c>
      <c r="AG19" s="11">
        <v>-2.95</v>
      </c>
      <c r="AH19" s="11">
        <v>7.01</v>
      </c>
      <c r="AI19" s="11">
        <v>-18.5</v>
      </c>
      <c r="AJ19" s="11">
        <v>0</v>
      </c>
      <c r="AK19" s="11">
        <v>1.81</v>
      </c>
      <c r="AL19" s="11">
        <v>7.6899999999999995</v>
      </c>
      <c r="AM19" s="11">
        <v>0</v>
      </c>
      <c r="AN19" s="11">
        <v>-2.3199999999999998</v>
      </c>
      <c r="AO19" s="11">
        <v>0</v>
      </c>
      <c r="AP19" s="11">
        <v>-29</v>
      </c>
      <c r="AQ19" s="11">
        <v>0</v>
      </c>
      <c r="AR19" s="11">
        <v>9.66</v>
      </c>
      <c r="AS19" s="11">
        <v>0</v>
      </c>
      <c r="AT19" s="11">
        <v>0</v>
      </c>
      <c r="AU19" s="11">
        <v>0</v>
      </c>
      <c r="AV19" s="11">
        <v>0</v>
      </c>
      <c r="AW19" s="11">
        <v>0</v>
      </c>
      <c r="AX19" s="11">
        <v>0</v>
      </c>
      <c r="AY19" s="11">
        <v>-10.299999999999999</v>
      </c>
      <c r="AZ19" s="11">
        <v>0</v>
      </c>
      <c r="BA19" s="11">
        <v>0</v>
      </c>
      <c r="BB19" s="11">
        <v>0</v>
      </c>
      <c r="BC19" s="11">
        <v>0</v>
      </c>
      <c r="BD19" s="11">
        <v>0</v>
      </c>
      <c r="BE19" s="11">
        <v>26.599999999999998</v>
      </c>
      <c r="BF19" s="11">
        <v>-37.6</v>
      </c>
      <c r="BG19" s="11">
        <v>5.48</v>
      </c>
      <c r="BH19" s="11">
        <v>-5.26</v>
      </c>
      <c r="BI19" s="11">
        <v>0</v>
      </c>
      <c r="BJ19" s="11">
        <v>0</v>
      </c>
      <c r="BK19" s="11">
        <v>0</v>
      </c>
      <c r="BL19" s="11">
        <v>0</v>
      </c>
      <c r="BM19" s="11">
        <v>0</v>
      </c>
      <c r="BN19" s="11">
        <v>0.67700000000000005</v>
      </c>
      <c r="BO19" s="11">
        <v>0</v>
      </c>
      <c r="BP19" s="11"/>
      <c r="BQ19" s="11"/>
    </row>
    <row r="20" spans="16:69" x14ac:dyDescent="0.25">
      <c r="P20" s="17">
        <v>1995</v>
      </c>
      <c r="Q20" s="11">
        <v>-10.1</v>
      </c>
      <c r="R20" s="11">
        <v>0</v>
      </c>
      <c r="S20" s="11">
        <v>0</v>
      </c>
      <c r="T20" s="11">
        <v>-21.3</v>
      </c>
      <c r="U20" s="11">
        <v>23.6</v>
      </c>
      <c r="V20" s="11">
        <v>0</v>
      </c>
      <c r="W20" s="11">
        <v>-2.12</v>
      </c>
      <c r="X20" s="11">
        <v>0</v>
      </c>
      <c r="Y20" s="11">
        <v>0</v>
      </c>
      <c r="Z20" s="11">
        <v>0</v>
      </c>
      <c r="AA20" s="11">
        <v>0</v>
      </c>
      <c r="AB20" s="11">
        <v>-1.71</v>
      </c>
      <c r="AC20" s="11">
        <v>0</v>
      </c>
      <c r="AD20" s="11">
        <v>6.3199999999999994</v>
      </c>
      <c r="AE20" s="11">
        <v>14.600000000000001</v>
      </c>
      <c r="AF20" s="11">
        <v>0</v>
      </c>
      <c r="AG20" s="11">
        <v>-19.700000000000003</v>
      </c>
      <c r="AH20" s="11">
        <v>6.56</v>
      </c>
      <c r="AI20" s="11">
        <v>-24.7</v>
      </c>
      <c r="AJ20" s="11">
        <v>0</v>
      </c>
      <c r="AK20" s="11">
        <v>-2.81</v>
      </c>
      <c r="AL20" s="11">
        <v>12.5</v>
      </c>
      <c r="AM20" s="11">
        <v>0</v>
      </c>
      <c r="AN20" s="11">
        <v>-3.46</v>
      </c>
      <c r="AO20" s="11">
        <v>0</v>
      </c>
      <c r="AP20" s="11">
        <v>-18.7</v>
      </c>
      <c r="AQ20" s="11">
        <v>0</v>
      </c>
      <c r="AR20" s="11">
        <v>17.7</v>
      </c>
      <c r="AS20" s="11">
        <v>0</v>
      </c>
      <c r="AT20" s="11">
        <v>0</v>
      </c>
      <c r="AU20" s="11">
        <v>0</v>
      </c>
      <c r="AV20" s="11">
        <v>0</v>
      </c>
      <c r="AW20" s="11">
        <v>0</v>
      </c>
      <c r="AX20" s="11">
        <v>0</v>
      </c>
      <c r="AY20" s="11">
        <v>5.1100000000000003</v>
      </c>
      <c r="AZ20" s="11">
        <v>0</v>
      </c>
      <c r="BA20" s="11">
        <v>0</v>
      </c>
      <c r="BB20" s="11">
        <v>0</v>
      </c>
      <c r="BC20" s="11">
        <v>0</v>
      </c>
      <c r="BD20" s="11">
        <v>0</v>
      </c>
      <c r="BE20" s="11">
        <v>20.299999999999997</v>
      </c>
      <c r="BF20" s="11">
        <v>-29.3</v>
      </c>
      <c r="BG20" s="11">
        <v>7.54</v>
      </c>
      <c r="BH20" s="11">
        <v>3.38</v>
      </c>
      <c r="BI20" s="11">
        <v>0</v>
      </c>
      <c r="BJ20" s="11">
        <v>0</v>
      </c>
      <c r="BK20" s="11">
        <v>0</v>
      </c>
      <c r="BL20" s="11">
        <v>0</v>
      </c>
      <c r="BM20" s="11">
        <v>0</v>
      </c>
      <c r="BN20" s="11">
        <v>-6.88</v>
      </c>
      <c r="BO20" s="11">
        <v>0</v>
      </c>
      <c r="BP20" s="11"/>
      <c r="BQ20" s="11"/>
    </row>
    <row r="21" spans="16:69" x14ac:dyDescent="0.25">
      <c r="P21" s="17">
        <v>1996</v>
      </c>
      <c r="Q21" s="11">
        <v>-2.98</v>
      </c>
      <c r="R21" s="11">
        <v>0</v>
      </c>
      <c r="S21" s="11">
        <v>0</v>
      </c>
      <c r="T21" s="11">
        <v>-6.03</v>
      </c>
      <c r="U21" s="11">
        <v>6.19</v>
      </c>
      <c r="V21" s="11">
        <v>0</v>
      </c>
      <c r="W21" s="11">
        <v>2.63</v>
      </c>
      <c r="X21" s="11">
        <v>0</v>
      </c>
      <c r="Y21" s="11">
        <v>0</v>
      </c>
      <c r="Z21" s="11">
        <v>0</v>
      </c>
      <c r="AA21" s="11">
        <v>0</v>
      </c>
      <c r="AB21" s="11">
        <v>-8.9700000000000006</v>
      </c>
      <c r="AC21" s="11">
        <v>0</v>
      </c>
      <c r="AD21" s="11">
        <v>17.3</v>
      </c>
      <c r="AE21" s="11">
        <v>17.5</v>
      </c>
      <c r="AF21" s="11">
        <v>0</v>
      </c>
      <c r="AG21" s="11">
        <v>-21.900000000000002</v>
      </c>
      <c r="AH21" s="11">
        <v>8.85</v>
      </c>
      <c r="AI21" s="11">
        <v>-10.4</v>
      </c>
      <c r="AJ21" s="11">
        <v>0</v>
      </c>
      <c r="AK21" s="11">
        <v>2.2400000000000002</v>
      </c>
      <c r="AL21" s="11">
        <v>5.5</v>
      </c>
      <c r="AM21" s="11">
        <v>0</v>
      </c>
      <c r="AN21" s="11">
        <v>3.06</v>
      </c>
      <c r="AO21" s="11">
        <v>0</v>
      </c>
      <c r="AP21" s="11">
        <v>-22.799999999999997</v>
      </c>
      <c r="AQ21" s="11">
        <v>0</v>
      </c>
      <c r="AR21" s="11">
        <v>16.099999999999998</v>
      </c>
      <c r="AS21" s="11">
        <v>0</v>
      </c>
      <c r="AT21" s="11">
        <v>0</v>
      </c>
      <c r="AU21" s="11">
        <v>0</v>
      </c>
      <c r="AV21" s="11">
        <v>0</v>
      </c>
      <c r="AW21" s="11">
        <v>0</v>
      </c>
      <c r="AX21" s="11">
        <v>0</v>
      </c>
      <c r="AY21" s="11">
        <v>-13.6</v>
      </c>
      <c r="AZ21" s="11">
        <v>0</v>
      </c>
      <c r="BA21" s="11">
        <v>0</v>
      </c>
      <c r="BB21" s="11">
        <v>0</v>
      </c>
      <c r="BC21" s="11">
        <v>0</v>
      </c>
      <c r="BD21" s="11">
        <v>0</v>
      </c>
      <c r="BE21" s="11">
        <v>-8.25</v>
      </c>
      <c r="BF21" s="11">
        <v>-5.3</v>
      </c>
      <c r="BG21" s="11">
        <v>5.91</v>
      </c>
      <c r="BH21" s="11">
        <v>-11</v>
      </c>
      <c r="BI21" s="11">
        <v>0</v>
      </c>
      <c r="BJ21" s="11">
        <v>0</v>
      </c>
      <c r="BK21" s="11">
        <v>0</v>
      </c>
      <c r="BL21" s="11">
        <v>0</v>
      </c>
      <c r="BM21" s="11">
        <v>0</v>
      </c>
      <c r="BN21" s="11">
        <v>-2.37</v>
      </c>
      <c r="BO21" s="11">
        <v>0</v>
      </c>
      <c r="BP21" s="11"/>
      <c r="BQ21" s="11"/>
    </row>
    <row r="22" spans="16:69" x14ac:dyDescent="0.25">
      <c r="P22" s="17">
        <v>1997</v>
      </c>
      <c r="Q22" s="11">
        <v>1.9400000000000002</v>
      </c>
      <c r="R22" s="11">
        <v>0</v>
      </c>
      <c r="S22" s="11">
        <v>0</v>
      </c>
      <c r="T22" s="11">
        <v>-11.1</v>
      </c>
      <c r="U22" s="11">
        <v>16.900000000000002</v>
      </c>
      <c r="V22" s="11">
        <v>0</v>
      </c>
      <c r="W22" s="11">
        <v>16.2</v>
      </c>
      <c r="X22" s="11">
        <v>0</v>
      </c>
      <c r="Y22" s="11">
        <v>0</v>
      </c>
      <c r="Z22" s="11">
        <v>0</v>
      </c>
      <c r="AA22" s="11">
        <v>0</v>
      </c>
      <c r="AB22" s="11">
        <v>-4.9300000000000006</v>
      </c>
      <c r="AC22" s="11">
        <v>0</v>
      </c>
      <c r="AD22" s="11">
        <v>9.4599999999999991</v>
      </c>
      <c r="AE22" s="11">
        <v>5.35</v>
      </c>
      <c r="AF22" s="11">
        <v>0</v>
      </c>
      <c r="AG22" s="11">
        <v>-1</v>
      </c>
      <c r="AH22" s="11">
        <v>6.12</v>
      </c>
      <c r="AI22" s="11">
        <v>-20.9</v>
      </c>
      <c r="AJ22" s="11">
        <v>0</v>
      </c>
      <c r="AK22" s="11">
        <v>-8.3000000000000007</v>
      </c>
      <c r="AL22" s="11">
        <v>13.8</v>
      </c>
      <c r="AM22" s="11">
        <v>0</v>
      </c>
      <c r="AN22" s="11">
        <v>9.6399999999999988</v>
      </c>
      <c r="AO22" s="11">
        <v>0</v>
      </c>
      <c r="AP22" s="11">
        <v>-13.4</v>
      </c>
      <c r="AQ22" s="11">
        <v>0</v>
      </c>
      <c r="AR22" s="11">
        <v>1.32</v>
      </c>
      <c r="AS22" s="11">
        <v>0</v>
      </c>
      <c r="AT22" s="11">
        <v>0</v>
      </c>
      <c r="AU22" s="11">
        <v>0</v>
      </c>
      <c r="AV22" s="11">
        <v>0</v>
      </c>
      <c r="AW22" s="11">
        <v>0</v>
      </c>
      <c r="AX22" s="11">
        <v>0</v>
      </c>
      <c r="AY22" s="11">
        <v>-9.16</v>
      </c>
      <c r="AZ22" s="11">
        <v>0</v>
      </c>
      <c r="BA22" s="11">
        <v>0</v>
      </c>
      <c r="BB22" s="11">
        <v>0</v>
      </c>
      <c r="BC22" s="11">
        <v>0</v>
      </c>
      <c r="BD22" s="11">
        <v>0</v>
      </c>
      <c r="BE22" s="11">
        <v>1.9700000000000002</v>
      </c>
      <c r="BF22" s="11">
        <v>-2.2199999999999998</v>
      </c>
      <c r="BG22" s="11">
        <v>5.82</v>
      </c>
      <c r="BH22" s="11">
        <v>0.90200000000000002</v>
      </c>
      <c r="BI22" s="11">
        <v>0</v>
      </c>
      <c r="BJ22" s="11">
        <v>0</v>
      </c>
      <c r="BK22" s="11">
        <v>0</v>
      </c>
      <c r="BL22" s="11">
        <v>0</v>
      </c>
      <c r="BM22" s="11">
        <v>0</v>
      </c>
      <c r="BN22" s="11">
        <v>-4.8099999999999996</v>
      </c>
      <c r="BO22" s="11">
        <v>0</v>
      </c>
      <c r="BP22" s="11"/>
      <c r="BQ22" s="11"/>
    </row>
    <row r="23" spans="16:69" x14ac:dyDescent="0.25">
      <c r="P23" s="17">
        <v>1998</v>
      </c>
      <c r="Q23" s="11">
        <v>-3.75</v>
      </c>
      <c r="R23" s="11">
        <v>0</v>
      </c>
      <c r="S23" s="11">
        <v>0</v>
      </c>
      <c r="T23" s="11">
        <v>-0.14700000000000002</v>
      </c>
      <c r="U23" s="11">
        <v>10.8</v>
      </c>
      <c r="V23" s="11">
        <v>0</v>
      </c>
      <c r="W23" s="11">
        <v>8.34</v>
      </c>
      <c r="X23" s="11">
        <v>0</v>
      </c>
      <c r="Y23" s="11">
        <v>0</v>
      </c>
      <c r="Z23" s="11">
        <v>0</v>
      </c>
      <c r="AA23" s="11">
        <v>0</v>
      </c>
      <c r="AB23" s="11">
        <v>6.33</v>
      </c>
      <c r="AC23" s="11">
        <v>0</v>
      </c>
      <c r="AD23" s="11">
        <v>4.21</v>
      </c>
      <c r="AE23" s="11">
        <v>-2.5500000000000003</v>
      </c>
      <c r="AF23" s="11">
        <v>0</v>
      </c>
      <c r="AG23" s="11">
        <v>0.26600000000000001</v>
      </c>
      <c r="AH23" s="11">
        <v>1.6300000000000001</v>
      </c>
      <c r="AI23" s="11">
        <v>-15.9</v>
      </c>
      <c r="AJ23" s="11">
        <v>0</v>
      </c>
      <c r="AK23" s="11">
        <v>-4.1400000000000006</v>
      </c>
      <c r="AL23" s="11">
        <v>14.7</v>
      </c>
      <c r="AM23" s="11">
        <v>0</v>
      </c>
      <c r="AN23" s="11">
        <v>-4.3800000000000008</v>
      </c>
      <c r="AO23" s="11">
        <v>0</v>
      </c>
      <c r="AP23" s="11">
        <v>-3.07</v>
      </c>
      <c r="AQ23" s="11">
        <v>0</v>
      </c>
      <c r="AR23" s="11">
        <v>0.92399999999999993</v>
      </c>
      <c r="AS23" s="11">
        <v>0</v>
      </c>
      <c r="AT23" s="11">
        <v>0</v>
      </c>
      <c r="AU23" s="11">
        <v>0</v>
      </c>
      <c r="AV23" s="11">
        <v>0</v>
      </c>
      <c r="AW23" s="11">
        <v>0</v>
      </c>
      <c r="AX23" s="11">
        <v>0</v>
      </c>
      <c r="AY23" s="11">
        <v>6.11</v>
      </c>
      <c r="AZ23" s="11">
        <v>0</v>
      </c>
      <c r="BA23" s="11">
        <v>0</v>
      </c>
      <c r="BB23" s="11">
        <v>0</v>
      </c>
      <c r="BC23" s="11">
        <v>0</v>
      </c>
      <c r="BD23" s="11">
        <v>0</v>
      </c>
      <c r="BE23" s="11">
        <v>-4.3499999999999996</v>
      </c>
      <c r="BF23" s="11">
        <v>-13.7</v>
      </c>
      <c r="BG23" s="11">
        <v>-1.64</v>
      </c>
      <c r="BH23" s="11">
        <v>-2.2999999999999998</v>
      </c>
      <c r="BI23" s="11">
        <v>0</v>
      </c>
      <c r="BJ23" s="11">
        <v>0</v>
      </c>
      <c r="BK23" s="11">
        <v>0</v>
      </c>
      <c r="BL23" s="11">
        <v>0</v>
      </c>
      <c r="BM23" s="11">
        <v>0</v>
      </c>
      <c r="BN23" s="11">
        <v>4.9799999999999995</v>
      </c>
      <c r="BO23" s="11">
        <v>0</v>
      </c>
      <c r="BP23" s="11"/>
      <c r="BQ23" s="11"/>
    </row>
    <row r="24" spans="16:69" x14ac:dyDescent="0.25">
      <c r="P24" s="17">
        <v>1999</v>
      </c>
      <c r="Q24" s="11">
        <v>-2.38</v>
      </c>
      <c r="R24" s="11">
        <v>0</v>
      </c>
      <c r="S24" s="11">
        <v>0</v>
      </c>
      <c r="T24" s="11">
        <v>8.7199999999999989</v>
      </c>
      <c r="U24" s="11">
        <v>5.0699999999999994</v>
      </c>
      <c r="V24" s="11">
        <v>0</v>
      </c>
      <c r="W24" s="11">
        <v>11.2</v>
      </c>
      <c r="X24" s="11">
        <v>0</v>
      </c>
      <c r="Y24" s="11">
        <v>0</v>
      </c>
      <c r="Z24" s="11">
        <v>0</v>
      </c>
      <c r="AA24" s="11">
        <v>0</v>
      </c>
      <c r="AB24" s="11">
        <v>7.3100000000000005</v>
      </c>
      <c r="AC24" s="11">
        <v>0</v>
      </c>
      <c r="AD24" s="11">
        <v>16</v>
      </c>
      <c r="AE24" s="11">
        <v>2.31</v>
      </c>
      <c r="AF24" s="11">
        <v>0</v>
      </c>
      <c r="AG24" s="11">
        <v>-6.47</v>
      </c>
      <c r="AH24" s="11">
        <v>9.77</v>
      </c>
      <c r="AI24" s="11">
        <v>-26.9</v>
      </c>
      <c r="AJ24" s="11">
        <v>0</v>
      </c>
      <c r="AK24" s="11">
        <v>-5.3</v>
      </c>
      <c r="AL24" s="11">
        <v>12</v>
      </c>
      <c r="AM24" s="11">
        <v>0</v>
      </c>
      <c r="AN24" s="11">
        <v>7.1999999999999993</v>
      </c>
      <c r="AO24" s="11">
        <v>0</v>
      </c>
      <c r="AP24" s="11">
        <v>2.5</v>
      </c>
      <c r="AQ24" s="11">
        <v>0</v>
      </c>
      <c r="AR24" s="11">
        <v>-2.1500000000000004</v>
      </c>
      <c r="AS24" s="11">
        <v>0</v>
      </c>
      <c r="AT24" s="11">
        <v>0</v>
      </c>
      <c r="AU24" s="11">
        <v>0</v>
      </c>
      <c r="AV24" s="11">
        <v>0</v>
      </c>
      <c r="AW24" s="11">
        <v>0</v>
      </c>
      <c r="AX24" s="11">
        <v>0</v>
      </c>
      <c r="AY24" s="11">
        <v>-9.8500000000000014</v>
      </c>
      <c r="AZ24" s="11">
        <v>0</v>
      </c>
      <c r="BA24" s="11">
        <v>0</v>
      </c>
      <c r="BB24" s="11">
        <v>0</v>
      </c>
      <c r="BC24" s="11">
        <v>0</v>
      </c>
      <c r="BD24" s="11">
        <v>0</v>
      </c>
      <c r="BE24" s="11">
        <v>-5.51</v>
      </c>
      <c r="BF24" s="11">
        <v>-8.0399999999999991</v>
      </c>
      <c r="BG24" s="11">
        <v>-6.98</v>
      </c>
      <c r="BH24" s="11">
        <v>8.91</v>
      </c>
      <c r="BI24" s="11">
        <v>0</v>
      </c>
      <c r="BJ24" s="11">
        <v>0</v>
      </c>
      <c r="BK24" s="11">
        <v>0</v>
      </c>
      <c r="BL24" s="11">
        <v>0</v>
      </c>
      <c r="BM24" s="11">
        <v>0</v>
      </c>
      <c r="BN24" s="11">
        <v>-3.8299999999999996</v>
      </c>
      <c r="BO24" s="11">
        <v>0</v>
      </c>
      <c r="BP24" s="11"/>
      <c r="BQ24" s="11"/>
    </row>
    <row r="25" spans="16:69" x14ac:dyDescent="0.25">
      <c r="P25" s="17">
        <v>2000</v>
      </c>
      <c r="Q25" s="11">
        <v>3.2600000000000002</v>
      </c>
      <c r="R25" s="11">
        <v>0</v>
      </c>
      <c r="S25" s="11">
        <v>0</v>
      </c>
      <c r="T25" s="11">
        <v>1.06</v>
      </c>
      <c r="U25" s="11">
        <v>20</v>
      </c>
      <c r="V25" s="11">
        <v>0</v>
      </c>
      <c r="W25" s="11">
        <v>18.7</v>
      </c>
      <c r="X25" s="11">
        <v>0</v>
      </c>
      <c r="Y25" s="11">
        <v>0</v>
      </c>
      <c r="Z25" s="11">
        <v>0</v>
      </c>
      <c r="AA25" s="11">
        <v>0</v>
      </c>
      <c r="AB25" s="11">
        <v>-7.21</v>
      </c>
      <c r="AC25" s="11">
        <v>0</v>
      </c>
      <c r="AD25" s="11">
        <v>0.65400000000000003</v>
      </c>
      <c r="AE25" s="11">
        <v>15.299999999999999</v>
      </c>
      <c r="AF25" s="11">
        <v>0</v>
      </c>
      <c r="AG25" s="11">
        <v>-3.75</v>
      </c>
      <c r="AH25" s="11">
        <v>15.8</v>
      </c>
      <c r="AI25" s="11">
        <v>-29.8</v>
      </c>
      <c r="AJ25" s="11">
        <v>0</v>
      </c>
      <c r="AK25" s="11">
        <v>0.30499999999999999</v>
      </c>
      <c r="AL25" s="11">
        <v>8.2900000000000009</v>
      </c>
      <c r="AM25" s="11">
        <v>0</v>
      </c>
      <c r="AN25" s="11">
        <v>-8.19</v>
      </c>
      <c r="AO25" s="11">
        <v>0</v>
      </c>
      <c r="AP25" s="11">
        <v>-6.45</v>
      </c>
      <c r="AQ25" s="11">
        <v>0</v>
      </c>
      <c r="AR25" s="11">
        <v>11.9</v>
      </c>
      <c r="AS25" s="11">
        <v>0</v>
      </c>
      <c r="AT25" s="11">
        <v>0</v>
      </c>
      <c r="AU25" s="11">
        <v>0</v>
      </c>
      <c r="AV25" s="11">
        <v>0</v>
      </c>
      <c r="AW25" s="11">
        <v>0</v>
      </c>
      <c r="AX25" s="11">
        <v>0</v>
      </c>
      <c r="AY25" s="11">
        <v>4.4399999999999995</v>
      </c>
      <c r="AZ25" s="11">
        <v>0</v>
      </c>
      <c r="BA25" s="11">
        <v>0</v>
      </c>
      <c r="BB25" s="11">
        <v>0</v>
      </c>
      <c r="BC25" s="11">
        <v>0</v>
      </c>
      <c r="BD25" s="11">
        <v>0</v>
      </c>
      <c r="BE25" s="11">
        <v>-25</v>
      </c>
      <c r="BF25" s="11">
        <v>-8.48</v>
      </c>
      <c r="BG25" s="11">
        <v>5.8000000000000007</v>
      </c>
      <c r="BH25" s="11">
        <v>5.55</v>
      </c>
      <c r="BI25" s="11">
        <v>0</v>
      </c>
      <c r="BJ25" s="11">
        <v>0</v>
      </c>
      <c r="BK25" s="11">
        <v>0</v>
      </c>
      <c r="BL25" s="11">
        <v>0</v>
      </c>
      <c r="BM25" s="11">
        <v>0</v>
      </c>
      <c r="BN25" s="11">
        <v>-4.95</v>
      </c>
      <c r="BO25" s="11">
        <v>0</v>
      </c>
      <c r="BP25" s="11"/>
      <c r="BQ25" s="11"/>
    </row>
    <row r="26" spans="16:69" x14ac:dyDescent="0.25">
      <c r="P26" s="17">
        <v>2001</v>
      </c>
      <c r="Q26" s="11">
        <v>9.32</v>
      </c>
      <c r="R26" s="11">
        <v>0</v>
      </c>
      <c r="S26" s="11">
        <v>0</v>
      </c>
      <c r="T26" s="11">
        <v>11.5</v>
      </c>
      <c r="U26" s="11">
        <v>25.1</v>
      </c>
      <c r="V26" s="11">
        <v>0</v>
      </c>
      <c r="W26" s="11">
        <v>20.100000000000001</v>
      </c>
      <c r="X26" s="11">
        <v>0</v>
      </c>
      <c r="Y26" s="11">
        <v>0</v>
      </c>
      <c r="Z26" s="11">
        <v>0</v>
      </c>
      <c r="AA26" s="11">
        <v>0</v>
      </c>
      <c r="AB26" s="11">
        <v>-2.4300000000000002</v>
      </c>
      <c r="AC26" s="11">
        <v>0</v>
      </c>
      <c r="AD26" s="11">
        <v>17.8</v>
      </c>
      <c r="AE26" s="11">
        <v>17.200000000000003</v>
      </c>
      <c r="AF26" s="11">
        <v>0</v>
      </c>
      <c r="AG26" s="11">
        <v>-21.5</v>
      </c>
      <c r="AH26" s="11">
        <v>22.6</v>
      </c>
      <c r="AI26" s="11">
        <v>-23.099999999999998</v>
      </c>
      <c r="AJ26" s="11">
        <v>0</v>
      </c>
      <c r="AK26" s="11">
        <v>-8.0499999999999989</v>
      </c>
      <c r="AL26" s="11">
        <v>13.5</v>
      </c>
      <c r="AM26" s="11">
        <v>0</v>
      </c>
      <c r="AN26" s="11">
        <v>6.82</v>
      </c>
      <c r="AO26" s="11">
        <v>0</v>
      </c>
      <c r="AP26" s="11">
        <v>-11</v>
      </c>
      <c r="AQ26" s="11">
        <v>0</v>
      </c>
      <c r="AR26" s="11">
        <v>15.299999999999999</v>
      </c>
      <c r="AS26" s="11">
        <v>0</v>
      </c>
      <c r="AT26" s="11">
        <v>0</v>
      </c>
      <c r="AU26" s="11">
        <v>0</v>
      </c>
      <c r="AV26" s="11">
        <v>0</v>
      </c>
      <c r="AW26" s="11">
        <v>0</v>
      </c>
      <c r="AX26" s="11">
        <v>0</v>
      </c>
      <c r="AY26" s="11">
        <v>3.9</v>
      </c>
      <c r="AZ26" s="11">
        <v>0</v>
      </c>
      <c r="BA26" s="11">
        <v>0</v>
      </c>
      <c r="BB26" s="11">
        <v>0</v>
      </c>
      <c r="BC26" s="11">
        <v>0</v>
      </c>
      <c r="BD26" s="11">
        <v>0</v>
      </c>
      <c r="BE26" s="11">
        <v>-54.3</v>
      </c>
      <c r="BF26" s="11">
        <v>-4.2799999999999994</v>
      </c>
      <c r="BG26" s="11">
        <v>-4.37</v>
      </c>
      <c r="BH26" s="11">
        <v>5.38</v>
      </c>
      <c r="BI26" s="11">
        <v>0</v>
      </c>
      <c r="BJ26" s="11">
        <v>0</v>
      </c>
      <c r="BK26" s="11">
        <v>0</v>
      </c>
      <c r="BL26" s="11">
        <v>0</v>
      </c>
      <c r="BM26" s="11">
        <v>0</v>
      </c>
      <c r="BN26" s="11">
        <v>-16.3</v>
      </c>
      <c r="BO26" s="11">
        <v>0</v>
      </c>
      <c r="BP26" s="11"/>
      <c r="BQ26" s="11"/>
    </row>
    <row r="27" spans="16:69" x14ac:dyDescent="0.25">
      <c r="P27" s="17">
        <v>2002</v>
      </c>
      <c r="Q27" s="11">
        <v>8.32</v>
      </c>
      <c r="R27" s="11">
        <v>0</v>
      </c>
      <c r="S27" s="11">
        <v>0</v>
      </c>
      <c r="T27" s="11">
        <v>7.49</v>
      </c>
      <c r="U27" s="11">
        <v>-9.02</v>
      </c>
      <c r="V27" s="11">
        <v>0</v>
      </c>
      <c r="W27" s="11">
        <v>10.6</v>
      </c>
      <c r="X27" s="11">
        <v>0</v>
      </c>
      <c r="Y27" s="11">
        <v>0</v>
      </c>
      <c r="Z27" s="11">
        <v>0</v>
      </c>
      <c r="AA27" s="11">
        <v>0</v>
      </c>
      <c r="AB27" s="11">
        <v>0.89600000000000002</v>
      </c>
      <c r="AC27" s="11">
        <v>0</v>
      </c>
      <c r="AD27" s="11">
        <v>20.400000000000002</v>
      </c>
      <c r="AE27" s="11">
        <v>36.4</v>
      </c>
      <c r="AF27" s="11">
        <v>0</v>
      </c>
      <c r="AG27" s="11">
        <v>-30.9</v>
      </c>
      <c r="AH27" s="11">
        <v>6.47</v>
      </c>
      <c r="AI27" s="11">
        <v>-4.5999999999999996</v>
      </c>
      <c r="AJ27" s="11">
        <v>0</v>
      </c>
      <c r="AK27" s="11">
        <v>-2.77</v>
      </c>
      <c r="AL27" s="11">
        <v>10.200000000000001</v>
      </c>
      <c r="AM27" s="11">
        <v>0</v>
      </c>
      <c r="AN27" s="11">
        <v>1.21</v>
      </c>
      <c r="AO27" s="11">
        <v>0</v>
      </c>
      <c r="AP27" s="11">
        <v>-13.200000000000001</v>
      </c>
      <c r="AQ27" s="11">
        <v>0</v>
      </c>
      <c r="AR27" s="11">
        <v>12</v>
      </c>
      <c r="AS27" s="11">
        <v>0</v>
      </c>
      <c r="AT27" s="11">
        <v>0</v>
      </c>
      <c r="AU27" s="11">
        <v>0</v>
      </c>
      <c r="AV27" s="11">
        <v>0</v>
      </c>
      <c r="AW27" s="11">
        <v>0</v>
      </c>
      <c r="AX27" s="11">
        <v>0</v>
      </c>
      <c r="AY27" s="11">
        <v>14.2</v>
      </c>
      <c r="AZ27" s="11">
        <v>0</v>
      </c>
      <c r="BA27" s="11">
        <v>0</v>
      </c>
      <c r="BB27" s="11">
        <v>0</v>
      </c>
      <c r="BC27" s="11">
        <v>0</v>
      </c>
      <c r="BD27" s="11">
        <v>0</v>
      </c>
      <c r="BE27" s="11">
        <v>-44.6</v>
      </c>
      <c r="BF27" s="11">
        <v>-21.5</v>
      </c>
      <c r="BG27" s="11">
        <v>7.61</v>
      </c>
      <c r="BH27" s="11">
        <v>-5.6899999999999995</v>
      </c>
      <c r="BI27" s="11">
        <v>0</v>
      </c>
      <c r="BJ27" s="11">
        <v>0</v>
      </c>
      <c r="BK27" s="11">
        <v>0</v>
      </c>
      <c r="BL27" s="11">
        <v>0</v>
      </c>
      <c r="BM27" s="11">
        <v>0</v>
      </c>
      <c r="BN27" s="11">
        <v>-14.399999999999999</v>
      </c>
      <c r="BO27" s="11">
        <v>0</v>
      </c>
      <c r="BP27" s="11"/>
      <c r="BQ27" s="11"/>
    </row>
    <row r="28" spans="16:69" x14ac:dyDescent="0.25">
      <c r="P28" s="17">
        <v>2003</v>
      </c>
      <c r="Q28" s="11">
        <v>3.76</v>
      </c>
      <c r="R28" s="11">
        <v>0</v>
      </c>
      <c r="S28" s="11">
        <v>0</v>
      </c>
      <c r="T28" s="11">
        <v>10.200000000000001</v>
      </c>
      <c r="U28" s="11">
        <v>-4.07</v>
      </c>
      <c r="V28" s="11">
        <v>0</v>
      </c>
      <c r="W28" s="11">
        <v>14.2</v>
      </c>
      <c r="X28" s="11">
        <v>0</v>
      </c>
      <c r="Y28" s="11">
        <v>0</v>
      </c>
      <c r="Z28" s="11">
        <v>0</v>
      </c>
      <c r="AA28" s="11">
        <v>0</v>
      </c>
      <c r="AB28" s="11">
        <v>-1.54</v>
      </c>
      <c r="AC28" s="11">
        <v>0</v>
      </c>
      <c r="AD28" s="11">
        <v>10.6</v>
      </c>
      <c r="AE28" s="11">
        <v>32.6</v>
      </c>
      <c r="AF28" s="11">
        <v>0</v>
      </c>
      <c r="AG28" s="11">
        <v>-17.7</v>
      </c>
      <c r="AH28" s="11">
        <v>16</v>
      </c>
      <c r="AI28" s="11">
        <v>-16.3</v>
      </c>
      <c r="AJ28" s="11">
        <v>0</v>
      </c>
      <c r="AK28" s="11">
        <v>-3.03</v>
      </c>
      <c r="AL28" s="11">
        <v>11.1</v>
      </c>
      <c r="AM28" s="11">
        <v>0</v>
      </c>
      <c r="AN28" s="11">
        <v>-0.80400000000000005</v>
      </c>
      <c r="AO28" s="11">
        <v>0</v>
      </c>
      <c r="AP28" s="11">
        <v>-12.1</v>
      </c>
      <c r="AQ28" s="11">
        <v>0</v>
      </c>
      <c r="AR28" s="11">
        <v>10.1</v>
      </c>
      <c r="AS28" s="11">
        <v>0</v>
      </c>
      <c r="AT28" s="11">
        <v>0</v>
      </c>
      <c r="AU28" s="11">
        <v>0</v>
      </c>
      <c r="AV28" s="11">
        <v>0</v>
      </c>
      <c r="AW28" s="11">
        <v>0</v>
      </c>
      <c r="AX28" s="11">
        <v>0</v>
      </c>
      <c r="AY28" s="11">
        <v>-3.7</v>
      </c>
      <c r="AZ28" s="11">
        <v>0</v>
      </c>
      <c r="BA28" s="11">
        <v>0</v>
      </c>
      <c r="BB28" s="11">
        <v>0</v>
      </c>
      <c r="BC28" s="11">
        <v>0</v>
      </c>
      <c r="BD28" s="11">
        <v>0</v>
      </c>
      <c r="BE28" s="11">
        <v>-28.7</v>
      </c>
      <c r="BF28" s="11">
        <v>-26.2</v>
      </c>
      <c r="BG28" s="11">
        <v>5.16</v>
      </c>
      <c r="BH28" s="11">
        <v>3.33</v>
      </c>
      <c r="BI28" s="11">
        <v>0</v>
      </c>
      <c r="BJ28" s="11">
        <v>0</v>
      </c>
      <c r="BK28" s="11">
        <v>0</v>
      </c>
      <c r="BL28" s="11">
        <v>0</v>
      </c>
      <c r="BM28" s="11">
        <v>0</v>
      </c>
      <c r="BN28" s="11">
        <v>-12</v>
      </c>
      <c r="BO28" s="11">
        <v>0</v>
      </c>
      <c r="BP28" s="11"/>
      <c r="BQ28" s="11"/>
    </row>
    <row r="29" spans="16:69" x14ac:dyDescent="0.25">
      <c r="P29" s="17">
        <v>2004</v>
      </c>
      <c r="Q29" s="11">
        <v>4.08</v>
      </c>
      <c r="R29" s="11">
        <v>0</v>
      </c>
      <c r="S29" s="11">
        <v>0</v>
      </c>
      <c r="T29" s="11">
        <v>20.2</v>
      </c>
      <c r="U29" s="11">
        <v>-17.099999999999998</v>
      </c>
      <c r="V29" s="11">
        <v>0</v>
      </c>
      <c r="W29" s="11">
        <v>22.099999999999998</v>
      </c>
      <c r="X29" s="11">
        <v>0</v>
      </c>
      <c r="Y29" s="11">
        <v>0</v>
      </c>
      <c r="Z29" s="11">
        <v>0</v>
      </c>
      <c r="AA29" s="11">
        <v>0</v>
      </c>
      <c r="AB29" s="11">
        <v>-3.71</v>
      </c>
      <c r="AC29" s="11">
        <v>0</v>
      </c>
      <c r="AD29" s="11">
        <v>11.1</v>
      </c>
      <c r="AE29" s="11">
        <v>15.1</v>
      </c>
      <c r="AF29" s="11">
        <v>0</v>
      </c>
      <c r="AG29" s="11">
        <v>3.07</v>
      </c>
      <c r="AH29" s="11">
        <v>6.85</v>
      </c>
      <c r="AI29" s="11">
        <v>-5.9399999999999995</v>
      </c>
      <c r="AJ29" s="11">
        <v>0</v>
      </c>
      <c r="AK29" s="11">
        <v>-13.4</v>
      </c>
      <c r="AL29" s="11">
        <v>17.600000000000001</v>
      </c>
      <c r="AM29" s="11">
        <v>0</v>
      </c>
      <c r="AN29" s="11">
        <v>9.76</v>
      </c>
      <c r="AO29" s="11">
        <v>0</v>
      </c>
      <c r="AP29" s="11">
        <v>-2.13</v>
      </c>
      <c r="AQ29" s="11">
        <v>0</v>
      </c>
      <c r="AR29" s="11">
        <v>4.32</v>
      </c>
      <c r="AS29" s="11">
        <v>0</v>
      </c>
      <c r="AT29" s="11">
        <v>0</v>
      </c>
      <c r="AU29" s="11">
        <v>0</v>
      </c>
      <c r="AV29" s="11">
        <v>0</v>
      </c>
      <c r="AW29" s="11">
        <v>0</v>
      </c>
      <c r="AX29" s="11">
        <v>0</v>
      </c>
      <c r="AY29" s="11">
        <v>5.92</v>
      </c>
      <c r="AZ29" s="11">
        <v>0</v>
      </c>
      <c r="BA29" s="11">
        <v>0</v>
      </c>
      <c r="BB29" s="11">
        <v>0</v>
      </c>
      <c r="BC29" s="11">
        <v>0</v>
      </c>
      <c r="BD29" s="11">
        <v>0</v>
      </c>
      <c r="BE29" s="11">
        <v>-38.6</v>
      </c>
      <c r="BF29" s="11">
        <v>-9.83</v>
      </c>
      <c r="BG29" s="11">
        <v>-10.9</v>
      </c>
      <c r="BH29" s="11">
        <v>6.53</v>
      </c>
      <c r="BI29" s="11">
        <v>0</v>
      </c>
      <c r="BJ29" s="11">
        <v>0</v>
      </c>
      <c r="BK29" s="11">
        <v>0</v>
      </c>
      <c r="BL29" s="11">
        <v>0</v>
      </c>
      <c r="BM29" s="11">
        <v>0</v>
      </c>
      <c r="BN29" s="11">
        <v>-10.9</v>
      </c>
      <c r="BO29" s="11">
        <v>0</v>
      </c>
      <c r="BP29" s="11"/>
      <c r="BQ29" s="11"/>
    </row>
    <row r="30" spans="16:69" x14ac:dyDescent="0.25">
      <c r="P30" s="17">
        <v>2005</v>
      </c>
      <c r="Q30" s="11">
        <v>1.01</v>
      </c>
      <c r="R30" s="11">
        <v>0</v>
      </c>
      <c r="S30" s="11">
        <v>0</v>
      </c>
      <c r="T30" s="11">
        <v>1.22</v>
      </c>
      <c r="U30" s="11">
        <v>1.7799999999999998</v>
      </c>
      <c r="V30" s="11">
        <v>0</v>
      </c>
      <c r="W30" s="11">
        <v>16.7</v>
      </c>
      <c r="X30" s="11">
        <v>0</v>
      </c>
      <c r="Y30" s="11">
        <v>0</v>
      </c>
      <c r="Z30" s="11">
        <v>0</v>
      </c>
      <c r="AA30" s="11">
        <v>0</v>
      </c>
      <c r="AB30" s="11">
        <v>-3.59</v>
      </c>
      <c r="AC30" s="11">
        <v>0</v>
      </c>
      <c r="AD30" s="11">
        <v>21.1</v>
      </c>
      <c r="AE30" s="11">
        <v>9.84</v>
      </c>
      <c r="AF30" s="11">
        <v>0</v>
      </c>
      <c r="AG30" s="11">
        <v>2.56</v>
      </c>
      <c r="AH30" s="11">
        <v>11</v>
      </c>
      <c r="AI30" s="11">
        <v>-22.5</v>
      </c>
      <c r="AJ30" s="11">
        <v>0</v>
      </c>
      <c r="AK30" s="11">
        <v>-3.87</v>
      </c>
      <c r="AL30" s="11">
        <v>9.4499999999999993</v>
      </c>
      <c r="AM30" s="11">
        <v>0</v>
      </c>
      <c r="AN30" s="11">
        <v>5.87</v>
      </c>
      <c r="AO30" s="11">
        <v>0</v>
      </c>
      <c r="AP30" s="11">
        <v>-17.3</v>
      </c>
      <c r="AQ30" s="11">
        <v>0</v>
      </c>
      <c r="AR30" s="11">
        <v>10</v>
      </c>
      <c r="AS30" s="11">
        <v>0</v>
      </c>
      <c r="AT30" s="11">
        <v>0</v>
      </c>
      <c r="AU30" s="11">
        <v>0</v>
      </c>
      <c r="AV30" s="11">
        <v>0</v>
      </c>
      <c r="AW30" s="11">
        <v>0</v>
      </c>
      <c r="AX30" s="11">
        <v>0</v>
      </c>
      <c r="AY30" s="11">
        <v>-10.1</v>
      </c>
      <c r="AZ30" s="11">
        <v>0</v>
      </c>
      <c r="BA30" s="11">
        <v>0</v>
      </c>
      <c r="BB30" s="11">
        <v>0</v>
      </c>
      <c r="BC30" s="11">
        <v>0</v>
      </c>
      <c r="BD30" s="11">
        <v>0</v>
      </c>
      <c r="BE30" s="11">
        <v>-35.700000000000003</v>
      </c>
      <c r="BF30" s="11">
        <v>-11.1</v>
      </c>
      <c r="BG30" s="11">
        <v>12.700000000000001</v>
      </c>
      <c r="BH30" s="11">
        <v>13.1</v>
      </c>
      <c r="BI30" s="11">
        <v>0</v>
      </c>
      <c r="BJ30" s="11">
        <v>0</v>
      </c>
      <c r="BK30" s="11">
        <v>0</v>
      </c>
      <c r="BL30" s="11">
        <v>0</v>
      </c>
      <c r="BM30" s="11">
        <v>0</v>
      </c>
      <c r="BN30" s="11">
        <v>-11.7</v>
      </c>
      <c r="BO30" s="11">
        <v>0</v>
      </c>
      <c r="BP30" s="11"/>
      <c r="BQ30" s="11"/>
    </row>
    <row r="31" spans="16:69" x14ac:dyDescent="0.25">
      <c r="P31" s="17">
        <v>2006</v>
      </c>
      <c r="Q31" s="11">
        <v>1.01</v>
      </c>
      <c r="R31" s="11">
        <v>0</v>
      </c>
      <c r="S31" s="11">
        <v>0</v>
      </c>
      <c r="T31" s="11">
        <v>9.8600000000000012</v>
      </c>
      <c r="U31" s="11">
        <v>-0.20499999999999999</v>
      </c>
      <c r="V31" s="11">
        <v>0</v>
      </c>
      <c r="W31" s="11">
        <v>22.900000000000002</v>
      </c>
      <c r="X31" s="11">
        <v>0</v>
      </c>
      <c r="Y31" s="11">
        <v>0</v>
      </c>
      <c r="Z31" s="11">
        <v>0</v>
      </c>
      <c r="AA31" s="11">
        <v>0</v>
      </c>
      <c r="AB31" s="11">
        <v>-7.58</v>
      </c>
      <c r="AC31" s="11">
        <v>0</v>
      </c>
      <c r="AD31" s="11">
        <v>10.200000000000001</v>
      </c>
      <c r="AE31" s="11">
        <v>15.5</v>
      </c>
      <c r="AF31" s="11">
        <v>0</v>
      </c>
      <c r="AG31" s="11">
        <v>-7.7100000000000009</v>
      </c>
      <c r="AH31" s="11">
        <v>24.1</v>
      </c>
      <c r="AI31" s="11">
        <v>-27.4</v>
      </c>
      <c r="AJ31" s="11">
        <v>0</v>
      </c>
      <c r="AK31" s="11">
        <v>-11.5</v>
      </c>
      <c r="AL31" s="11">
        <v>16.7</v>
      </c>
      <c r="AM31" s="11">
        <v>0</v>
      </c>
      <c r="AN31" s="11">
        <v>9.01</v>
      </c>
      <c r="AO31" s="11">
        <v>0</v>
      </c>
      <c r="AP31" s="11">
        <v>-7.9200000000000008</v>
      </c>
      <c r="AQ31" s="11">
        <v>0</v>
      </c>
      <c r="AR31" s="11">
        <v>11.600000000000001</v>
      </c>
      <c r="AS31" s="11">
        <v>0</v>
      </c>
      <c r="AT31" s="11">
        <v>0</v>
      </c>
      <c r="AU31" s="11">
        <v>0</v>
      </c>
      <c r="AV31" s="11">
        <v>0</v>
      </c>
      <c r="AW31" s="11">
        <v>0</v>
      </c>
      <c r="AX31" s="11">
        <v>0</v>
      </c>
      <c r="AY31" s="11">
        <v>-2.63</v>
      </c>
      <c r="AZ31" s="11">
        <v>0</v>
      </c>
      <c r="BA31" s="11">
        <v>0</v>
      </c>
      <c r="BB31" s="11">
        <v>0</v>
      </c>
      <c r="BC31" s="11">
        <v>0</v>
      </c>
      <c r="BD31" s="11">
        <v>0</v>
      </c>
      <c r="BE31" s="11">
        <v>-28.900000000000002</v>
      </c>
      <c r="BF31" s="11">
        <v>-25.599999999999998</v>
      </c>
      <c r="BG31" s="11">
        <v>1.66</v>
      </c>
      <c r="BH31" s="11">
        <v>16.799999999999997</v>
      </c>
      <c r="BI31" s="11">
        <v>0</v>
      </c>
      <c r="BJ31" s="11">
        <v>0</v>
      </c>
      <c r="BK31" s="11">
        <v>0</v>
      </c>
      <c r="BL31" s="11">
        <v>0</v>
      </c>
      <c r="BM31" s="11">
        <v>0</v>
      </c>
      <c r="BN31" s="11">
        <v>-14.5</v>
      </c>
      <c r="BO31" s="11">
        <v>0</v>
      </c>
      <c r="BP31" s="11"/>
      <c r="BQ31" s="11"/>
    </row>
    <row r="32" spans="16:69" x14ac:dyDescent="0.25">
      <c r="P32" s="17">
        <v>2007</v>
      </c>
      <c r="Q32" s="11">
        <v>2.92</v>
      </c>
      <c r="R32" s="11">
        <v>0</v>
      </c>
      <c r="S32" s="11">
        <v>0</v>
      </c>
      <c r="T32" s="11">
        <v>16.2</v>
      </c>
      <c r="U32" s="11">
        <v>-6.66</v>
      </c>
      <c r="V32" s="11">
        <v>0</v>
      </c>
      <c r="W32" s="11">
        <v>25</v>
      </c>
      <c r="X32" s="11">
        <v>0</v>
      </c>
      <c r="Y32" s="11">
        <v>0</v>
      </c>
      <c r="Z32" s="11">
        <v>0</v>
      </c>
      <c r="AA32" s="11">
        <v>0</v>
      </c>
      <c r="AB32" s="11">
        <v>-8.91</v>
      </c>
      <c r="AC32" s="11">
        <v>0</v>
      </c>
      <c r="AD32" s="11">
        <v>26.599999999999998</v>
      </c>
      <c r="AE32" s="11">
        <v>13.299999999999999</v>
      </c>
      <c r="AF32" s="11">
        <v>0</v>
      </c>
      <c r="AG32" s="11">
        <v>-1.5799999999999998</v>
      </c>
      <c r="AH32" s="11">
        <v>24.1</v>
      </c>
      <c r="AI32" s="11">
        <v>-29.3</v>
      </c>
      <c r="AJ32" s="11">
        <v>0</v>
      </c>
      <c r="AK32" s="11">
        <v>-6.4099999999999993</v>
      </c>
      <c r="AL32" s="11">
        <v>11.8</v>
      </c>
      <c r="AM32" s="11">
        <v>0</v>
      </c>
      <c r="AN32" s="11">
        <v>4.5</v>
      </c>
      <c r="AO32" s="11">
        <v>0</v>
      </c>
      <c r="AP32" s="11">
        <v>-0.41299999999999998</v>
      </c>
      <c r="AQ32" s="11">
        <v>0</v>
      </c>
      <c r="AR32" s="11">
        <v>4.8899999999999997</v>
      </c>
      <c r="AS32" s="11">
        <v>0</v>
      </c>
      <c r="AT32" s="11">
        <v>0</v>
      </c>
      <c r="AU32" s="11">
        <v>0</v>
      </c>
      <c r="AV32" s="11">
        <v>0</v>
      </c>
      <c r="AW32" s="11">
        <v>0</v>
      </c>
      <c r="AX32" s="11">
        <v>0</v>
      </c>
      <c r="AY32" s="11">
        <v>-9.4700000000000006</v>
      </c>
      <c r="AZ32" s="11">
        <v>0</v>
      </c>
      <c r="BA32" s="11">
        <v>0</v>
      </c>
      <c r="BB32" s="11">
        <v>0</v>
      </c>
      <c r="BC32" s="11">
        <v>0</v>
      </c>
      <c r="BD32" s="11">
        <v>0</v>
      </c>
      <c r="BE32" s="11">
        <v>-47.4</v>
      </c>
      <c r="BF32" s="11">
        <v>22.7</v>
      </c>
      <c r="BG32" s="11">
        <v>1.18</v>
      </c>
      <c r="BH32" s="11">
        <v>18.7</v>
      </c>
      <c r="BI32" s="11">
        <v>0</v>
      </c>
      <c r="BJ32" s="11">
        <v>0</v>
      </c>
      <c r="BK32" s="11">
        <v>0</v>
      </c>
      <c r="BL32" s="11">
        <v>0</v>
      </c>
      <c r="BM32" s="11">
        <v>0</v>
      </c>
      <c r="BN32" s="11">
        <v>-9.32</v>
      </c>
      <c r="BO32" s="11">
        <v>0</v>
      </c>
      <c r="BP32" s="11"/>
      <c r="BQ32" s="11"/>
    </row>
    <row r="33" spans="16:69" x14ac:dyDescent="0.25">
      <c r="P33" s="17">
        <v>2008</v>
      </c>
      <c r="Q33" s="11">
        <v>6.44</v>
      </c>
      <c r="R33" s="11">
        <v>0</v>
      </c>
      <c r="S33" s="11">
        <v>0</v>
      </c>
      <c r="T33" s="11">
        <v>21.1</v>
      </c>
      <c r="U33" s="11">
        <v>-3.9</v>
      </c>
      <c r="V33" s="11">
        <v>0</v>
      </c>
      <c r="W33" s="11">
        <v>14.7</v>
      </c>
      <c r="X33" s="11">
        <v>0</v>
      </c>
      <c r="Y33" s="11">
        <v>0</v>
      </c>
      <c r="Z33" s="11">
        <v>0</v>
      </c>
      <c r="AA33" s="11">
        <v>0</v>
      </c>
      <c r="AB33" s="11">
        <v>-12.3</v>
      </c>
      <c r="AC33" s="11">
        <v>0</v>
      </c>
      <c r="AD33" s="11">
        <v>11.600000000000001</v>
      </c>
      <c r="AE33" s="11">
        <v>26.8</v>
      </c>
      <c r="AF33" s="11">
        <v>0</v>
      </c>
      <c r="AG33" s="11">
        <v>-23.8</v>
      </c>
      <c r="AH33" s="11">
        <v>28.5</v>
      </c>
      <c r="AI33" s="11">
        <v>-33.200000000000003</v>
      </c>
      <c r="AJ33" s="11">
        <v>0</v>
      </c>
      <c r="AK33" s="11">
        <v>-5.34</v>
      </c>
      <c r="AL33" s="11">
        <v>9.65</v>
      </c>
      <c r="AM33" s="11">
        <v>0</v>
      </c>
      <c r="AN33" s="11">
        <v>4.59</v>
      </c>
      <c r="AO33" s="11">
        <v>0</v>
      </c>
      <c r="AP33" s="11">
        <v>-7.8</v>
      </c>
      <c r="AQ33" s="11">
        <v>0</v>
      </c>
      <c r="AR33" s="11">
        <v>15.9</v>
      </c>
      <c r="AS33" s="11">
        <v>0</v>
      </c>
      <c r="AT33" s="11">
        <v>0</v>
      </c>
      <c r="AU33" s="11">
        <v>0</v>
      </c>
      <c r="AV33" s="11">
        <v>0</v>
      </c>
      <c r="AW33" s="11">
        <v>0</v>
      </c>
      <c r="AX33" s="11">
        <v>0</v>
      </c>
      <c r="AY33" s="11">
        <v>-21.8</v>
      </c>
      <c r="AZ33" s="11">
        <v>0</v>
      </c>
      <c r="BA33" s="11">
        <v>0</v>
      </c>
      <c r="BB33" s="11">
        <v>0</v>
      </c>
      <c r="BC33" s="11">
        <v>0</v>
      </c>
      <c r="BD33" s="11">
        <v>0</v>
      </c>
      <c r="BE33" s="11">
        <v>-41.199999999999996</v>
      </c>
      <c r="BF33" s="11">
        <v>16.2</v>
      </c>
      <c r="BG33" s="11">
        <v>4.91</v>
      </c>
      <c r="BH33" s="11">
        <v>15.7</v>
      </c>
      <c r="BI33" s="11">
        <v>0</v>
      </c>
      <c r="BJ33" s="11">
        <v>0</v>
      </c>
      <c r="BK33" s="11">
        <v>0</v>
      </c>
      <c r="BL33" s="11">
        <v>0</v>
      </c>
      <c r="BM33" s="11">
        <v>0</v>
      </c>
      <c r="BN33" s="11">
        <v>5.46</v>
      </c>
      <c r="BO33" s="11">
        <v>0</v>
      </c>
      <c r="BP33" s="11"/>
      <c r="BQ33" s="11"/>
    </row>
    <row r="34" spans="16:69" x14ac:dyDescent="0.25">
      <c r="P34" s="17">
        <v>2009</v>
      </c>
      <c r="Q34" s="11">
        <v>9.77</v>
      </c>
      <c r="R34" s="11">
        <v>0</v>
      </c>
      <c r="S34" s="11">
        <v>0</v>
      </c>
      <c r="T34" s="11">
        <v>25.9</v>
      </c>
      <c r="U34" s="11">
        <v>-18.3</v>
      </c>
      <c r="V34" s="11">
        <v>0</v>
      </c>
      <c r="W34" s="11">
        <v>14.5</v>
      </c>
      <c r="X34" s="11">
        <v>0</v>
      </c>
      <c r="Y34" s="11">
        <v>0</v>
      </c>
      <c r="Z34" s="11">
        <v>0</v>
      </c>
      <c r="AA34" s="11">
        <v>0</v>
      </c>
      <c r="AB34" s="11">
        <v>-1.87</v>
      </c>
      <c r="AC34" s="11">
        <v>0</v>
      </c>
      <c r="AD34" s="11">
        <v>23.900000000000002</v>
      </c>
      <c r="AE34" s="11">
        <v>18.7</v>
      </c>
      <c r="AF34" s="11">
        <v>0</v>
      </c>
      <c r="AG34" s="11">
        <v>-13.8</v>
      </c>
      <c r="AH34" s="11">
        <v>17.600000000000001</v>
      </c>
      <c r="AI34" s="11">
        <v>-13.200000000000001</v>
      </c>
      <c r="AJ34" s="11">
        <v>0</v>
      </c>
      <c r="AK34" s="11">
        <v>-13.1</v>
      </c>
      <c r="AL34" s="11">
        <v>16.2</v>
      </c>
      <c r="AM34" s="11">
        <v>0</v>
      </c>
      <c r="AN34" s="11">
        <v>16.900000000000002</v>
      </c>
      <c r="AO34" s="11">
        <v>0</v>
      </c>
      <c r="AP34" s="11">
        <v>-9.7100000000000009</v>
      </c>
      <c r="AQ34" s="11">
        <v>0</v>
      </c>
      <c r="AR34" s="11">
        <v>3.51</v>
      </c>
      <c r="AS34" s="11">
        <v>0</v>
      </c>
      <c r="AT34" s="11">
        <v>0</v>
      </c>
      <c r="AU34" s="11">
        <v>0</v>
      </c>
      <c r="AV34" s="11">
        <v>0</v>
      </c>
      <c r="AW34" s="11">
        <v>0</v>
      </c>
      <c r="AX34" s="11">
        <v>0</v>
      </c>
      <c r="AY34" s="11">
        <v>-24.5</v>
      </c>
      <c r="AZ34" s="11">
        <v>0</v>
      </c>
      <c r="BA34" s="11">
        <v>0</v>
      </c>
      <c r="BB34" s="11">
        <v>0</v>
      </c>
      <c r="BC34" s="11">
        <v>0</v>
      </c>
      <c r="BD34" s="11">
        <v>0</v>
      </c>
      <c r="BE34" s="11">
        <v>-32.799999999999997</v>
      </c>
      <c r="BF34" s="11">
        <v>-0.25899999999999995</v>
      </c>
      <c r="BG34" s="11">
        <v>-5.0599999999999996</v>
      </c>
      <c r="BH34" s="11">
        <v>3.37</v>
      </c>
      <c r="BI34" s="11">
        <v>0</v>
      </c>
      <c r="BJ34" s="11">
        <v>0</v>
      </c>
      <c r="BK34" s="11">
        <v>0</v>
      </c>
      <c r="BL34" s="11">
        <v>0</v>
      </c>
      <c r="BM34" s="11">
        <v>0</v>
      </c>
      <c r="BN34" s="11">
        <v>1.52</v>
      </c>
      <c r="BO34" s="11">
        <v>0</v>
      </c>
      <c r="BP34" s="11"/>
      <c r="BQ34" s="11"/>
    </row>
    <row r="35" spans="16:69" x14ac:dyDescent="0.25">
      <c r="P35" s="17">
        <v>2010</v>
      </c>
      <c r="Q35" s="11">
        <v>10.299999999999999</v>
      </c>
      <c r="R35" s="11">
        <v>0</v>
      </c>
      <c r="S35" s="11">
        <v>0</v>
      </c>
      <c r="T35" s="11">
        <v>27.8</v>
      </c>
      <c r="U35" s="11">
        <v>-26.2</v>
      </c>
      <c r="V35" s="11">
        <v>0</v>
      </c>
      <c r="W35" s="11">
        <v>21.2</v>
      </c>
      <c r="X35" s="11">
        <v>0</v>
      </c>
      <c r="Y35" s="11">
        <v>0</v>
      </c>
      <c r="Z35" s="11">
        <v>0</v>
      </c>
      <c r="AA35" s="11">
        <v>0</v>
      </c>
      <c r="AB35" s="11">
        <v>0.39900000000000002</v>
      </c>
      <c r="AC35" s="11">
        <v>0</v>
      </c>
      <c r="AD35" s="11">
        <v>10.299999999999999</v>
      </c>
      <c r="AE35" s="11">
        <v>22.5</v>
      </c>
      <c r="AF35" s="11">
        <v>0</v>
      </c>
      <c r="AG35" s="11">
        <v>-24.2</v>
      </c>
      <c r="AH35" s="11">
        <v>15</v>
      </c>
      <c r="AI35" s="11">
        <v>6.16</v>
      </c>
      <c r="AJ35" s="11">
        <v>0</v>
      </c>
      <c r="AK35" s="11">
        <v>-8.85</v>
      </c>
      <c r="AL35" s="11">
        <v>12</v>
      </c>
      <c r="AM35" s="11">
        <v>0</v>
      </c>
      <c r="AN35" s="11">
        <v>5</v>
      </c>
      <c r="AO35" s="11">
        <v>0</v>
      </c>
      <c r="AP35" s="11">
        <v>-1.55</v>
      </c>
      <c r="AQ35" s="11">
        <v>0</v>
      </c>
      <c r="AR35" s="11">
        <v>15.400000000000002</v>
      </c>
      <c r="AS35" s="11">
        <v>0</v>
      </c>
      <c r="AT35" s="11">
        <v>0</v>
      </c>
      <c r="AU35" s="11">
        <v>0</v>
      </c>
      <c r="AV35" s="11">
        <v>0</v>
      </c>
      <c r="AW35" s="11">
        <v>0</v>
      </c>
      <c r="AX35" s="11">
        <v>0</v>
      </c>
      <c r="AY35" s="11">
        <v>-20.8</v>
      </c>
      <c r="AZ35" s="11">
        <v>0</v>
      </c>
      <c r="BA35" s="11">
        <v>0</v>
      </c>
      <c r="BB35" s="11">
        <v>0</v>
      </c>
      <c r="BC35" s="11">
        <v>0</v>
      </c>
      <c r="BD35" s="11">
        <v>0</v>
      </c>
      <c r="BE35" s="11">
        <v>-35.800000000000004</v>
      </c>
      <c r="BF35" s="11">
        <v>9.89</v>
      </c>
      <c r="BG35" s="11">
        <v>-12.5</v>
      </c>
      <c r="BH35" s="11">
        <v>-11.5</v>
      </c>
      <c r="BI35" s="11">
        <v>0</v>
      </c>
      <c r="BJ35" s="11">
        <v>0</v>
      </c>
      <c r="BK35" s="11">
        <v>0</v>
      </c>
      <c r="BL35" s="11">
        <v>0</v>
      </c>
      <c r="BM35" s="11">
        <v>0</v>
      </c>
      <c r="BN35" s="11">
        <v>-0.30400000000000005</v>
      </c>
      <c r="BO35" s="11">
        <v>0</v>
      </c>
      <c r="BP35" s="11"/>
      <c r="BQ35" s="11"/>
    </row>
    <row r="36" spans="16:69" x14ac:dyDescent="0.25">
      <c r="P36" s="17">
        <v>2011</v>
      </c>
      <c r="Q36" s="11">
        <v>11</v>
      </c>
      <c r="R36" s="11">
        <v>0</v>
      </c>
      <c r="S36" s="11">
        <v>0</v>
      </c>
      <c r="T36" s="11">
        <v>17.399999999999999</v>
      </c>
      <c r="U36" s="11">
        <v>-27.6</v>
      </c>
      <c r="V36" s="11">
        <v>0</v>
      </c>
      <c r="W36" s="11">
        <v>9.23</v>
      </c>
      <c r="X36" s="11">
        <v>0</v>
      </c>
      <c r="Y36" s="11">
        <v>0</v>
      </c>
      <c r="Z36" s="11">
        <v>0</v>
      </c>
      <c r="AA36" s="11">
        <v>0</v>
      </c>
      <c r="AB36" s="11">
        <v>2.67</v>
      </c>
      <c r="AC36" s="11">
        <v>0</v>
      </c>
      <c r="AD36" s="11">
        <v>30.800000000000004</v>
      </c>
      <c r="AE36" s="11">
        <v>17.600000000000001</v>
      </c>
      <c r="AF36" s="11">
        <v>0</v>
      </c>
      <c r="AG36" s="11">
        <v>-15.400000000000002</v>
      </c>
      <c r="AH36" s="11">
        <v>18.899999999999999</v>
      </c>
      <c r="AI36" s="11">
        <v>2.34</v>
      </c>
      <c r="AJ36" s="11">
        <v>0</v>
      </c>
      <c r="AK36" s="11">
        <v>-10.299999999999999</v>
      </c>
      <c r="AL36" s="11">
        <v>13.1</v>
      </c>
      <c r="AM36" s="11">
        <v>0</v>
      </c>
      <c r="AN36" s="11">
        <v>8.0299999999999994</v>
      </c>
      <c r="AO36" s="11">
        <v>0</v>
      </c>
      <c r="AP36" s="11">
        <v>-7.54</v>
      </c>
      <c r="AQ36" s="11">
        <v>0</v>
      </c>
      <c r="AR36" s="11">
        <v>15.6</v>
      </c>
      <c r="AS36" s="11">
        <v>0</v>
      </c>
      <c r="AT36" s="11">
        <v>0</v>
      </c>
      <c r="AU36" s="11">
        <v>0</v>
      </c>
      <c r="AV36" s="11">
        <v>0</v>
      </c>
      <c r="AW36" s="11">
        <v>0</v>
      </c>
      <c r="AX36" s="11">
        <v>0</v>
      </c>
      <c r="AY36" s="11">
        <v>-49.4</v>
      </c>
      <c r="AZ36" s="11">
        <v>0</v>
      </c>
      <c r="BA36" s="11">
        <v>0</v>
      </c>
      <c r="BB36" s="11">
        <v>0</v>
      </c>
      <c r="BC36" s="11">
        <v>0</v>
      </c>
      <c r="BD36" s="11">
        <v>0</v>
      </c>
      <c r="BE36" s="11">
        <v>-18.3</v>
      </c>
      <c r="BF36" s="11">
        <v>10.6</v>
      </c>
      <c r="BG36" s="11">
        <v>-0.38</v>
      </c>
      <c r="BH36" s="11">
        <v>-11.1</v>
      </c>
      <c r="BI36" s="11">
        <v>0</v>
      </c>
      <c r="BJ36" s="11">
        <v>0</v>
      </c>
      <c r="BK36" s="11">
        <v>0</v>
      </c>
      <c r="BL36" s="11">
        <v>0</v>
      </c>
      <c r="BM36" s="11">
        <v>0</v>
      </c>
      <c r="BN36" s="11">
        <v>5.67</v>
      </c>
      <c r="BO36" s="11">
        <v>0</v>
      </c>
      <c r="BP36" s="11"/>
      <c r="BQ36" s="11"/>
    </row>
    <row r="37" spans="16:69" x14ac:dyDescent="0.25">
      <c r="P37" s="17">
        <v>2012</v>
      </c>
      <c r="Q37" s="11">
        <v>4.34</v>
      </c>
      <c r="R37" s="11">
        <v>0</v>
      </c>
      <c r="S37" s="11">
        <v>0</v>
      </c>
      <c r="T37" s="11">
        <v>18.2</v>
      </c>
      <c r="U37" s="11">
        <v>-12</v>
      </c>
      <c r="V37" s="11">
        <v>0</v>
      </c>
      <c r="W37" s="11">
        <v>19.100000000000001</v>
      </c>
      <c r="X37" s="11">
        <v>0</v>
      </c>
      <c r="Y37" s="11">
        <v>0</v>
      </c>
      <c r="Z37" s="11">
        <v>0</v>
      </c>
      <c r="AA37" s="11">
        <v>0</v>
      </c>
      <c r="AB37" s="11">
        <v>2.33</v>
      </c>
      <c r="AC37" s="11">
        <v>0</v>
      </c>
      <c r="AD37" s="11">
        <v>32</v>
      </c>
      <c r="AE37" s="11">
        <v>10.6</v>
      </c>
      <c r="AF37" s="11">
        <v>0</v>
      </c>
      <c r="AG37" s="11">
        <v>-8.7600000000000016</v>
      </c>
      <c r="AH37" s="11">
        <v>26.7</v>
      </c>
      <c r="AI37" s="11">
        <v>-4.84</v>
      </c>
      <c r="AJ37" s="11">
        <v>0</v>
      </c>
      <c r="AK37" s="11">
        <v>-9.52</v>
      </c>
      <c r="AL37" s="11">
        <v>12.799999999999999</v>
      </c>
      <c r="AM37" s="11">
        <v>0</v>
      </c>
      <c r="AN37" s="11">
        <v>14.9</v>
      </c>
      <c r="AO37" s="11">
        <v>0</v>
      </c>
      <c r="AP37" s="11">
        <v>-12</v>
      </c>
      <c r="AQ37" s="11">
        <v>0</v>
      </c>
      <c r="AR37" s="11">
        <v>2.8600000000000003</v>
      </c>
      <c r="AS37" s="11">
        <v>0</v>
      </c>
      <c r="AT37" s="11">
        <v>0</v>
      </c>
      <c r="AU37" s="11">
        <v>0</v>
      </c>
      <c r="AV37" s="11">
        <v>0</v>
      </c>
      <c r="AW37" s="11">
        <v>0</v>
      </c>
      <c r="AX37" s="11">
        <v>0</v>
      </c>
      <c r="AY37" s="11">
        <v>-56</v>
      </c>
      <c r="AZ37" s="11">
        <v>0</v>
      </c>
      <c r="BA37" s="11">
        <v>0</v>
      </c>
      <c r="BB37" s="11">
        <v>0</v>
      </c>
      <c r="BC37" s="11">
        <v>0</v>
      </c>
      <c r="BD37" s="11">
        <v>0</v>
      </c>
      <c r="BE37" s="11">
        <v>-18.8</v>
      </c>
      <c r="BF37" s="11">
        <v>3.84</v>
      </c>
      <c r="BG37" s="11">
        <v>-3.48</v>
      </c>
      <c r="BH37" s="11">
        <v>-6.29</v>
      </c>
      <c r="BI37" s="11">
        <v>0</v>
      </c>
      <c r="BJ37" s="11">
        <v>0</v>
      </c>
      <c r="BK37" s="11">
        <v>0</v>
      </c>
      <c r="BL37" s="11">
        <v>0</v>
      </c>
      <c r="BM37" s="11">
        <v>0</v>
      </c>
      <c r="BN37" s="11">
        <v>7.81</v>
      </c>
      <c r="BO37" s="11">
        <v>0</v>
      </c>
      <c r="BP37" s="11"/>
      <c r="BQ37" s="11"/>
    </row>
    <row r="38" spans="16:69" x14ac:dyDescent="0.25">
      <c r="P38" s="17">
        <v>2013</v>
      </c>
      <c r="Q38" s="11">
        <v>6.25</v>
      </c>
      <c r="R38" s="11">
        <v>0</v>
      </c>
      <c r="S38" s="11">
        <v>0</v>
      </c>
      <c r="T38" s="11">
        <v>16.399999999999999</v>
      </c>
      <c r="U38" s="11">
        <v>-4.84</v>
      </c>
      <c r="V38" s="11">
        <v>0</v>
      </c>
      <c r="W38" s="11">
        <v>12.9</v>
      </c>
      <c r="X38" s="11">
        <v>0</v>
      </c>
      <c r="Y38" s="11">
        <v>0</v>
      </c>
      <c r="Z38" s="11">
        <v>0</v>
      </c>
      <c r="AA38" s="11">
        <v>0</v>
      </c>
      <c r="AB38" s="11">
        <v>8.09</v>
      </c>
      <c r="AC38" s="11">
        <v>0</v>
      </c>
      <c r="AD38" s="11">
        <v>16.900000000000002</v>
      </c>
      <c r="AE38" s="11">
        <v>6.14</v>
      </c>
      <c r="AF38" s="11">
        <v>0</v>
      </c>
      <c r="AG38" s="11">
        <v>-11.5</v>
      </c>
      <c r="AH38" s="11">
        <v>19</v>
      </c>
      <c r="AI38" s="11">
        <v>-3.29</v>
      </c>
      <c r="AJ38" s="11">
        <v>0</v>
      </c>
      <c r="AK38" s="11">
        <v>-3.7199999999999998</v>
      </c>
      <c r="AL38" s="11">
        <v>4.92</v>
      </c>
      <c r="AM38" s="11">
        <v>0</v>
      </c>
      <c r="AN38" s="11">
        <v>11.8</v>
      </c>
      <c r="AO38" s="11">
        <v>0</v>
      </c>
      <c r="AP38" s="11">
        <v>-5.73</v>
      </c>
      <c r="AQ38" s="11">
        <v>0</v>
      </c>
      <c r="AR38" s="11">
        <v>7.6599999999999993</v>
      </c>
      <c r="AS38" s="11">
        <v>0</v>
      </c>
      <c r="AT38" s="11">
        <v>0</v>
      </c>
      <c r="AU38" s="11">
        <v>0</v>
      </c>
      <c r="AV38" s="11">
        <v>0</v>
      </c>
      <c r="AW38" s="11">
        <v>0</v>
      </c>
      <c r="AX38" s="11">
        <v>0</v>
      </c>
      <c r="AY38" s="11">
        <v>-47.4</v>
      </c>
      <c r="AZ38" s="11">
        <v>0</v>
      </c>
      <c r="BA38" s="11">
        <v>0</v>
      </c>
      <c r="BB38" s="11">
        <v>0</v>
      </c>
      <c r="BC38" s="11">
        <v>0</v>
      </c>
      <c r="BD38" s="11">
        <v>0</v>
      </c>
      <c r="BE38" s="11">
        <v>-18.600000000000001</v>
      </c>
      <c r="BF38" s="11">
        <v>2.71</v>
      </c>
      <c r="BG38" s="11">
        <v>-3.97</v>
      </c>
      <c r="BH38" s="11">
        <v>-12.4</v>
      </c>
      <c r="BI38" s="11">
        <v>0</v>
      </c>
      <c r="BJ38" s="11">
        <v>0</v>
      </c>
      <c r="BK38" s="11">
        <v>0</v>
      </c>
      <c r="BL38" s="11">
        <v>0</v>
      </c>
      <c r="BM38" s="11">
        <v>0</v>
      </c>
      <c r="BN38" s="11">
        <v>7.7000000000000011</v>
      </c>
      <c r="BO38" s="11">
        <v>0</v>
      </c>
      <c r="BP38" s="11"/>
      <c r="BQ38" s="11"/>
    </row>
    <row r="39" spans="16:69" x14ac:dyDescent="0.25">
      <c r="P39" s="17">
        <v>2014</v>
      </c>
      <c r="Q39" s="11">
        <v>13.1</v>
      </c>
      <c r="R39" s="11">
        <v>0</v>
      </c>
      <c r="S39" s="11">
        <v>0</v>
      </c>
      <c r="T39" s="11">
        <v>23</v>
      </c>
      <c r="U39" s="11">
        <v>-18.099999999999998</v>
      </c>
      <c r="V39" s="11">
        <v>0</v>
      </c>
      <c r="W39" s="11">
        <v>8.93</v>
      </c>
      <c r="X39" s="11">
        <v>0</v>
      </c>
      <c r="Y39" s="11">
        <v>0</v>
      </c>
      <c r="Z39" s="11">
        <v>0</v>
      </c>
      <c r="AA39" s="11">
        <v>0</v>
      </c>
      <c r="AB39" s="11">
        <v>4.6500000000000004</v>
      </c>
      <c r="AC39" s="11">
        <v>0</v>
      </c>
      <c r="AD39" s="11">
        <v>21.900000000000002</v>
      </c>
      <c r="AE39" s="11">
        <v>15.7</v>
      </c>
      <c r="AF39" s="11">
        <v>0</v>
      </c>
      <c r="AG39" s="11">
        <v>-9.0499999999999989</v>
      </c>
      <c r="AH39" s="11">
        <v>17.8</v>
      </c>
      <c r="AI39" s="11">
        <v>-1.34</v>
      </c>
      <c r="AJ39" s="11">
        <v>0</v>
      </c>
      <c r="AK39" s="11">
        <v>1.2</v>
      </c>
      <c r="AL39" s="11">
        <v>-0.98</v>
      </c>
      <c r="AM39" s="11">
        <v>0</v>
      </c>
      <c r="AN39" s="11">
        <v>10.7</v>
      </c>
      <c r="AO39" s="11">
        <v>0</v>
      </c>
      <c r="AP39" s="11">
        <v>2.5900000000000003</v>
      </c>
      <c r="AQ39" s="11">
        <v>0</v>
      </c>
      <c r="AR39" s="11">
        <v>2.04</v>
      </c>
      <c r="AS39" s="11">
        <v>0</v>
      </c>
      <c r="AT39" s="11">
        <v>0</v>
      </c>
      <c r="AU39" s="11">
        <v>0</v>
      </c>
      <c r="AV39" s="11">
        <v>0</v>
      </c>
      <c r="AW39" s="11">
        <v>0</v>
      </c>
      <c r="AX39" s="11">
        <v>0</v>
      </c>
      <c r="AY39" s="11">
        <v>-30.7</v>
      </c>
      <c r="AZ39" s="11">
        <v>0</v>
      </c>
      <c r="BA39" s="11">
        <v>0</v>
      </c>
      <c r="BB39" s="11">
        <v>0</v>
      </c>
      <c r="BC39" s="11">
        <v>0</v>
      </c>
      <c r="BD39" s="11">
        <v>0</v>
      </c>
      <c r="BE39" s="11">
        <v>-21.5</v>
      </c>
      <c r="BF39" s="11">
        <v>-11.2</v>
      </c>
      <c r="BG39" s="11">
        <v>-7.21</v>
      </c>
      <c r="BH39" s="11">
        <v>-14.3</v>
      </c>
      <c r="BI39" s="11">
        <v>0</v>
      </c>
      <c r="BJ39" s="11">
        <v>0</v>
      </c>
      <c r="BK39" s="11">
        <v>0</v>
      </c>
      <c r="BL39" s="11">
        <v>0</v>
      </c>
      <c r="BM39" s="11">
        <v>0</v>
      </c>
      <c r="BN39" s="11">
        <v>10.1</v>
      </c>
      <c r="BO39" s="11">
        <v>0</v>
      </c>
      <c r="BP39" s="11"/>
      <c r="BQ39" s="11"/>
    </row>
    <row r="40" spans="16:69" x14ac:dyDescent="0.25">
      <c r="P40" s="17">
        <v>2015</v>
      </c>
      <c r="Q40" s="11">
        <v>4.01</v>
      </c>
      <c r="R40" s="11">
        <v>0</v>
      </c>
      <c r="S40" s="11">
        <v>0</v>
      </c>
      <c r="T40" s="11">
        <v>6.09</v>
      </c>
      <c r="U40" s="11">
        <v>-3.02</v>
      </c>
      <c r="V40" s="11">
        <v>0</v>
      </c>
      <c r="W40" s="11">
        <v>13.8</v>
      </c>
      <c r="X40" s="11">
        <v>0</v>
      </c>
      <c r="Y40" s="11">
        <v>0</v>
      </c>
      <c r="Z40" s="11">
        <v>0</v>
      </c>
      <c r="AA40" s="11">
        <v>0</v>
      </c>
      <c r="AB40" s="11">
        <v>-2.7</v>
      </c>
      <c r="AC40" s="11">
        <v>0</v>
      </c>
      <c r="AD40" s="11">
        <v>10.200000000000001</v>
      </c>
      <c r="AE40" s="11">
        <v>11.5</v>
      </c>
      <c r="AF40" s="11">
        <v>0</v>
      </c>
      <c r="AG40" s="11">
        <v>-3.89</v>
      </c>
      <c r="AH40" s="11">
        <v>6.85</v>
      </c>
      <c r="AI40" s="11">
        <v>-6.99</v>
      </c>
      <c r="AJ40" s="11">
        <v>0</v>
      </c>
      <c r="AK40" s="11">
        <v>-11.2</v>
      </c>
      <c r="AL40" s="11">
        <v>14.9</v>
      </c>
      <c r="AM40" s="11">
        <v>0</v>
      </c>
      <c r="AN40" s="11">
        <v>10.9</v>
      </c>
      <c r="AO40" s="11">
        <v>0</v>
      </c>
      <c r="AP40" s="11">
        <v>-4.71</v>
      </c>
      <c r="AQ40" s="11">
        <v>0</v>
      </c>
      <c r="AR40" s="11">
        <v>0.62</v>
      </c>
      <c r="AS40" s="11">
        <v>0</v>
      </c>
      <c r="AT40" s="11">
        <v>0</v>
      </c>
      <c r="AU40" s="11">
        <v>0</v>
      </c>
      <c r="AV40" s="11">
        <v>0</v>
      </c>
      <c r="AW40" s="11">
        <v>0</v>
      </c>
      <c r="AX40" s="11">
        <v>0</v>
      </c>
      <c r="AY40" s="11">
        <v>-22.099999999999998</v>
      </c>
      <c r="AZ40" s="11">
        <v>0</v>
      </c>
      <c r="BA40" s="11">
        <v>0</v>
      </c>
      <c r="BB40" s="11">
        <v>0</v>
      </c>
      <c r="BC40" s="11">
        <v>0</v>
      </c>
      <c r="BD40" s="11">
        <v>0</v>
      </c>
      <c r="BE40" s="11">
        <v>-13.7</v>
      </c>
      <c r="BF40" s="11">
        <v>-2.0700000000000003</v>
      </c>
      <c r="BG40" s="11">
        <v>3.21</v>
      </c>
      <c r="BH40" s="11">
        <v>-7.52</v>
      </c>
      <c r="BI40" s="11">
        <v>0</v>
      </c>
      <c r="BJ40" s="11">
        <v>0</v>
      </c>
      <c r="BK40" s="11">
        <v>0</v>
      </c>
      <c r="BL40" s="11">
        <v>0</v>
      </c>
      <c r="BM40" s="11">
        <v>0</v>
      </c>
      <c r="BN40" s="11">
        <v>1.53</v>
      </c>
      <c r="BO40" s="11">
        <v>0</v>
      </c>
      <c r="BP40" s="11"/>
      <c r="BQ40" s="11"/>
    </row>
  </sheetData>
  <hyperlinks>
    <hyperlink ref="A1" location="Index!A1" display="Index"/>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E2" sqref="E2:F2"/>
    </sheetView>
  </sheetViews>
  <sheetFormatPr defaultColWidth="8.85546875" defaultRowHeight="15" x14ac:dyDescent="0.25"/>
  <cols>
    <col min="1" max="4" width="8.85546875" style="10"/>
    <col min="5" max="5" width="19.85546875" style="10" customWidth="1"/>
    <col min="6" max="6" width="20" style="10" customWidth="1"/>
    <col min="7" max="16384" width="8.85546875" style="10"/>
  </cols>
  <sheetData>
    <row r="1" spans="1:7" x14ac:dyDescent="0.25">
      <c r="A1" s="10" t="s">
        <v>0</v>
      </c>
      <c r="B1" t="s">
        <v>276</v>
      </c>
      <c r="C1" t="s">
        <v>277</v>
      </c>
      <c r="E1" s="37" t="s">
        <v>266</v>
      </c>
      <c r="F1" s="17"/>
    </row>
    <row r="2" spans="1:7" x14ac:dyDescent="0.25">
      <c r="A2" s="10">
        <v>1982</v>
      </c>
      <c r="B2" s="7">
        <v>96.200674306601286</v>
      </c>
      <c r="C2" s="7">
        <v>93.615690864680801</v>
      </c>
      <c r="E2" s="90" t="str">
        <f ca="1">MID(CELL("filename",E1),FIND("]",CELL("filename",E1))+1,255)</f>
        <v>Figure 15</v>
      </c>
      <c r="F2" s="91" t="str">
        <f ca="1">INDEX(Index!$D:$D,MATCH(E2,Index!$B:$B,0))</f>
        <v>FARMVCs Per Million Drivers, 1999 Tax Increase, Actual verses Synthetic Illinois, Expanded Donor Pool</v>
      </c>
      <c r="G2" s="11"/>
    </row>
    <row r="3" spans="1:7" x14ac:dyDescent="0.25">
      <c r="A3" s="10">
        <v>1983</v>
      </c>
      <c r="B3" s="7">
        <v>89.767214376479387</v>
      </c>
      <c r="C3" s="7">
        <v>90.184558459441163</v>
      </c>
      <c r="E3" s="10" t="s">
        <v>164</v>
      </c>
      <c r="G3" s="11"/>
    </row>
    <row r="4" spans="1:7" x14ac:dyDescent="0.25">
      <c r="A4" s="10">
        <v>1984</v>
      </c>
      <c r="B4" s="7">
        <v>87.953194451984018</v>
      </c>
      <c r="C4" s="7">
        <v>88.351789810985792</v>
      </c>
      <c r="E4" s="31" t="s">
        <v>295</v>
      </c>
      <c r="G4" s="11"/>
    </row>
    <row r="5" spans="1:7" x14ac:dyDescent="0.25">
      <c r="A5" s="10">
        <v>1985</v>
      </c>
      <c r="B5" s="7">
        <v>74.536430474836379</v>
      </c>
      <c r="C5" s="7">
        <v>76.558291650144398</v>
      </c>
      <c r="G5" s="11"/>
    </row>
    <row r="6" spans="1:7" x14ac:dyDescent="0.25">
      <c r="A6" s="10">
        <v>1986</v>
      </c>
      <c r="B6" s="7">
        <v>78.524019045289606</v>
      </c>
      <c r="C6" s="7">
        <v>82.243440512684174</v>
      </c>
      <c r="G6" s="11"/>
    </row>
    <row r="7" spans="1:7" x14ac:dyDescent="0.25">
      <c r="A7" s="10">
        <v>1987</v>
      </c>
      <c r="B7" s="7">
        <v>76.536969572771341</v>
      </c>
      <c r="C7" s="7">
        <v>76.113111266749911</v>
      </c>
      <c r="G7" s="11"/>
    </row>
    <row r="8" spans="1:7" x14ac:dyDescent="0.25">
      <c r="A8" s="10">
        <v>1988</v>
      </c>
      <c r="B8" s="7">
        <v>86.746891611255705</v>
      </c>
      <c r="C8" s="7">
        <v>79.988584846432786</v>
      </c>
      <c r="G8" s="11"/>
    </row>
    <row r="9" spans="1:7" x14ac:dyDescent="0.25">
      <c r="A9" s="10">
        <v>1989</v>
      </c>
      <c r="B9" s="7">
        <v>79.66517296154052</v>
      </c>
      <c r="C9" s="7">
        <v>76.673247829603497</v>
      </c>
      <c r="G9" s="11"/>
    </row>
    <row r="10" spans="1:7" x14ac:dyDescent="0.25">
      <c r="A10" s="10">
        <v>1990</v>
      </c>
      <c r="B10" s="7">
        <v>74.437281000427902</v>
      </c>
      <c r="C10" s="7">
        <v>73.114817518217023</v>
      </c>
      <c r="G10" s="11"/>
    </row>
    <row r="11" spans="1:7" x14ac:dyDescent="0.25">
      <c r="A11" s="10">
        <v>1991</v>
      </c>
      <c r="B11" s="7">
        <v>65.900887420866638</v>
      </c>
      <c r="C11" s="7">
        <v>65.281957002298441</v>
      </c>
      <c r="G11" s="11"/>
    </row>
    <row r="12" spans="1:7" x14ac:dyDescent="0.25">
      <c r="A12" s="10">
        <v>1992</v>
      </c>
      <c r="B12" s="7">
        <v>59.373665862949565</v>
      </c>
      <c r="C12" s="7">
        <v>56.591563235997462</v>
      </c>
      <c r="G12" s="11"/>
    </row>
    <row r="13" spans="1:7" x14ac:dyDescent="0.25">
      <c r="A13" s="10">
        <v>1993</v>
      </c>
      <c r="B13" s="7">
        <v>54.541862482437864</v>
      </c>
      <c r="C13" s="7">
        <v>54.447483540570836</v>
      </c>
    </row>
    <row r="14" spans="1:7" ht="15" customHeight="1" x14ac:dyDescent="0.25">
      <c r="A14" s="10">
        <v>1994</v>
      </c>
      <c r="B14" s="7">
        <v>61.182043282315135</v>
      </c>
      <c r="C14" s="7">
        <v>55.223114286491182</v>
      </c>
    </row>
    <row r="15" spans="1:7" x14ac:dyDescent="0.25">
      <c r="A15" s="10">
        <v>1995</v>
      </c>
      <c r="B15" s="7">
        <v>63.93035437213257</v>
      </c>
      <c r="C15" s="7">
        <v>54.457740203361027</v>
      </c>
    </row>
    <row r="16" spans="1:7" x14ac:dyDescent="0.25">
      <c r="A16" s="10">
        <v>1996</v>
      </c>
      <c r="B16" s="7">
        <v>56.638848036527634</v>
      </c>
      <c r="C16" s="7">
        <v>49.182795541128151</v>
      </c>
    </row>
    <row r="17" spans="1:5" x14ac:dyDescent="0.25">
      <c r="A17" s="10">
        <v>1997</v>
      </c>
      <c r="B17" s="7">
        <v>48.883543058764189</v>
      </c>
      <c r="C17" s="7">
        <v>46.583082512370311</v>
      </c>
    </row>
    <row r="18" spans="1:5" ht="15" customHeight="1" x14ac:dyDescent="0.25">
      <c r="A18" s="10">
        <v>1998</v>
      </c>
      <c r="B18" s="7">
        <v>51.552549848565832</v>
      </c>
      <c r="C18" s="7">
        <v>51.097394600219559</v>
      </c>
    </row>
    <row r="19" spans="1:5" x14ac:dyDescent="0.25">
      <c r="A19" s="10">
        <v>1999</v>
      </c>
      <c r="B19" s="7">
        <v>50.093349273083732</v>
      </c>
      <c r="C19" s="7">
        <v>48.098210449097678</v>
      </c>
    </row>
    <row r="20" spans="1:5" x14ac:dyDescent="0.25">
      <c r="A20" s="10">
        <v>2000</v>
      </c>
      <c r="B20" s="7">
        <v>50.370264943921939</v>
      </c>
      <c r="C20" s="7">
        <v>48.296709908754565</v>
      </c>
    </row>
    <row r="21" spans="1:5" x14ac:dyDescent="0.25">
      <c r="A21" s="10">
        <v>2001</v>
      </c>
      <c r="B21" s="7">
        <v>49.426980694988742</v>
      </c>
      <c r="C21" s="7">
        <v>45.597098349389853</v>
      </c>
    </row>
    <row r="22" spans="1:5" x14ac:dyDescent="0.25">
      <c r="A22" s="10">
        <v>2002</v>
      </c>
      <c r="B22" s="7">
        <v>50.041086069541052</v>
      </c>
      <c r="C22" s="7">
        <v>46.466794650768861</v>
      </c>
    </row>
    <row r="23" spans="1:5" x14ac:dyDescent="0.25">
      <c r="A23" s="10">
        <v>2003</v>
      </c>
      <c r="B23" s="7">
        <v>49.663332902127877</v>
      </c>
      <c r="C23" s="7">
        <v>44.726958192768507</v>
      </c>
    </row>
    <row r="24" spans="1:5" x14ac:dyDescent="0.25">
      <c r="A24" s="10">
        <v>2004</v>
      </c>
      <c r="B24" s="7">
        <v>47.159959649434313</v>
      </c>
      <c r="C24" s="7">
        <v>40.49013445910532</v>
      </c>
    </row>
    <row r="25" spans="1:5" x14ac:dyDescent="0.25">
      <c r="A25" s="10">
        <v>2005</v>
      </c>
      <c r="B25" s="7">
        <v>48.025172873167321</v>
      </c>
      <c r="C25" s="7">
        <v>39.858653373812558</v>
      </c>
    </row>
    <row r="26" spans="1:5" x14ac:dyDescent="0.25">
      <c r="A26" s="10">
        <v>2006</v>
      </c>
      <c r="B26" s="7">
        <v>46.089498937362805</v>
      </c>
      <c r="C26" s="7">
        <v>38.196053606952781</v>
      </c>
    </row>
    <row r="27" spans="1:5" x14ac:dyDescent="0.25">
      <c r="A27" s="10">
        <v>2007</v>
      </c>
      <c r="B27" s="7">
        <v>44.078020437154919</v>
      </c>
      <c r="C27" s="7">
        <v>38.313635537633679</v>
      </c>
    </row>
    <row r="28" spans="1:5" x14ac:dyDescent="0.25">
      <c r="A28" s="10">
        <v>2008</v>
      </c>
      <c r="B28" s="7">
        <v>35.831271816277876</v>
      </c>
      <c r="C28" s="7">
        <v>31.933411868521947</v>
      </c>
    </row>
    <row r="29" spans="1:5" x14ac:dyDescent="0.25">
      <c r="A29" s="10">
        <v>2009</v>
      </c>
      <c r="B29" s="7">
        <v>29.875493055442348</v>
      </c>
      <c r="C29" s="7">
        <v>27.576480668358272</v>
      </c>
    </row>
    <row r="30" spans="1:5" x14ac:dyDescent="0.25">
      <c r="A30" s="10">
        <v>2010</v>
      </c>
      <c r="B30" s="7">
        <v>28.899079552502371</v>
      </c>
      <c r="C30" s="7">
        <v>27.646320671919966</v>
      </c>
    </row>
    <row r="31" spans="1:5" x14ac:dyDescent="0.25">
      <c r="A31" s="10">
        <v>2011</v>
      </c>
      <c r="B31" s="7">
        <v>27.466066967463121</v>
      </c>
      <c r="C31" s="7">
        <v>27.067588609497761</v>
      </c>
    </row>
    <row r="32" spans="1:5" x14ac:dyDescent="0.25">
      <c r="A32" s="10">
        <v>2012</v>
      </c>
      <c r="B32" s="7">
        <v>33.391028409823775</v>
      </c>
      <c r="C32" s="7">
        <v>29.650072679942244</v>
      </c>
      <c r="E32" s="36"/>
    </row>
    <row r="33" spans="1:3" ht="15" customHeight="1" x14ac:dyDescent="0.25">
      <c r="A33" s="10">
        <v>2013</v>
      </c>
      <c r="B33" s="7">
        <v>33.044518204405904</v>
      </c>
      <c r="C33" s="7">
        <v>27.639691368676722</v>
      </c>
    </row>
    <row r="34" spans="1:3" x14ac:dyDescent="0.25">
      <c r="A34" s="10">
        <v>2014</v>
      </c>
      <c r="B34" s="7">
        <v>28.781050787074491</v>
      </c>
      <c r="C34" s="7">
        <v>26.727784108516065</v>
      </c>
    </row>
    <row r="35" spans="1:3" x14ac:dyDescent="0.25">
      <c r="A35" s="10">
        <v>2015</v>
      </c>
      <c r="B35" s="7">
        <v>29.661341613973491</v>
      </c>
      <c r="C35" s="7">
        <v>25.457569438003699</v>
      </c>
    </row>
  </sheetData>
  <hyperlinks>
    <hyperlink ref="E1" location="Index!A1" display="Index"/>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ColWidth="10.85546875" defaultRowHeight="15" x14ac:dyDescent="0.25"/>
  <cols>
    <col min="1" max="1" width="10.85546875" style="4"/>
    <col min="2" max="2" width="53.42578125" style="4" customWidth="1"/>
    <col min="3" max="3" width="12" style="4" customWidth="1"/>
    <col min="4" max="4" width="10.42578125" style="4" customWidth="1"/>
    <col min="5" max="5" width="16.42578125" style="4" customWidth="1"/>
    <col min="6" max="7" width="11" style="4" customWidth="1"/>
    <col min="8" max="16384" width="10.85546875" style="4"/>
  </cols>
  <sheetData>
    <row r="1" spans="1:7" x14ac:dyDescent="0.25">
      <c r="A1" s="37" t="s">
        <v>266</v>
      </c>
      <c r="B1" s="57"/>
    </row>
    <row r="2" spans="1:7" x14ac:dyDescent="0.25">
      <c r="A2" s="90" t="str">
        <f ca="1">MID(CELL("filename",A1),FIND("]",CELL("filename",A1))+1,255)</f>
        <v>Table 2</v>
      </c>
      <c r="B2" s="91" t="str">
        <f ca="1">INDEX(Index!$D:$D,MATCH($A$2,Index!$B:$B,0))</f>
        <v>Summary Statistics - All states plus DC for 1982 through 2015.</v>
      </c>
    </row>
    <row r="3" spans="1:7" x14ac:dyDescent="0.25">
      <c r="A3" s="63" t="s">
        <v>318</v>
      </c>
      <c r="B3" s="4" t="s">
        <v>382</v>
      </c>
    </row>
    <row r="5" spans="1:7" x14ac:dyDescent="0.25">
      <c r="B5" s="4" t="s">
        <v>298</v>
      </c>
    </row>
    <row r="6" spans="1:7" x14ac:dyDescent="0.25">
      <c r="B6" s="33" t="s">
        <v>319</v>
      </c>
      <c r="C6" s="33"/>
      <c r="D6" s="33"/>
      <c r="E6" s="33"/>
      <c r="F6" s="33"/>
      <c r="G6" s="33"/>
    </row>
    <row r="7" spans="1:7" x14ac:dyDescent="0.25">
      <c r="B7" s="83" t="s">
        <v>268</v>
      </c>
      <c r="C7" s="83" t="s">
        <v>320</v>
      </c>
      <c r="D7" s="83" t="s">
        <v>321</v>
      </c>
      <c r="E7" s="83" t="s">
        <v>322</v>
      </c>
      <c r="F7" s="83" t="s">
        <v>323</v>
      </c>
      <c r="G7" s="83" t="s">
        <v>324</v>
      </c>
    </row>
    <row r="8" spans="1:7" x14ac:dyDescent="0.25">
      <c r="B8" s="44" t="s">
        <v>325</v>
      </c>
      <c r="C8" s="4">
        <v>1734</v>
      </c>
      <c r="D8" s="55">
        <v>0.32563839999999999</v>
      </c>
      <c r="E8" s="55">
        <v>7.8446500000000002E-2</v>
      </c>
      <c r="F8" s="55">
        <v>8.7786299999999998E-2</v>
      </c>
      <c r="G8" s="55">
        <v>0.61363639999999997</v>
      </c>
    </row>
    <row r="9" spans="1:7" x14ac:dyDescent="0.25">
      <c r="B9" s="44" t="s">
        <v>326</v>
      </c>
      <c r="C9" s="4">
        <v>1734</v>
      </c>
      <c r="D9" s="55">
        <v>72</v>
      </c>
      <c r="E9" s="55">
        <v>37.299999999999997</v>
      </c>
      <c r="F9" s="55">
        <v>7.48</v>
      </c>
      <c r="G9" s="55">
        <v>276.3</v>
      </c>
    </row>
    <row r="10" spans="1:7" x14ac:dyDescent="0.25">
      <c r="B10" s="4" t="s">
        <v>327</v>
      </c>
      <c r="C10" s="4">
        <v>1734</v>
      </c>
      <c r="D10" s="55">
        <v>0.14779200000000001</v>
      </c>
      <c r="E10" s="55">
        <v>1.4837400000000001E-2</v>
      </c>
      <c r="F10" s="55">
        <v>0.1168265</v>
      </c>
      <c r="G10" s="55">
        <v>0.19822490000000001</v>
      </c>
    </row>
    <row r="11" spans="1:7" x14ac:dyDescent="0.25">
      <c r="B11" s="4" t="s">
        <v>328</v>
      </c>
      <c r="C11" s="4">
        <v>1734</v>
      </c>
      <c r="D11" s="55">
        <v>0.1270252</v>
      </c>
      <c r="E11" s="55">
        <v>2.0927399999999999E-2</v>
      </c>
      <c r="F11" s="55">
        <v>2.9026099999999999E-2</v>
      </c>
      <c r="G11" s="55">
        <v>0.19448550000000001</v>
      </c>
    </row>
    <row r="12" spans="1:7" x14ac:dyDescent="0.25">
      <c r="B12" s="4" t="s">
        <v>329</v>
      </c>
      <c r="C12" s="4">
        <v>1734</v>
      </c>
      <c r="D12" s="55">
        <f>36385.05/1000</f>
        <v>36.38505</v>
      </c>
      <c r="E12" s="55">
        <f>9118.045/1000</f>
        <v>9.1180450000000004</v>
      </c>
      <c r="F12" s="55">
        <f>18070.42/1000</f>
        <v>18.070419999999999</v>
      </c>
      <c r="G12" s="55">
        <f>73504.78/1000</f>
        <v>73.504779999999997</v>
      </c>
    </row>
    <row r="13" spans="1:7" x14ac:dyDescent="0.25">
      <c r="B13" s="4" t="s">
        <v>330</v>
      </c>
      <c r="C13" s="4">
        <v>1734</v>
      </c>
      <c r="D13" s="55">
        <v>25.492999999999999</v>
      </c>
      <c r="E13" s="55">
        <v>6.6160870000000003</v>
      </c>
      <c r="F13" s="55">
        <v>7.5262479999999998</v>
      </c>
      <c r="G13" s="55">
        <f>53.37474/1000</f>
        <v>5.3374740000000004E-2</v>
      </c>
    </row>
    <row r="14" spans="1:7" x14ac:dyDescent="0.25">
      <c r="B14" s="4" t="s">
        <v>331</v>
      </c>
      <c r="C14" s="4">
        <v>1734</v>
      </c>
      <c r="D14" s="55">
        <v>3.1307529999999999</v>
      </c>
      <c r="E14" s="55">
        <v>1.395438</v>
      </c>
      <c r="F14" s="55">
        <v>0</v>
      </c>
      <c r="G14" s="55">
        <v>11.53664</v>
      </c>
    </row>
    <row r="15" spans="1:7" x14ac:dyDescent="0.25">
      <c r="B15" s="33" t="s">
        <v>332</v>
      </c>
      <c r="C15" s="33">
        <v>1734</v>
      </c>
      <c r="D15" s="88">
        <v>6.0223380000000004</v>
      </c>
      <c r="E15" s="88">
        <v>2.1057410000000001</v>
      </c>
      <c r="F15" s="88">
        <v>2.2999999999999998</v>
      </c>
      <c r="G15" s="88">
        <v>17.79167</v>
      </c>
    </row>
    <row r="16" spans="1:7" x14ac:dyDescent="0.25">
      <c r="B16" s="117" t="s">
        <v>333</v>
      </c>
      <c r="C16" s="117"/>
      <c r="D16" s="117"/>
      <c r="E16" s="117"/>
      <c r="F16" s="117"/>
      <c r="G16" s="117"/>
    </row>
    <row r="17" spans="2:7" ht="47.25" customHeight="1" x14ac:dyDescent="0.25">
      <c r="B17" s="116" t="s">
        <v>334</v>
      </c>
      <c r="C17" s="116"/>
      <c r="D17" s="116"/>
      <c r="E17" s="116"/>
      <c r="F17" s="116"/>
      <c r="G17" s="116"/>
    </row>
  </sheetData>
  <mergeCells count="2">
    <mergeCell ref="B16:G16"/>
    <mergeCell ref="B17:G17"/>
  </mergeCells>
  <hyperlinks>
    <hyperlink ref="A1" location="Index!A1" display="Index"/>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election activeCell="A2" sqref="A2:B2"/>
    </sheetView>
  </sheetViews>
  <sheetFormatPr defaultColWidth="8.85546875" defaultRowHeight="15" x14ac:dyDescent="0.25"/>
  <cols>
    <col min="1" max="1" width="18.28515625" style="10" customWidth="1"/>
    <col min="2" max="11" width="8.85546875" style="10"/>
    <col min="12" max="14" width="9.140625" style="10" customWidth="1"/>
    <col min="15" max="15" width="8.85546875" style="10"/>
    <col min="16" max="16" width="20.7109375" style="10" customWidth="1"/>
    <col min="17" max="17" width="8.85546875" style="10"/>
    <col min="18" max="18" width="12.42578125" style="10" customWidth="1"/>
    <col min="19" max="16384" width="8.85546875" style="10"/>
  </cols>
  <sheetData>
    <row r="1" spans="1:70" x14ac:dyDescent="0.25">
      <c r="A1" s="37" t="s">
        <v>266</v>
      </c>
      <c r="B1" s="17"/>
      <c r="P1" s="10" t="s">
        <v>127</v>
      </c>
      <c r="Q1" s="10"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90" t="str">
        <f ca="1">MID(CELL("filename",A1),FIND("]",CELL("filename",A1))+1,255)</f>
        <v>Figure 16</v>
      </c>
      <c r="B2" s="91" t="str">
        <f ca="1">INDEX(Index!$D:$D,MATCH(A2,Index!$B:$B,0))</f>
        <v>FARMVCs Per Million Drivers, 1999 Tax Increase, Placebo Test, Expanded Donor Pool</v>
      </c>
      <c r="P2" s="12" t="s">
        <v>123</v>
      </c>
      <c r="Q2" s="13">
        <v>4.0289790862041907E-3</v>
      </c>
      <c r="R2" s="13">
        <v>1.5763623858787554E-5</v>
      </c>
      <c r="S2" s="13">
        <v>0</v>
      </c>
      <c r="T2" s="13">
        <v>1.248589944416933E-5</v>
      </c>
      <c r="U2" s="13">
        <v>1.8390335216463229E-5</v>
      </c>
      <c r="V2" s="13">
        <v>0</v>
      </c>
      <c r="W2" s="13">
        <v>1.1203543657610871E-5</v>
      </c>
      <c r="X2" s="13">
        <v>0</v>
      </c>
      <c r="Y2" s="13">
        <v>0</v>
      </c>
      <c r="Z2" s="13">
        <v>0</v>
      </c>
      <c r="AA2" s="13">
        <v>0</v>
      </c>
      <c r="AB2" s="13">
        <v>8.2467342623910626E-6</v>
      </c>
      <c r="AC2" s="13">
        <v>0</v>
      </c>
      <c r="AD2" s="13">
        <v>1.2924706156243602E-5</v>
      </c>
      <c r="AE2" s="13">
        <v>9.4424239972704501E-6</v>
      </c>
      <c r="AF2" s="13">
        <v>0</v>
      </c>
      <c r="AG2" s="13">
        <v>8.9745342046988862E-6</v>
      </c>
      <c r="AH2" s="13">
        <v>9.1421866900228175E-6</v>
      </c>
      <c r="AI2" s="13">
        <v>1.096910071589031E-5</v>
      </c>
      <c r="AJ2" s="13">
        <v>1.578796521713181E-5</v>
      </c>
      <c r="AK2" s="13">
        <v>1.0320850194464233E-5</v>
      </c>
      <c r="AL2" s="13">
        <v>9.3826968890458135E-6</v>
      </c>
      <c r="AM2" s="13">
        <v>3.9430675758803453E-6</v>
      </c>
      <c r="AN2" s="13">
        <v>8.1113892140578515E-6</v>
      </c>
      <c r="AO2" s="13">
        <v>3.7759434722856849E-5</v>
      </c>
      <c r="AP2" s="13">
        <v>1.369410015449729E-5</v>
      </c>
      <c r="AQ2" s="13">
        <v>4.0270175843629695E-5</v>
      </c>
      <c r="AR2" s="13">
        <v>1.0479173047209275E-5</v>
      </c>
      <c r="AS2" s="13">
        <v>0</v>
      </c>
      <c r="AT2" s="13">
        <v>1.1973918815395984E-5</v>
      </c>
      <c r="AU2" s="13">
        <v>0</v>
      </c>
      <c r="AV2" s="13">
        <v>0</v>
      </c>
      <c r="AW2" s="13">
        <v>0</v>
      </c>
      <c r="AX2" s="13">
        <v>6.0750801575698545E-6</v>
      </c>
      <c r="AY2" s="13">
        <v>2.155625524529595E-5</v>
      </c>
      <c r="AZ2" s="13">
        <v>6.4369178884035577E-6</v>
      </c>
      <c r="BA2" s="13">
        <v>0</v>
      </c>
      <c r="BB2" s="13">
        <v>8.2380807860184707E-6</v>
      </c>
      <c r="BC2" s="13">
        <v>5.7268513030238383E-6</v>
      </c>
      <c r="BD2" s="13">
        <v>0</v>
      </c>
      <c r="BE2" s="13">
        <v>2.66265778222215E-5</v>
      </c>
      <c r="BF2" s="13">
        <v>1.7347827332414134E-5</v>
      </c>
      <c r="BG2" s="13">
        <v>6.7178118112344672E-6</v>
      </c>
      <c r="BH2" s="13">
        <v>1.17066600841793E-5</v>
      </c>
      <c r="BI2" s="13">
        <v>0</v>
      </c>
      <c r="BJ2" s="13">
        <v>1.0459735256227946E-5</v>
      </c>
      <c r="BK2" s="13">
        <v>6.0329191458029218E-6</v>
      </c>
      <c r="BL2" s="13">
        <v>9.2121046924713136E-6</v>
      </c>
      <c r="BM2" s="13">
        <v>8.8190852388337286E-6</v>
      </c>
      <c r="BN2" s="13">
        <v>4.0025031425709993E-6</v>
      </c>
      <c r="BO2" s="13">
        <v>2.5989589937392493E-5</v>
      </c>
      <c r="BP2" s="13"/>
      <c r="BQ2" s="13"/>
    </row>
    <row r="3" spans="1:70" x14ac:dyDescent="0.25">
      <c r="A3" s="10" t="s">
        <v>165</v>
      </c>
      <c r="P3" s="12" t="s">
        <v>124</v>
      </c>
      <c r="Q3" s="13">
        <v>4.6779113360288527E-6</v>
      </c>
      <c r="R3" s="13">
        <v>1.2394616752112582E-5</v>
      </c>
      <c r="S3" s="13">
        <v>0</v>
      </c>
      <c r="T3" s="13">
        <v>1.7951742090673082E-5</v>
      </c>
      <c r="U3" s="13">
        <v>1.5347858889185224E-5</v>
      </c>
      <c r="V3" s="13">
        <v>0</v>
      </c>
      <c r="W3" s="13">
        <v>7.8268117237006077E-6</v>
      </c>
      <c r="X3" s="13">
        <v>0</v>
      </c>
      <c r="Y3" s="13">
        <v>0</v>
      </c>
      <c r="Z3" s="13">
        <v>0</v>
      </c>
      <c r="AA3" s="13">
        <v>0</v>
      </c>
      <c r="AB3" s="13">
        <v>7.8033770781022121E-6</v>
      </c>
      <c r="AC3" s="13">
        <v>0</v>
      </c>
      <c r="AD3" s="13">
        <v>1.1918371240341926E-5</v>
      </c>
      <c r="AE3" s="13">
        <v>1.5324558529814535E-5</v>
      </c>
      <c r="AF3" s="13">
        <v>0</v>
      </c>
      <c r="AG3" s="13">
        <v>9.7044542605636357E-6</v>
      </c>
      <c r="AH3" s="13">
        <v>4.5561756496572109E-6</v>
      </c>
      <c r="AI3" s="13">
        <v>1.3331474575831471E-5</v>
      </c>
      <c r="AJ3" s="13">
        <v>1.0125288399219564E-5</v>
      </c>
      <c r="AK3" s="13">
        <v>6.6202665914115746E-6</v>
      </c>
      <c r="AL3" s="13">
        <v>8.2308769520704965E-6</v>
      </c>
      <c r="AM3" s="13">
        <v>5.4421202943086996E-6</v>
      </c>
      <c r="AN3" s="13">
        <v>1.1629539172168668E-5</v>
      </c>
      <c r="AO3" s="13">
        <v>2.0789764300249975E-5</v>
      </c>
      <c r="AP3" s="13">
        <v>8.6719322282381149E-6</v>
      </c>
      <c r="AQ3" s="13">
        <v>2.1465189575076129E-5</v>
      </c>
      <c r="AR3" s="13">
        <v>9.9432234082753756E-6</v>
      </c>
      <c r="AS3" s="13">
        <v>0</v>
      </c>
      <c r="AT3" s="13">
        <v>7.218511138304316E-6</v>
      </c>
      <c r="AU3" s="13">
        <v>0</v>
      </c>
      <c r="AV3" s="13">
        <v>0</v>
      </c>
      <c r="AW3" s="13">
        <v>0</v>
      </c>
      <c r="AX3" s="13">
        <v>6.1383384819778533E-6</v>
      </c>
      <c r="AY3" s="13">
        <v>3.7960576221376992E-5</v>
      </c>
      <c r="AZ3" s="13">
        <v>4.1794543012434869E-6</v>
      </c>
      <c r="BA3" s="13">
        <v>0</v>
      </c>
      <c r="BB3" s="13">
        <v>1.4609285220109365E-5</v>
      </c>
      <c r="BC3" s="13">
        <v>4.6903755670495921E-6</v>
      </c>
      <c r="BD3" s="13">
        <v>0</v>
      </c>
      <c r="BE3" s="13">
        <v>2.8965682686356422E-5</v>
      </c>
      <c r="BF3" s="13">
        <v>1.6445627345421077E-5</v>
      </c>
      <c r="BG3" s="13">
        <v>9.5757164160081255E-6</v>
      </c>
      <c r="BH3" s="13">
        <v>1.1485011594962669E-5</v>
      </c>
      <c r="BI3" s="13">
        <v>0</v>
      </c>
      <c r="BJ3" s="13">
        <v>1.6302762886545064E-5</v>
      </c>
      <c r="BK3" s="13">
        <v>4.8065164283720723E-6</v>
      </c>
      <c r="BL3" s="13">
        <v>1.097979420648116E-5</v>
      </c>
      <c r="BM3" s="13">
        <v>1.2987098710223629E-5</v>
      </c>
      <c r="BN3" s="13">
        <v>1.0649847643232022E-5</v>
      </c>
      <c r="BO3" s="13">
        <v>2.2829483600737676E-5</v>
      </c>
      <c r="BP3" s="13"/>
      <c r="BQ3" s="13"/>
    </row>
    <row r="4" spans="1:70" x14ac:dyDescent="0.25">
      <c r="A4" s="10" t="s">
        <v>166</v>
      </c>
      <c r="P4" s="12" t="s">
        <v>125</v>
      </c>
      <c r="Q4" s="13">
        <f>IF(Q2=0,0,Q3/Q2)</f>
        <v>1.1610661748150295E-3</v>
      </c>
      <c r="R4" s="13">
        <f t="shared" ref="R4:BO4" si="0">IF(R2=0,0,R3/R2)</f>
        <v>0.78627965645114695</v>
      </c>
      <c r="S4" s="13">
        <f t="shared" si="0"/>
        <v>0</v>
      </c>
      <c r="T4" s="13">
        <f t="shared" si="0"/>
        <v>1.4377612258487469</v>
      </c>
      <c r="U4" s="13">
        <f t="shared" si="0"/>
        <v>0.83456112727328935</v>
      </c>
      <c r="V4" s="13">
        <f t="shared" si="0"/>
        <v>0</v>
      </c>
      <c r="W4" s="13">
        <f t="shared" si="0"/>
        <v>0.69860143923156337</v>
      </c>
      <c r="X4" s="13">
        <f t="shared" si="0"/>
        <v>0</v>
      </c>
      <c r="Y4" s="13">
        <f t="shared" si="0"/>
        <v>0</v>
      </c>
      <c r="Z4" s="13">
        <f t="shared" si="0"/>
        <v>0</v>
      </c>
      <c r="AA4" s="13">
        <f t="shared" si="0"/>
        <v>0</v>
      </c>
      <c r="AB4" s="13">
        <f t="shared" si="0"/>
        <v>0.9462384538918921</v>
      </c>
      <c r="AC4" s="13">
        <f t="shared" si="0"/>
        <v>0</v>
      </c>
      <c r="AD4" s="13">
        <f t="shared" si="0"/>
        <v>0.92213866189789229</v>
      </c>
      <c r="AE4" s="13">
        <f t="shared" si="0"/>
        <v>1.62294751159707</v>
      </c>
      <c r="AF4" s="13">
        <f t="shared" si="0"/>
        <v>0</v>
      </c>
      <c r="AG4" s="13">
        <f t="shared" si="0"/>
        <v>1.0813323610135195</v>
      </c>
      <c r="AH4" s="13">
        <f t="shared" si="0"/>
        <v>0.49836825741368002</v>
      </c>
      <c r="AI4" s="13">
        <f t="shared" si="0"/>
        <v>1.2153662292952534</v>
      </c>
      <c r="AJ4" s="13">
        <f t="shared" si="0"/>
        <v>0.64132953550166349</v>
      </c>
      <c r="AK4" s="13">
        <f t="shared" si="0"/>
        <v>0.64144585636583207</v>
      </c>
      <c r="AL4" s="13">
        <f t="shared" si="0"/>
        <v>0.87723999287240617</v>
      </c>
      <c r="AM4" s="13">
        <f t="shared" si="0"/>
        <v>1.3801742398730434</v>
      </c>
      <c r="AN4" s="13">
        <f t="shared" si="0"/>
        <v>1.4337296442406573</v>
      </c>
      <c r="AO4" s="13">
        <f t="shared" si="0"/>
        <v>0.55058462746703529</v>
      </c>
      <c r="AP4" s="13">
        <f t="shared" si="0"/>
        <v>0.633260464754974</v>
      </c>
      <c r="AQ4" s="13">
        <f t="shared" si="0"/>
        <v>0.53302944736139479</v>
      </c>
      <c r="AR4" s="13">
        <f t="shared" si="0"/>
        <v>0.94885573160024972</v>
      </c>
      <c r="AS4" s="13">
        <f t="shared" si="0"/>
        <v>0</v>
      </c>
      <c r="AT4" s="13">
        <f t="shared" si="0"/>
        <v>0.60285285457446092</v>
      </c>
      <c r="AU4" s="13">
        <f t="shared" si="0"/>
        <v>0</v>
      </c>
      <c r="AV4" s="13">
        <f t="shared" si="0"/>
        <v>0</v>
      </c>
      <c r="AW4" s="13">
        <f t="shared" si="0"/>
        <v>0</v>
      </c>
      <c r="AX4" s="13">
        <f t="shared" si="0"/>
        <v>1.01041275551388</v>
      </c>
      <c r="AY4" s="13">
        <f t="shared" si="0"/>
        <v>1.7610004979719669</v>
      </c>
      <c r="AZ4" s="13">
        <f t="shared" si="0"/>
        <v>0.64929433211708221</v>
      </c>
      <c r="BA4" s="13">
        <f t="shared" si="0"/>
        <v>0</v>
      </c>
      <c r="BB4" s="13">
        <f t="shared" si="0"/>
        <v>1.7733845539490209</v>
      </c>
      <c r="BC4" s="13">
        <f t="shared" si="0"/>
        <v>0.81901472883939275</v>
      </c>
      <c r="BD4" s="13">
        <f t="shared" si="0"/>
        <v>0</v>
      </c>
      <c r="BE4" s="13">
        <f t="shared" si="0"/>
        <v>1.0878484978337244</v>
      </c>
      <c r="BF4" s="13">
        <f t="shared" si="0"/>
        <v>0.94799348819276574</v>
      </c>
      <c r="BG4" s="13">
        <f t="shared" si="0"/>
        <v>1.4254219506408723</v>
      </c>
      <c r="BH4" s="13">
        <f t="shared" si="0"/>
        <v>0.98106646237075146</v>
      </c>
      <c r="BI4" s="13">
        <f t="shared" si="0"/>
        <v>0</v>
      </c>
      <c r="BJ4" s="13">
        <f t="shared" si="0"/>
        <v>1.5586209867824385</v>
      </c>
      <c r="BK4" s="13">
        <f t="shared" si="0"/>
        <v>0.79671487586833434</v>
      </c>
      <c r="BL4" s="13">
        <f t="shared" si="0"/>
        <v>1.1918876926631663</v>
      </c>
      <c r="BM4" s="13">
        <f t="shared" si="0"/>
        <v>1.4726129024172008</v>
      </c>
      <c r="BN4" s="13">
        <f t="shared" si="0"/>
        <v>2.6607968223582992</v>
      </c>
      <c r="BO4" s="13">
        <f t="shared" si="0"/>
        <v>0.87840876503756538</v>
      </c>
      <c r="BP4" s="13"/>
      <c r="BQ4" s="13"/>
    </row>
    <row r="5" spans="1:70" x14ac:dyDescent="0.25">
      <c r="M5" s="22"/>
      <c r="N5" s="22"/>
      <c r="P5" s="16">
        <v>20</v>
      </c>
      <c r="Q5" s="14">
        <f>IF(Q2&lt;$Q$2*$P$5,1,0)</f>
        <v>1</v>
      </c>
      <c r="R5" s="14">
        <f>IF(R2&lt;$Q$2*$P$5,1,0)</f>
        <v>1</v>
      </c>
      <c r="S5" s="14">
        <f>IF(S2&lt;$Q$2*$P$5,1,0)</f>
        <v>1</v>
      </c>
      <c r="T5" s="14">
        <f>IF(T2&lt;$Q$2*$P$5,1,0)</f>
        <v>1</v>
      </c>
      <c r="U5" s="14">
        <f t="shared" ref="U5:BO5" si="1">IF(U2&lt;$Q$2*$P$5,1,0)</f>
        <v>1</v>
      </c>
      <c r="V5" s="14">
        <f t="shared" si="1"/>
        <v>1</v>
      </c>
      <c r="W5" s="14">
        <f t="shared" si="1"/>
        <v>1</v>
      </c>
      <c r="X5" s="14">
        <f t="shared" si="1"/>
        <v>1</v>
      </c>
      <c r="Y5" s="14">
        <f t="shared" si="1"/>
        <v>1</v>
      </c>
      <c r="Z5" s="14">
        <f t="shared" si="1"/>
        <v>1</v>
      </c>
      <c r="AA5" s="14">
        <f t="shared" si="1"/>
        <v>1</v>
      </c>
      <c r="AB5" s="14">
        <f t="shared" si="1"/>
        <v>1</v>
      </c>
      <c r="AC5" s="14">
        <f t="shared" si="1"/>
        <v>1</v>
      </c>
      <c r="AD5" s="14">
        <f t="shared" si="1"/>
        <v>1</v>
      </c>
      <c r="AE5" s="14">
        <f t="shared" si="1"/>
        <v>1</v>
      </c>
      <c r="AF5" s="14">
        <f t="shared" si="1"/>
        <v>1</v>
      </c>
      <c r="AG5" s="14">
        <f t="shared" si="1"/>
        <v>1</v>
      </c>
      <c r="AH5" s="14">
        <f t="shared" si="1"/>
        <v>1</v>
      </c>
      <c r="AI5" s="14">
        <f t="shared" si="1"/>
        <v>1</v>
      </c>
      <c r="AJ5" s="14">
        <f t="shared" si="1"/>
        <v>1</v>
      </c>
      <c r="AK5" s="14">
        <f t="shared" si="1"/>
        <v>1</v>
      </c>
      <c r="AL5" s="14">
        <f t="shared" si="1"/>
        <v>1</v>
      </c>
      <c r="AM5" s="14">
        <f t="shared" si="1"/>
        <v>1</v>
      </c>
      <c r="AN5" s="14">
        <f t="shared" si="1"/>
        <v>1</v>
      </c>
      <c r="AO5" s="14">
        <f t="shared" si="1"/>
        <v>1</v>
      </c>
      <c r="AP5" s="14">
        <f t="shared" si="1"/>
        <v>1</v>
      </c>
      <c r="AQ5" s="14">
        <f t="shared" si="1"/>
        <v>1</v>
      </c>
      <c r="AR5" s="14">
        <f t="shared" si="1"/>
        <v>1</v>
      </c>
      <c r="AS5" s="14">
        <f t="shared" si="1"/>
        <v>1</v>
      </c>
      <c r="AT5" s="14">
        <f t="shared" si="1"/>
        <v>1</v>
      </c>
      <c r="AU5" s="14">
        <f t="shared" si="1"/>
        <v>1</v>
      </c>
      <c r="AV5" s="14">
        <f t="shared" si="1"/>
        <v>1</v>
      </c>
      <c r="AW5" s="14">
        <f t="shared" si="1"/>
        <v>1</v>
      </c>
      <c r="AX5" s="14">
        <f t="shared" si="1"/>
        <v>1</v>
      </c>
      <c r="AY5" s="14">
        <f t="shared" si="1"/>
        <v>1</v>
      </c>
      <c r="AZ5" s="14">
        <f t="shared" si="1"/>
        <v>1</v>
      </c>
      <c r="BA5" s="14">
        <f t="shared" si="1"/>
        <v>1</v>
      </c>
      <c r="BB5" s="14">
        <f t="shared" si="1"/>
        <v>1</v>
      </c>
      <c r="BC5" s="14">
        <f t="shared" si="1"/>
        <v>1</v>
      </c>
      <c r="BD5" s="14">
        <f t="shared" si="1"/>
        <v>1</v>
      </c>
      <c r="BE5" s="14">
        <f t="shared" si="1"/>
        <v>1</v>
      </c>
      <c r="BF5" s="14">
        <f t="shared" si="1"/>
        <v>1</v>
      </c>
      <c r="BG5" s="14">
        <f t="shared" si="1"/>
        <v>1</v>
      </c>
      <c r="BH5" s="14">
        <f t="shared" si="1"/>
        <v>1</v>
      </c>
      <c r="BI5" s="14">
        <f t="shared" si="1"/>
        <v>1</v>
      </c>
      <c r="BJ5" s="14">
        <f t="shared" si="1"/>
        <v>1</v>
      </c>
      <c r="BK5" s="14">
        <f t="shared" si="1"/>
        <v>1</v>
      </c>
      <c r="BL5" s="14">
        <f t="shared" si="1"/>
        <v>1</v>
      </c>
      <c r="BM5" s="14">
        <f t="shared" si="1"/>
        <v>1</v>
      </c>
      <c r="BN5" s="14">
        <f t="shared" si="1"/>
        <v>1</v>
      </c>
      <c r="BO5" s="14">
        <f t="shared" si="1"/>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P7" s="10">
        <v>1982</v>
      </c>
      <c r="Q7" s="11">
        <v>-2.5849833491520258</v>
      </c>
      <c r="R7" s="11">
        <v>21.511896193260327</v>
      </c>
      <c r="S7" s="11">
        <v>0</v>
      </c>
      <c r="T7" s="11">
        <v>14.737599485670216</v>
      </c>
      <c r="U7" s="11">
        <v>-12.793258065357804</v>
      </c>
      <c r="V7" s="11">
        <v>0</v>
      </c>
      <c r="W7" s="11">
        <v>2.0251723071851302</v>
      </c>
      <c r="X7" s="11">
        <v>0</v>
      </c>
      <c r="Y7" s="11">
        <v>0</v>
      </c>
      <c r="Z7" s="11">
        <v>0</v>
      </c>
      <c r="AA7" s="11">
        <v>0</v>
      </c>
      <c r="AB7" s="11">
        <v>1.124986624745361</v>
      </c>
      <c r="AC7" s="11">
        <v>0</v>
      </c>
      <c r="AD7" s="11">
        <v>29.306240321602672</v>
      </c>
      <c r="AE7" s="11">
        <v>2.6230984531139256</v>
      </c>
      <c r="AF7" s="11">
        <v>0</v>
      </c>
      <c r="AG7" s="11">
        <v>-5.5822783906478435</v>
      </c>
      <c r="AH7" s="11">
        <v>-11.809306670329534</v>
      </c>
      <c r="AI7" s="11">
        <v>-15.581397747155279</v>
      </c>
      <c r="AJ7" s="11">
        <v>52.758954552700743</v>
      </c>
      <c r="AK7" s="11">
        <v>15.510302546317689</v>
      </c>
      <c r="AL7" s="11">
        <v>10.915207894868217</v>
      </c>
      <c r="AM7" s="11">
        <v>10.434368959977292</v>
      </c>
      <c r="AN7" s="11">
        <v>1.3388072375164484</v>
      </c>
      <c r="AO7" s="11">
        <v>-14.671008102595806</v>
      </c>
      <c r="AP7" s="11">
        <v>21.297650164342485</v>
      </c>
      <c r="AQ7" s="11">
        <v>-61.023631133139133</v>
      </c>
      <c r="AR7" s="11">
        <v>17.312353520537727</v>
      </c>
      <c r="AS7" s="11">
        <v>0</v>
      </c>
      <c r="AT7" s="11">
        <v>-28.657430448220111</v>
      </c>
      <c r="AU7" s="11">
        <v>0</v>
      </c>
      <c r="AV7" s="11">
        <v>0</v>
      </c>
      <c r="AW7" s="11">
        <v>0</v>
      </c>
      <c r="AX7" s="11">
        <v>-14.859853763482533</v>
      </c>
      <c r="AY7" s="11">
        <v>-66.45375833613798</v>
      </c>
      <c r="AZ7" s="11">
        <v>10.402023690403439</v>
      </c>
      <c r="BA7" s="11">
        <v>0</v>
      </c>
      <c r="BB7" s="11">
        <v>7.1961389949137811</v>
      </c>
      <c r="BC7" s="11">
        <v>5.2031223276571836</v>
      </c>
      <c r="BD7" s="11">
        <v>0</v>
      </c>
      <c r="BE7" s="11">
        <v>38.165107980603352</v>
      </c>
      <c r="BF7" s="11">
        <v>2.6114221327588893</v>
      </c>
      <c r="BG7" s="11">
        <v>-2.9835996429028455</v>
      </c>
      <c r="BH7" s="11">
        <v>-33.808559237513691</v>
      </c>
      <c r="BI7" s="11">
        <v>0</v>
      </c>
      <c r="BJ7" s="11">
        <v>10.172377187700476</v>
      </c>
      <c r="BK7" s="11">
        <v>12.250826330273412</v>
      </c>
      <c r="BL7" s="11">
        <v>-23.250089725479484</v>
      </c>
      <c r="BM7" s="11">
        <v>18.252390873385593</v>
      </c>
      <c r="BN7" s="11">
        <v>-5.7038992054003756</v>
      </c>
      <c r="BO7" s="11">
        <v>-17.557693354319781</v>
      </c>
      <c r="BP7" s="11"/>
      <c r="BQ7" s="11"/>
    </row>
    <row r="8" spans="1:70" x14ac:dyDescent="0.25">
      <c r="P8" s="10">
        <v>1983</v>
      </c>
      <c r="Q8" s="11">
        <v>0.41734409705895814</v>
      </c>
      <c r="R8" s="11">
        <v>-7.5878892857872415</v>
      </c>
      <c r="S8" s="11">
        <v>0</v>
      </c>
      <c r="T8" s="11">
        <v>15.677842384320684</v>
      </c>
      <c r="U8" s="11">
        <v>-4.8240344767691568</v>
      </c>
      <c r="V8" s="11">
        <v>0</v>
      </c>
      <c r="W8" s="11">
        <v>-3.6140093016001629</v>
      </c>
      <c r="X8" s="11">
        <v>0</v>
      </c>
      <c r="Y8" s="11">
        <v>0</v>
      </c>
      <c r="Z8" s="11">
        <v>0</v>
      </c>
      <c r="AA8" s="11">
        <v>0</v>
      </c>
      <c r="AB8" s="11">
        <v>-0.89130503511114512</v>
      </c>
      <c r="AC8" s="11">
        <v>0</v>
      </c>
      <c r="AD8" s="11">
        <v>0.48827058662936906</v>
      </c>
      <c r="AE8" s="11">
        <v>-0.95703751412656857</v>
      </c>
      <c r="AF8" s="11">
        <v>0</v>
      </c>
      <c r="AG8" s="11">
        <v>3.9866113183961716</v>
      </c>
      <c r="AH8" s="11">
        <v>-0.15995779278910049</v>
      </c>
      <c r="AI8" s="11">
        <v>3.2917259886744432</v>
      </c>
      <c r="AJ8" s="11">
        <v>-6.2743283706367947</v>
      </c>
      <c r="AK8" s="11">
        <v>4.4490020627563354</v>
      </c>
      <c r="AL8" s="11">
        <v>7.7224467531777918</v>
      </c>
      <c r="AM8" s="11">
        <v>5.2298501032055356</v>
      </c>
      <c r="AN8" s="11">
        <v>-2.073320956696989</v>
      </c>
      <c r="AO8" s="11">
        <v>11.074429494328797</v>
      </c>
      <c r="AP8" s="11">
        <v>3.2787206691864412</v>
      </c>
      <c r="AQ8" s="11">
        <v>-110.20462261512876</v>
      </c>
      <c r="AR8" s="11">
        <v>17.001371816149913</v>
      </c>
      <c r="AS8" s="11">
        <v>0</v>
      </c>
      <c r="AT8" s="11">
        <v>-2.9065172384434845</v>
      </c>
      <c r="AU8" s="11">
        <v>0</v>
      </c>
      <c r="AV8" s="11">
        <v>0</v>
      </c>
      <c r="AW8" s="11">
        <v>0</v>
      </c>
      <c r="AX8" s="11">
        <v>0.13594603842648212</v>
      </c>
      <c r="AY8" s="11">
        <v>-10.702998224587645</v>
      </c>
      <c r="AZ8" s="11">
        <v>1.8815428575180704</v>
      </c>
      <c r="BA8" s="11">
        <v>0</v>
      </c>
      <c r="BB8" s="11">
        <v>4.6950681280577555</v>
      </c>
      <c r="BC8" s="11">
        <v>4.706073013949208</v>
      </c>
      <c r="BD8" s="11">
        <v>0</v>
      </c>
      <c r="BE8" s="11">
        <v>4.1823927858786192</v>
      </c>
      <c r="BF8" s="11">
        <v>-3.9291103348659817</v>
      </c>
      <c r="BG8" s="11">
        <v>0.37793486740156368</v>
      </c>
      <c r="BH8" s="11">
        <v>0.47680885018053232</v>
      </c>
      <c r="BI8" s="11">
        <v>0</v>
      </c>
      <c r="BJ8" s="11">
        <v>0.645286320377636</v>
      </c>
      <c r="BK8" s="11">
        <v>1.7814754755818285</v>
      </c>
      <c r="BL8" s="11">
        <v>1.9859410258504795</v>
      </c>
      <c r="BM8" s="11">
        <v>3.2360478599002818</v>
      </c>
      <c r="BN8" s="11">
        <v>0.70379905992012937</v>
      </c>
      <c r="BO8" s="11">
        <v>11.692570296872873</v>
      </c>
      <c r="BP8" s="11"/>
      <c r="BQ8" s="11"/>
    </row>
    <row r="9" spans="1:70" x14ac:dyDescent="0.25">
      <c r="P9" s="10">
        <v>1984</v>
      </c>
      <c r="Q9" s="11">
        <v>0.39859534695096954</v>
      </c>
      <c r="R9" s="11">
        <v>2.5728106720634969</v>
      </c>
      <c r="S9" s="11">
        <v>0</v>
      </c>
      <c r="T9" s="11">
        <v>3.7970953599142376</v>
      </c>
      <c r="U9" s="11">
        <v>-0.83101912196070771</v>
      </c>
      <c r="V9" s="11">
        <v>0</v>
      </c>
      <c r="W9" s="11">
        <v>13.212627891334705</v>
      </c>
      <c r="X9" s="11">
        <v>0</v>
      </c>
      <c r="Y9" s="11">
        <v>0</v>
      </c>
      <c r="Z9" s="11">
        <v>0</v>
      </c>
      <c r="AA9" s="11">
        <v>0</v>
      </c>
      <c r="AB9" s="11">
        <v>1.4914235180185642</v>
      </c>
      <c r="AC9" s="11">
        <v>0</v>
      </c>
      <c r="AD9" s="11">
        <v>26.69900277396664</v>
      </c>
      <c r="AE9" s="11">
        <v>0.4754384121952171</v>
      </c>
      <c r="AF9" s="11">
        <v>0</v>
      </c>
      <c r="AG9" s="11">
        <v>-8.2961032603634521</v>
      </c>
      <c r="AH9" s="11">
        <v>15.955003618728369</v>
      </c>
      <c r="AI9" s="11">
        <v>-15.73438748891931</v>
      </c>
      <c r="AJ9" s="11">
        <v>-11.026008905901108</v>
      </c>
      <c r="AK9" s="11">
        <v>27.187041268916801</v>
      </c>
      <c r="AL9" s="11">
        <v>12.613151739060413</v>
      </c>
      <c r="AM9" s="11">
        <v>-5.4332199397322256</v>
      </c>
      <c r="AN9" s="11">
        <v>-16.062891518231481</v>
      </c>
      <c r="AO9" s="11">
        <v>46.627668780274689</v>
      </c>
      <c r="AP9" s="11">
        <v>5.112648523208918</v>
      </c>
      <c r="AQ9" s="11">
        <v>-27.644156944006681</v>
      </c>
      <c r="AR9" s="11">
        <v>23.542714188806713</v>
      </c>
      <c r="AS9" s="11">
        <v>0</v>
      </c>
      <c r="AT9" s="11">
        <v>-23.560327463201247</v>
      </c>
      <c r="AU9" s="11">
        <v>0</v>
      </c>
      <c r="AV9" s="11">
        <v>0</v>
      </c>
      <c r="AW9" s="11">
        <v>0</v>
      </c>
      <c r="AX9" s="11">
        <v>-9.207694347423967</v>
      </c>
      <c r="AY9" s="11">
        <v>22.408477889257483</v>
      </c>
      <c r="AZ9" s="11">
        <v>-3.773877097046352</v>
      </c>
      <c r="BA9" s="11">
        <v>0</v>
      </c>
      <c r="BB9" s="11">
        <v>20.341756680863909</v>
      </c>
      <c r="BC9" s="11">
        <v>11.565755812625866</v>
      </c>
      <c r="BD9" s="11">
        <v>0</v>
      </c>
      <c r="BE9" s="11">
        <v>7.6737605922971852</v>
      </c>
      <c r="BF9" s="11">
        <v>7.4207805482728872</v>
      </c>
      <c r="BG9" s="11">
        <v>-9.2605014287983067</v>
      </c>
      <c r="BH9" s="11">
        <v>-8.6095451479195617</v>
      </c>
      <c r="BI9" s="11">
        <v>0</v>
      </c>
      <c r="BJ9" s="11">
        <v>-7.8887132985983044</v>
      </c>
      <c r="BK9" s="11">
        <v>-11.150127647852059</v>
      </c>
      <c r="BL9" s="11">
        <v>-5.2011046136613004</v>
      </c>
      <c r="BM9" s="11">
        <v>3.3553430967003806</v>
      </c>
      <c r="BN9" s="11">
        <v>-7.5680882218875922</v>
      </c>
      <c r="BO9" s="11">
        <v>-38.496305933222175</v>
      </c>
      <c r="BP9" s="11"/>
      <c r="BQ9" s="11"/>
    </row>
    <row r="10" spans="1:70" x14ac:dyDescent="0.25">
      <c r="P10" s="10">
        <v>1985</v>
      </c>
      <c r="Q10" s="11">
        <v>2.0218610643496504</v>
      </c>
      <c r="R10" s="11">
        <v>9.2423397290986031</v>
      </c>
      <c r="S10" s="11">
        <v>0</v>
      </c>
      <c r="T10" s="11">
        <v>-6.9797774813196156</v>
      </c>
      <c r="U10" s="11">
        <v>-0.35196418934901885</v>
      </c>
      <c r="V10" s="11">
        <v>0</v>
      </c>
      <c r="W10" s="11">
        <v>2.0767347450600937</v>
      </c>
      <c r="X10" s="11">
        <v>0</v>
      </c>
      <c r="Y10" s="11">
        <v>0</v>
      </c>
      <c r="Z10" s="11">
        <v>0</v>
      </c>
      <c r="AA10" s="11">
        <v>0</v>
      </c>
      <c r="AB10" s="11">
        <v>-4.577693601959254E-2</v>
      </c>
      <c r="AC10" s="11">
        <v>0</v>
      </c>
      <c r="AD10" s="11">
        <v>-0.13045308833170566</v>
      </c>
      <c r="AE10" s="11">
        <v>6.2476947277900763</v>
      </c>
      <c r="AF10" s="11">
        <v>0</v>
      </c>
      <c r="AG10" s="11">
        <v>-2.0187742393318331</v>
      </c>
      <c r="AH10" s="11">
        <v>0.59516764849831816</v>
      </c>
      <c r="AI10" s="11">
        <v>-0.6907375791342929</v>
      </c>
      <c r="AJ10" s="11">
        <v>0.9963694083126029</v>
      </c>
      <c r="AK10" s="11">
        <v>-3.2362315778300399</v>
      </c>
      <c r="AL10" s="11">
        <v>10.078325431095436</v>
      </c>
      <c r="AM10" s="11">
        <v>-0.14563985928361944</v>
      </c>
      <c r="AN10" s="11">
        <v>2.1474540972121758</v>
      </c>
      <c r="AO10" s="11">
        <v>29.508337320294231</v>
      </c>
      <c r="AP10" s="11">
        <v>4.0625054680276662</v>
      </c>
      <c r="AQ10" s="11">
        <v>-26.540492399362847</v>
      </c>
      <c r="AR10" s="11">
        <v>10.306976946594659</v>
      </c>
      <c r="AS10" s="11">
        <v>0</v>
      </c>
      <c r="AT10" s="11">
        <v>-0.71056211936593172</v>
      </c>
      <c r="AU10" s="11">
        <v>0</v>
      </c>
      <c r="AV10" s="11">
        <v>0</v>
      </c>
      <c r="AW10" s="11">
        <v>0</v>
      </c>
      <c r="AX10" s="11">
        <v>0.12440690966286638</v>
      </c>
      <c r="AY10" s="11">
        <v>9.0668227130663581</v>
      </c>
      <c r="AZ10" s="11">
        <v>-4.9425988635221074E-2</v>
      </c>
      <c r="BA10" s="11">
        <v>0</v>
      </c>
      <c r="BB10" s="11">
        <v>-3.8718544601579197</v>
      </c>
      <c r="BC10" s="11">
        <v>-1.2513058891272522</v>
      </c>
      <c r="BD10" s="11">
        <v>0</v>
      </c>
      <c r="BE10" s="11">
        <v>-24.761766326264478</v>
      </c>
      <c r="BF10" s="11">
        <v>1.513348365733691</v>
      </c>
      <c r="BG10" s="11">
        <v>-8.4522135068709758E-2</v>
      </c>
      <c r="BH10" s="11">
        <v>-1.5740047274448443</v>
      </c>
      <c r="BI10" s="11">
        <v>0</v>
      </c>
      <c r="BJ10" s="11">
        <v>0.40705307924326917</v>
      </c>
      <c r="BK10" s="11">
        <v>-0.94689784191359649</v>
      </c>
      <c r="BL10" s="11">
        <v>1.4156534007270238</v>
      </c>
      <c r="BM10" s="11">
        <v>-2.6006825919466792</v>
      </c>
      <c r="BN10" s="11">
        <v>-0.69918746703478973</v>
      </c>
      <c r="BO10" s="11">
        <v>-11.035614079446532</v>
      </c>
      <c r="BP10" s="11"/>
      <c r="BQ10" s="11"/>
    </row>
    <row r="11" spans="1:70" x14ac:dyDescent="0.25">
      <c r="P11" s="10">
        <v>1986</v>
      </c>
      <c r="Q11" s="11">
        <v>3.7194215565250488</v>
      </c>
      <c r="R11" s="11">
        <v>-29.672173695871606</v>
      </c>
      <c r="S11" s="11">
        <v>0</v>
      </c>
      <c r="T11" s="11">
        <v>-20.572189896483906</v>
      </c>
      <c r="U11" s="11">
        <v>5.7315137382829562</v>
      </c>
      <c r="V11" s="11">
        <v>0</v>
      </c>
      <c r="W11" s="11">
        <v>2.2705050923832459</v>
      </c>
      <c r="X11" s="11">
        <v>0</v>
      </c>
      <c r="Y11" s="11">
        <v>0</v>
      </c>
      <c r="Z11" s="11">
        <v>0</v>
      </c>
      <c r="AA11" s="11">
        <v>0</v>
      </c>
      <c r="AB11" s="11">
        <v>-14.626170923293103</v>
      </c>
      <c r="AC11" s="11">
        <v>0</v>
      </c>
      <c r="AD11" s="11">
        <v>-2.7353560199117055</v>
      </c>
      <c r="AE11" s="11">
        <v>9.782966117199976</v>
      </c>
      <c r="AF11" s="11">
        <v>0</v>
      </c>
      <c r="AG11" s="11">
        <v>-9.5964578576968051</v>
      </c>
      <c r="AH11" s="11">
        <v>11.967615137109533</v>
      </c>
      <c r="AI11" s="11">
        <v>22.032909328117967</v>
      </c>
      <c r="AJ11" s="11">
        <v>0.89741007514021476</v>
      </c>
      <c r="AK11" s="11">
        <v>-13.815097190672532</v>
      </c>
      <c r="AL11" s="11">
        <v>20.547273379634134</v>
      </c>
      <c r="AM11" s="11">
        <v>1.3558417322201421</v>
      </c>
      <c r="AN11" s="11">
        <v>10.640071195666678</v>
      </c>
      <c r="AO11" s="11">
        <v>26.045971026178449</v>
      </c>
      <c r="AP11" s="11">
        <v>-6.8483327595458832</v>
      </c>
      <c r="AQ11" s="11">
        <v>46.058685256866738</v>
      </c>
      <c r="AR11" s="11">
        <v>-6.5461754275020212</v>
      </c>
      <c r="AS11" s="11">
        <v>0</v>
      </c>
      <c r="AT11" s="11">
        <v>2.5091987936320947</v>
      </c>
      <c r="AU11" s="11">
        <v>0</v>
      </c>
      <c r="AV11" s="11">
        <v>0</v>
      </c>
      <c r="AW11" s="11">
        <v>0</v>
      </c>
      <c r="AX11" s="11">
        <v>-1.3652972938871244</v>
      </c>
      <c r="AY11" s="11">
        <v>21.487137928488664</v>
      </c>
      <c r="AZ11" s="11">
        <v>-1.049977186085016</v>
      </c>
      <c r="BA11" s="11">
        <v>0</v>
      </c>
      <c r="BB11" s="11">
        <v>3.2534119327465305</v>
      </c>
      <c r="BC11" s="11">
        <v>-0.27994295237476763</v>
      </c>
      <c r="BD11" s="11">
        <v>0</v>
      </c>
      <c r="BE11" s="11">
        <v>-54.456348152598366</v>
      </c>
      <c r="BF11" s="11">
        <v>46.977806050563231</v>
      </c>
      <c r="BG11" s="11">
        <v>-14.435190678341314</v>
      </c>
      <c r="BH11" s="11">
        <v>14.432307580136694</v>
      </c>
      <c r="BI11" s="11">
        <v>0</v>
      </c>
      <c r="BJ11" s="11">
        <v>12.320139830990229</v>
      </c>
      <c r="BK11" s="11">
        <v>-4.5599217628478073</v>
      </c>
      <c r="BL11" s="11">
        <v>3.1473721264774213</v>
      </c>
      <c r="BM11" s="11">
        <v>2.8915619623148814</v>
      </c>
      <c r="BN11" s="11">
        <v>-1.8910678818429005</v>
      </c>
      <c r="BO11" s="11">
        <v>-38.330821553245187</v>
      </c>
      <c r="BP11" s="11"/>
      <c r="BQ11" s="11"/>
    </row>
    <row r="12" spans="1:70" x14ac:dyDescent="0.25">
      <c r="P12" s="10">
        <v>1987</v>
      </c>
      <c r="Q12" s="11">
        <v>-0.42385829601698788</v>
      </c>
      <c r="R12" s="11">
        <v>-28.195592676638626</v>
      </c>
      <c r="S12" s="11">
        <v>0</v>
      </c>
      <c r="T12" s="11">
        <v>-12.656878425332252</v>
      </c>
      <c r="U12" s="11">
        <v>-2.5225422177754808</v>
      </c>
      <c r="V12" s="11">
        <v>0</v>
      </c>
      <c r="W12" s="11">
        <v>18.314945918973535</v>
      </c>
      <c r="X12" s="11">
        <v>0</v>
      </c>
      <c r="Y12" s="11">
        <v>0</v>
      </c>
      <c r="Z12" s="11">
        <v>0</v>
      </c>
      <c r="AA12" s="11">
        <v>0</v>
      </c>
      <c r="AB12" s="11">
        <v>-19.89592237805482</v>
      </c>
      <c r="AC12" s="11">
        <v>0</v>
      </c>
      <c r="AD12" s="11">
        <v>-21.160140022402629</v>
      </c>
      <c r="AE12" s="11">
        <v>9.024851351568941</v>
      </c>
      <c r="AF12" s="11">
        <v>0</v>
      </c>
      <c r="AG12" s="11">
        <v>-7.7975755630177446</v>
      </c>
      <c r="AH12" s="11">
        <v>7.8017656051088125</v>
      </c>
      <c r="AI12" s="11">
        <v>22.877926312503405</v>
      </c>
      <c r="AJ12" s="11">
        <v>-10.703958650992718</v>
      </c>
      <c r="AK12" s="11">
        <v>-11.396884474379476</v>
      </c>
      <c r="AL12" s="11">
        <v>6.8022604864381719</v>
      </c>
      <c r="AM12" s="11">
        <v>0.95785401299508521</v>
      </c>
      <c r="AN12" s="11">
        <v>11.116638233943377</v>
      </c>
      <c r="AO12" s="11">
        <v>20.602914446499199</v>
      </c>
      <c r="AP12" s="11">
        <v>-2.4879359443730209</v>
      </c>
      <c r="AQ12" s="11">
        <v>-12.737962606479414</v>
      </c>
      <c r="AR12" s="11">
        <v>-3.107496240772889</v>
      </c>
      <c r="AS12" s="11">
        <v>0</v>
      </c>
      <c r="AT12" s="11">
        <v>12.003475603705738</v>
      </c>
      <c r="AU12" s="11">
        <v>0</v>
      </c>
      <c r="AV12" s="11">
        <v>0</v>
      </c>
      <c r="AW12" s="11">
        <v>0</v>
      </c>
      <c r="AX12" s="11">
        <v>-6.832800863776356</v>
      </c>
      <c r="AY12" s="11">
        <v>8.0248873928212561</v>
      </c>
      <c r="AZ12" s="11">
        <v>-4.5763322304992471</v>
      </c>
      <c r="BA12" s="11">
        <v>0</v>
      </c>
      <c r="BB12" s="11">
        <v>-5.0670637392613571</v>
      </c>
      <c r="BC12" s="11">
        <v>-8.4425482782535255</v>
      </c>
      <c r="BD12" s="11">
        <v>0</v>
      </c>
      <c r="BE12" s="11">
        <v>-51.587074267445132</v>
      </c>
      <c r="BF12" s="11">
        <v>31.77723556291312</v>
      </c>
      <c r="BG12" s="11">
        <v>-1.7361199979859521</v>
      </c>
      <c r="BH12" s="11">
        <v>19.932193026761524</v>
      </c>
      <c r="BI12" s="11">
        <v>0</v>
      </c>
      <c r="BJ12" s="11">
        <v>-9.8404616437619552</v>
      </c>
      <c r="BK12" s="11">
        <v>-4.2818492147489451</v>
      </c>
      <c r="BL12" s="11">
        <v>-6.6710681494441815</v>
      </c>
      <c r="BM12" s="11">
        <v>5.0764388106472325</v>
      </c>
      <c r="BN12" s="11">
        <v>-6.5470662775624078</v>
      </c>
      <c r="BO12" s="11">
        <v>8.726495252631139</v>
      </c>
      <c r="BP12" s="11"/>
      <c r="BQ12" s="11"/>
    </row>
    <row r="13" spans="1:70" x14ac:dyDescent="0.25">
      <c r="P13" s="10">
        <v>1988</v>
      </c>
      <c r="Q13" s="11">
        <v>-6.7583068812382407</v>
      </c>
      <c r="R13" s="11">
        <v>-31.588791898684576</v>
      </c>
      <c r="S13" s="11">
        <v>0</v>
      </c>
      <c r="T13" s="11">
        <v>-8.7334719012233109E-2</v>
      </c>
      <c r="U13" s="11">
        <v>-15.822584828129038</v>
      </c>
      <c r="V13" s="11">
        <v>0</v>
      </c>
      <c r="W13" s="11">
        <v>29.131166229490191</v>
      </c>
      <c r="X13" s="11">
        <v>0</v>
      </c>
      <c r="Y13" s="11">
        <v>0</v>
      </c>
      <c r="Z13" s="11">
        <v>0</v>
      </c>
      <c r="AA13" s="11">
        <v>0</v>
      </c>
      <c r="AB13" s="11">
        <v>-5.7411343732383102</v>
      </c>
      <c r="AC13" s="11">
        <v>0</v>
      </c>
      <c r="AD13" s="11">
        <v>14.427251699089538</v>
      </c>
      <c r="AE13" s="11">
        <v>15.668054402340204</v>
      </c>
      <c r="AF13" s="11">
        <v>0</v>
      </c>
      <c r="AG13" s="11">
        <v>-0.10621928225873489</v>
      </c>
      <c r="AH13" s="11">
        <v>15.338664525188506</v>
      </c>
      <c r="AI13" s="11">
        <v>6.8577787715184968</v>
      </c>
      <c r="AJ13" s="11">
        <v>-7.4402637437742669</v>
      </c>
      <c r="AK13" s="11">
        <v>-6.5981716943497304</v>
      </c>
      <c r="AL13" s="11">
        <v>7.1292652137344703</v>
      </c>
      <c r="AM13" s="11">
        <v>-2.0931968265358591</v>
      </c>
      <c r="AN13" s="11">
        <v>0.28466604362620274</v>
      </c>
      <c r="AO13" s="11">
        <v>63.62191925290972</v>
      </c>
      <c r="AP13" s="11">
        <v>-16.855159628903493</v>
      </c>
      <c r="AQ13" s="11">
        <v>-13.082059922453482</v>
      </c>
      <c r="AR13" s="11">
        <v>-7.5280254350218456</v>
      </c>
      <c r="AS13" s="11">
        <v>0</v>
      </c>
      <c r="AT13" s="11">
        <v>10.43335760186892</v>
      </c>
      <c r="AU13" s="11">
        <v>0</v>
      </c>
      <c r="AV13" s="11">
        <v>0</v>
      </c>
      <c r="AW13" s="11">
        <v>0</v>
      </c>
      <c r="AX13" s="11">
        <v>-2.6821601295523578</v>
      </c>
      <c r="AY13" s="11">
        <v>20.24144669121597</v>
      </c>
      <c r="AZ13" s="11">
        <v>3.9223687053890899</v>
      </c>
      <c r="BA13" s="11">
        <v>0</v>
      </c>
      <c r="BB13" s="11">
        <v>-10.190387911279686</v>
      </c>
      <c r="BC13" s="11">
        <v>1.5975406313373242</v>
      </c>
      <c r="BD13" s="11">
        <v>0</v>
      </c>
      <c r="BE13" s="11">
        <v>-21.566504074144177</v>
      </c>
      <c r="BF13" s="11">
        <v>23.127626263885759</v>
      </c>
      <c r="BG13" s="11">
        <v>-1.6386220522690564</v>
      </c>
      <c r="BH13" s="11">
        <v>11.063072633987758</v>
      </c>
      <c r="BI13" s="11">
        <v>0</v>
      </c>
      <c r="BJ13" s="11">
        <v>-14.867422578390688</v>
      </c>
      <c r="BK13" s="11">
        <v>-0.234167941925989</v>
      </c>
      <c r="BL13" s="11">
        <v>-19.300136045785621</v>
      </c>
      <c r="BM13" s="11">
        <v>-3.685417595988838</v>
      </c>
      <c r="BN13" s="11">
        <v>-3.2847212878550636</v>
      </c>
      <c r="BO13" s="11">
        <v>-20.985622541047633</v>
      </c>
      <c r="BP13" s="11"/>
      <c r="BQ13" s="11"/>
    </row>
    <row r="14" spans="1:70" x14ac:dyDescent="0.25">
      <c r="P14" s="10">
        <v>1989</v>
      </c>
      <c r="Q14" s="11">
        <v>-2.9919251574028749</v>
      </c>
      <c r="R14" s="11">
        <v>-7.2176890171249397</v>
      </c>
      <c r="S14" s="11">
        <v>0</v>
      </c>
      <c r="T14" s="11">
        <v>15.016024008218665</v>
      </c>
      <c r="U14" s="11">
        <v>-52.723924454767257</v>
      </c>
      <c r="V14" s="11">
        <v>0</v>
      </c>
      <c r="W14" s="11">
        <v>11.144763448101003</v>
      </c>
      <c r="X14" s="11">
        <v>0</v>
      </c>
      <c r="Y14" s="11">
        <v>0</v>
      </c>
      <c r="Z14" s="11">
        <v>0</v>
      </c>
      <c r="AA14" s="11">
        <v>0</v>
      </c>
      <c r="AB14" s="11">
        <v>-12.250316103745718</v>
      </c>
      <c r="AC14" s="11">
        <v>0</v>
      </c>
      <c r="AD14" s="11">
        <v>-0.68499008420985774</v>
      </c>
      <c r="AE14" s="11">
        <v>26.735109713627025</v>
      </c>
      <c r="AF14" s="11">
        <v>0</v>
      </c>
      <c r="AG14" s="11">
        <v>16.344987670890987</v>
      </c>
      <c r="AH14" s="11">
        <v>10.412732990516815</v>
      </c>
      <c r="AI14" s="11">
        <v>9.3304597612586804</v>
      </c>
      <c r="AJ14" s="11">
        <v>18.998551240656525</v>
      </c>
      <c r="AK14" s="11">
        <v>16.058718756539747</v>
      </c>
      <c r="AL14" s="11">
        <v>0.73156229518644977</v>
      </c>
      <c r="AM14" s="11">
        <v>0.2309051154725239</v>
      </c>
      <c r="AN14" s="11">
        <v>-18.609009202918969</v>
      </c>
      <c r="AO14" s="11">
        <v>26.021800294984132</v>
      </c>
      <c r="AP14" s="11">
        <v>-7.4858421612589154</v>
      </c>
      <c r="AQ14" s="11">
        <v>29.959974199300632</v>
      </c>
      <c r="AR14" s="11">
        <v>5.6182598200393841</v>
      </c>
      <c r="AS14" s="11">
        <v>0</v>
      </c>
      <c r="AT14" s="11">
        <v>-14.639134860772174</v>
      </c>
      <c r="AU14" s="11">
        <v>0</v>
      </c>
      <c r="AV14" s="11">
        <v>0</v>
      </c>
      <c r="AW14" s="11">
        <v>0</v>
      </c>
      <c r="AX14" s="11">
        <v>2.0081051843590103</v>
      </c>
      <c r="AY14" s="11">
        <v>28.067122912034392</v>
      </c>
      <c r="AZ14" s="11">
        <v>4.7203511712723412</v>
      </c>
      <c r="BA14" s="11">
        <v>0</v>
      </c>
      <c r="BB14" s="11">
        <v>2.9017639917583438</v>
      </c>
      <c r="BC14" s="11">
        <v>-8.9878312792279758</v>
      </c>
      <c r="BD14" s="11">
        <v>0</v>
      </c>
      <c r="BE14" s="11">
        <v>-19.119355783914216</v>
      </c>
      <c r="BF14" s="11">
        <v>-5.721525212720735</v>
      </c>
      <c r="BG14" s="11">
        <v>-6.934680186532205</v>
      </c>
      <c r="BH14" s="11">
        <v>-6.946872417756822</v>
      </c>
      <c r="BI14" s="11">
        <v>0</v>
      </c>
      <c r="BJ14" s="11">
        <v>2.7487949409987777</v>
      </c>
      <c r="BK14" s="11">
        <v>-1.9757001155085163</v>
      </c>
      <c r="BL14" s="11">
        <v>-8.1366433732910082</v>
      </c>
      <c r="BM14" s="11">
        <v>-9.7721449492382817</v>
      </c>
      <c r="BN14" s="11">
        <v>1.3180253972677747</v>
      </c>
      <c r="BO14" s="11">
        <v>-20.579489500960335</v>
      </c>
      <c r="BP14" s="11"/>
      <c r="BQ14" s="11"/>
    </row>
    <row r="15" spans="1:70" x14ac:dyDescent="0.25">
      <c r="P15" s="10">
        <v>1990</v>
      </c>
      <c r="Q15" s="11">
        <v>-1.3224635040387511</v>
      </c>
      <c r="R15" s="11">
        <v>-19.667510059662163</v>
      </c>
      <c r="S15" s="11">
        <v>0</v>
      </c>
      <c r="T15" s="11">
        <v>-0.71358374498231569</v>
      </c>
      <c r="U15" s="11">
        <v>-5.7907800510292873</v>
      </c>
      <c r="V15" s="11">
        <v>0</v>
      </c>
      <c r="W15" s="11">
        <v>10.96375854103826</v>
      </c>
      <c r="X15" s="11">
        <v>0</v>
      </c>
      <c r="Y15" s="11">
        <v>0</v>
      </c>
      <c r="Z15" s="11">
        <v>0</v>
      </c>
      <c r="AA15" s="11">
        <v>0</v>
      </c>
      <c r="AB15" s="11">
        <v>-14.373507838172372</v>
      </c>
      <c r="AC15" s="11">
        <v>0</v>
      </c>
      <c r="AD15" s="11">
        <v>-12.22808441525558</v>
      </c>
      <c r="AE15" s="11">
        <v>-5.4545048442378175</v>
      </c>
      <c r="AF15" s="11">
        <v>0</v>
      </c>
      <c r="AG15" s="11">
        <v>-11.478706255729776</v>
      </c>
      <c r="AH15" s="11">
        <v>13.341385056264699</v>
      </c>
      <c r="AI15" s="11">
        <v>-17.36154081299901</v>
      </c>
      <c r="AJ15" s="11">
        <v>-3.2344241844839416</v>
      </c>
      <c r="AK15" s="11">
        <v>3.373992058186559</v>
      </c>
      <c r="AL15" s="11">
        <v>-2.0260297333152266</v>
      </c>
      <c r="AM15" s="11">
        <v>-8.266159966296982</v>
      </c>
      <c r="AN15" s="11">
        <v>-2.8303777526161866</v>
      </c>
      <c r="AO15" s="11">
        <v>57.040990213863552</v>
      </c>
      <c r="AP15" s="11">
        <v>-10.573940016911365</v>
      </c>
      <c r="AQ15" s="11">
        <v>-2.2938638721825555</v>
      </c>
      <c r="AR15" s="11">
        <v>8.2040151028195396</v>
      </c>
      <c r="AS15" s="11">
        <v>0</v>
      </c>
      <c r="AT15" s="11">
        <v>2.9568236641352996</v>
      </c>
      <c r="AU15" s="11">
        <v>0</v>
      </c>
      <c r="AV15" s="11">
        <v>0</v>
      </c>
      <c r="AW15" s="11">
        <v>0</v>
      </c>
      <c r="AX15" s="11">
        <v>0.76917888236494036</v>
      </c>
      <c r="AY15" s="11">
        <v>-20.738609237014316</v>
      </c>
      <c r="AZ15" s="11">
        <v>3.2477792046847753</v>
      </c>
      <c r="BA15" s="11">
        <v>0</v>
      </c>
      <c r="BB15" s="11">
        <v>2.6595680537866428</v>
      </c>
      <c r="BC15" s="11">
        <v>8.3676777649088763</v>
      </c>
      <c r="BD15" s="11">
        <v>0</v>
      </c>
      <c r="BE15" s="11">
        <v>-20.009243598906323</v>
      </c>
      <c r="BF15" s="11">
        <v>-0.87297053141810466</v>
      </c>
      <c r="BG15" s="11">
        <v>2.8800063773815054</v>
      </c>
      <c r="BH15" s="11">
        <v>-1.4797952871958842</v>
      </c>
      <c r="BI15" s="11">
        <v>0</v>
      </c>
      <c r="BJ15" s="11">
        <v>15.149279533943627</v>
      </c>
      <c r="BK15" s="11">
        <v>-13.811588360113092</v>
      </c>
      <c r="BL15" s="11">
        <v>-15.909865396679379</v>
      </c>
      <c r="BM15" s="11">
        <v>-16.356292690034024</v>
      </c>
      <c r="BN15" s="11">
        <v>2.6343450372223742</v>
      </c>
      <c r="BO15" s="11">
        <v>-16.148633221746422</v>
      </c>
      <c r="BP15" s="11"/>
      <c r="BQ15" s="11"/>
    </row>
    <row r="16" spans="1:70" x14ac:dyDescent="0.25">
      <c r="P16" s="10">
        <v>1991</v>
      </c>
      <c r="Q16" s="11">
        <v>-0.61893041447547148</v>
      </c>
      <c r="R16" s="11">
        <v>-8.4040302681387402</v>
      </c>
      <c r="S16" s="11">
        <v>0</v>
      </c>
      <c r="T16" s="11">
        <v>-4.1193807192030363</v>
      </c>
      <c r="U16" s="11">
        <v>-19.713545043487102</v>
      </c>
      <c r="V16" s="11">
        <v>0</v>
      </c>
      <c r="W16" s="11">
        <v>-6.1793152781319804</v>
      </c>
      <c r="X16" s="11">
        <v>0</v>
      </c>
      <c r="Y16" s="11">
        <v>0</v>
      </c>
      <c r="Z16" s="11">
        <v>0</v>
      </c>
      <c r="AA16" s="11">
        <v>0</v>
      </c>
      <c r="AB16" s="11">
        <v>-1.4568980759577244</v>
      </c>
      <c r="AC16" s="11">
        <v>0</v>
      </c>
      <c r="AD16" s="11">
        <v>-4.8286711518130687E-2</v>
      </c>
      <c r="AE16" s="11">
        <v>-7.5681609814637341</v>
      </c>
      <c r="AF16" s="11">
        <v>0</v>
      </c>
      <c r="AG16" s="11">
        <v>-0.13702933188142197</v>
      </c>
      <c r="AH16" s="11">
        <v>-7.8917167911640718E-2</v>
      </c>
      <c r="AI16" s="11">
        <v>-3.8230455174925737</v>
      </c>
      <c r="AJ16" s="11">
        <v>11.379594980098773</v>
      </c>
      <c r="AK16" s="11">
        <v>3.4864899589592824</v>
      </c>
      <c r="AL16" s="11">
        <v>4.7426428864127956</v>
      </c>
      <c r="AM16" s="11">
        <v>-1.0226843869531876</v>
      </c>
      <c r="AN16" s="11">
        <v>0.25446567519793462</v>
      </c>
      <c r="AO16" s="11">
        <v>31.128700356930494</v>
      </c>
      <c r="AP16" s="11">
        <v>-4.1444141061219852</v>
      </c>
      <c r="AQ16" s="11">
        <v>-18.804714272846468</v>
      </c>
      <c r="AR16" s="11">
        <v>-3.6710916901938617</v>
      </c>
      <c r="AS16" s="11">
        <v>0</v>
      </c>
      <c r="AT16" s="11">
        <v>-0.42862319560299511</v>
      </c>
      <c r="AU16" s="11">
        <v>0</v>
      </c>
      <c r="AV16" s="11">
        <v>0</v>
      </c>
      <c r="AW16" s="11">
        <v>0</v>
      </c>
      <c r="AX16" s="11">
        <v>-0.63252156223825295</v>
      </c>
      <c r="AY16" s="11">
        <v>-0.98615839760896051</v>
      </c>
      <c r="AZ16" s="11">
        <v>-1.9005794911208795</v>
      </c>
      <c r="BA16" s="11">
        <v>0</v>
      </c>
      <c r="BB16" s="11">
        <v>2.3132633941713721</v>
      </c>
      <c r="BC16" s="11">
        <v>-0.15861802182826068</v>
      </c>
      <c r="BD16" s="11">
        <v>0</v>
      </c>
      <c r="BE16" s="11">
        <v>-4.529262241703691</v>
      </c>
      <c r="BF16" s="11">
        <v>-3.7901895666436758</v>
      </c>
      <c r="BG16" s="11">
        <v>-7.901267906618159E-2</v>
      </c>
      <c r="BH16" s="11">
        <v>1.1354827620380092</v>
      </c>
      <c r="BI16" s="11">
        <v>0</v>
      </c>
      <c r="BJ16" s="11">
        <v>-0.56922067415143829</v>
      </c>
      <c r="BK16" s="11">
        <v>0.4932737738272408</v>
      </c>
      <c r="BL16" s="11">
        <v>-0.19055578093229997</v>
      </c>
      <c r="BM16" s="11">
        <v>2.1696403109672247</v>
      </c>
      <c r="BN16" s="11">
        <v>0.6127310143710929</v>
      </c>
      <c r="BO16" s="11">
        <v>-8.5554038378177211</v>
      </c>
      <c r="BP16" s="11"/>
      <c r="BQ16" s="11"/>
    </row>
    <row r="17" spans="2:69" x14ac:dyDescent="0.25">
      <c r="P17" s="10">
        <v>1992</v>
      </c>
      <c r="Q17" s="11">
        <v>-2.7821026833407814</v>
      </c>
      <c r="R17" s="11">
        <v>-8.9306167865288444</v>
      </c>
      <c r="S17" s="11">
        <v>0</v>
      </c>
      <c r="T17" s="11">
        <v>0.63503574665446649</v>
      </c>
      <c r="U17" s="11">
        <v>1.8727037058852147</v>
      </c>
      <c r="V17" s="11">
        <v>0</v>
      </c>
      <c r="W17" s="11">
        <v>-10.201928489550482</v>
      </c>
      <c r="X17" s="11">
        <v>0</v>
      </c>
      <c r="Y17" s="11">
        <v>0</v>
      </c>
      <c r="Z17" s="11">
        <v>0</v>
      </c>
      <c r="AA17" s="11">
        <v>0</v>
      </c>
      <c r="AB17" s="11">
        <v>5.0978574108739849</v>
      </c>
      <c r="AC17" s="11">
        <v>0</v>
      </c>
      <c r="AD17" s="11">
        <v>-12.545851859613322</v>
      </c>
      <c r="AE17" s="11">
        <v>8.0880654422799125</v>
      </c>
      <c r="AF17" s="11">
        <v>0</v>
      </c>
      <c r="AG17" s="11">
        <v>-1.1419587053751457</v>
      </c>
      <c r="AH17" s="11">
        <v>7.0292489908752032</v>
      </c>
      <c r="AI17" s="11">
        <v>0.53394001042761374</v>
      </c>
      <c r="AJ17" s="11">
        <v>-15.019642887637019</v>
      </c>
      <c r="AK17" s="11">
        <v>-4.7819894462008961</v>
      </c>
      <c r="AL17" s="11">
        <v>0.11278857670049547</v>
      </c>
      <c r="AM17" s="11">
        <v>3.4670456443564035</v>
      </c>
      <c r="AN17" s="11">
        <v>-5.9673106989066582</v>
      </c>
      <c r="AO17" s="11">
        <v>-34.53672252362594</v>
      </c>
      <c r="AP17" s="11">
        <v>-5.0715498218778521</v>
      </c>
      <c r="AQ17" s="11">
        <v>-8.5358087744680233</v>
      </c>
      <c r="AR17" s="11">
        <v>14.139990526018664</v>
      </c>
      <c r="AS17" s="11">
        <v>0</v>
      </c>
      <c r="AT17" s="11">
        <v>16.499625417054631</v>
      </c>
      <c r="AU17" s="11">
        <v>0</v>
      </c>
      <c r="AV17" s="11">
        <v>0</v>
      </c>
      <c r="AW17" s="11">
        <v>0</v>
      </c>
      <c r="AX17" s="11">
        <v>-4.7649009502492845</v>
      </c>
      <c r="AY17" s="11">
        <v>14.676087630505208</v>
      </c>
      <c r="AZ17" s="11">
        <v>18.474751414032653</v>
      </c>
      <c r="BA17" s="11">
        <v>0</v>
      </c>
      <c r="BB17" s="11">
        <v>10.562388524704147</v>
      </c>
      <c r="BC17" s="11">
        <v>2.1975308754917933</v>
      </c>
      <c r="BD17" s="11">
        <v>0</v>
      </c>
      <c r="BE17" s="11">
        <v>17.47243368299678</v>
      </c>
      <c r="BF17" s="11">
        <v>-18.481268853065558</v>
      </c>
      <c r="BG17" s="11">
        <v>-11.102904863946605</v>
      </c>
      <c r="BH17" s="11">
        <v>-5.726387826143764</v>
      </c>
      <c r="BI17" s="11">
        <v>0</v>
      </c>
      <c r="BJ17" s="11">
        <v>1.3703238437301479</v>
      </c>
      <c r="BK17" s="11">
        <v>3.9630485844099894</v>
      </c>
      <c r="BL17" s="11">
        <v>0.52142792128506699</v>
      </c>
      <c r="BM17" s="11">
        <v>-0.71606859819439705</v>
      </c>
      <c r="BN17" s="11">
        <v>3.7491142848011805</v>
      </c>
      <c r="BO17" s="11">
        <v>-17.397154806531034</v>
      </c>
      <c r="BP17" s="11"/>
      <c r="BQ17" s="11"/>
    </row>
    <row r="18" spans="2:69" x14ac:dyDescent="0.25">
      <c r="P18" s="10">
        <v>1993</v>
      </c>
      <c r="Q18" s="11">
        <v>-9.4378940218575735E-2</v>
      </c>
      <c r="R18" s="11">
        <v>-2.8595814001164399</v>
      </c>
      <c r="S18" s="11">
        <v>0</v>
      </c>
      <c r="T18" s="11">
        <v>-1.757497557264287</v>
      </c>
      <c r="U18" s="11">
        <v>9.6883559308480471</v>
      </c>
      <c r="V18" s="11">
        <v>0</v>
      </c>
      <c r="W18" s="11">
        <v>2.8124602522439091</v>
      </c>
      <c r="X18" s="11">
        <v>0</v>
      </c>
      <c r="Y18" s="11">
        <v>0</v>
      </c>
      <c r="Z18" s="11">
        <v>0</v>
      </c>
      <c r="AA18" s="11">
        <v>0</v>
      </c>
      <c r="AB18" s="11">
        <v>0.14309699736259063</v>
      </c>
      <c r="AC18" s="11">
        <v>0</v>
      </c>
      <c r="AD18" s="11">
        <v>0.3997377291398152</v>
      </c>
      <c r="AE18" s="11">
        <v>6.7194437178841326</v>
      </c>
      <c r="AF18" s="11">
        <v>0</v>
      </c>
      <c r="AG18" s="11">
        <v>3.4214233437523944</v>
      </c>
      <c r="AH18" s="11">
        <v>1.1752661954744781E-2</v>
      </c>
      <c r="AI18" s="11">
        <v>-1.2281200270081172</v>
      </c>
      <c r="AJ18" s="11">
        <v>-2.3433337901224149</v>
      </c>
      <c r="AK18" s="11">
        <v>3.366546025063144</v>
      </c>
      <c r="AL18" s="11">
        <v>4.7073049245227594</v>
      </c>
      <c r="AM18" s="11">
        <v>-0.95980033165687928</v>
      </c>
      <c r="AN18" s="11">
        <v>-0.17089075754483929</v>
      </c>
      <c r="AO18" s="11">
        <v>-37.203913962002844</v>
      </c>
      <c r="AP18" s="11">
        <v>-5.5490868362539914</v>
      </c>
      <c r="AQ18" s="11">
        <v>-45.919194235466421</v>
      </c>
      <c r="AR18" s="11">
        <v>4.642240128305275</v>
      </c>
      <c r="AS18" s="11">
        <v>0</v>
      </c>
      <c r="AT18" s="11">
        <v>3.2835562251420924</v>
      </c>
      <c r="AU18" s="11">
        <v>0</v>
      </c>
      <c r="AV18" s="11">
        <v>0</v>
      </c>
      <c r="AW18" s="11">
        <v>0</v>
      </c>
      <c r="AX18" s="11">
        <v>0.24526144670744543</v>
      </c>
      <c r="AY18" s="11">
        <v>2.372321887378348</v>
      </c>
      <c r="AZ18" s="11">
        <v>2.4707476313778898</v>
      </c>
      <c r="BA18" s="11">
        <v>0</v>
      </c>
      <c r="BB18" s="11">
        <v>6.7693340497498866</v>
      </c>
      <c r="BC18" s="11">
        <v>-1.2315605317780864</v>
      </c>
      <c r="BD18" s="11">
        <v>0</v>
      </c>
      <c r="BE18" s="11">
        <v>21.321713575161994</v>
      </c>
      <c r="BF18" s="11">
        <v>8.7822500063339248</v>
      </c>
      <c r="BG18" s="11">
        <v>-0.91852388095503557</v>
      </c>
      <c r="BH18" s="11">
        <v>-1.8388550415693317</v>
      </c>
      <c r="BI18" s="11">
        <v>0</v>
      </c>
      <c r="BJ18" s="11">
        <v>-5.7028137234738097</v>
      </c>
      <c r="BK18" s="11">
        <v>-2.2650722257822054</v>
      </c>
      <c r="BL18" s="11">
        <v>-4.6539507820853032</v>
      </c>
      <c r="BM18" s="11">
        <v>-5.6379340094281361</v>
      </c>
      <c r="BN18" s="11">
        <v>-0.64642830466254964</v>
      </c>
      <c r="BO18" s="11">
        <v>5.5702948884572834</v>
      </c>
      <c r="BP18" s="11"/>
      <c r="BQ18" s="11"/>
    </row>
    <row r="19" spans="2:69" x14ac:dyDescent="0.25">
      <c r="P19" s="10">
        <v>1994</v>
      </c>
      <c r="Q19" s="11">
        <v>-5.9589287957351189</v>
      </c>
      <c r="R19" s="11">
        <v>-6.5696358433342539</v>
      </c>
      <c r="S19" s="11">
        <v>0</v>
      </c>
      <c r="T19" s="11">
        <v>2.4673292955412762</v>
      </c>
      <c r="U19" s="11">
        <v>13.596380085800774</v>
      </c>
      <c r="V19" s="11">
        <v>0</v>
      </c>
      <c r="W19" s="11">
        <v>0.2290857992193196</v>
      </c>
      <c r="X19" s="11">
        <v>0</v>
      </c>
      <c r="Y19" s="11">
        <v>0</v>
      </c>
      <c r="Z19" s="11">
        <v>0</v>
      </c>
      <c r="AA19" s="11">
        <v>0</v>
      </c>
      <c r="AB19" s="11">
        <v>7.0896808210818563</v>
      </c>
      <c r="AC19" s="11">
        <v>0</v>
      </c>
      <c r="AD19" s="11">
        <v>10.48537978931563</v>
      </c>
      <c r="AE19" s="11">
        <v>8.3152135630371049</v>
      </c>
      <c r="AF19" s="11">
        <v>0</v>
      </c>
      <c r="AG19" s="11">
        <v>0.20282689661144104</v>
      </c>
      <c r="AH19" s="11">
        <v>10.437868695589714</v>
      </c>
      <c r="AI19" s="11">
        <v>0.56070319942591595</v>
      </c>
      <c r="AJ19" s="11">
        <v>13.00003168580588</v>
      </c>
      <c r="AK19" s="11">
        <v>3.7068427900521783</v>
      </c>
      <c r="AL19" s="11">
        <v>9.5453679023194127</v>
      </c>
      <c r="AM19" s="11">
        <v>-1.6923049770412035</v>
      </c>
      <c r="AN19" s="11">
        <v>-4.7699318201921415</v>
      </c>
      <c r="AO19" s="11">
        <v>-35.013123124372214</v>
      </c>
      <c r="AP19" s="11">
        <v>-29.862800147384405</v>
      </c>
      <c r="AQ19" s="11">
        <v>-23.489774321205914</v>
      </c>
      <c r="AR19" s="11">
        <v>1.2284996273592697</v>
      </c>
      <c r="AS19" s="11">
        <v>0</v>
      </c>
      <c r="AT19" s="11">
        <v>-2.3948227863002103</v>
      </c>
      <c r="AU19" s="11">
        <v>0</v>
      </c>
      <c r="AV19" s="11">
        <v>0</v>
      </c>
      <c r="AW19" s="11">
        <v>0</v>
      </c>
      <c r="AX19" s="11">
        <v>-1.0647447652445408</v>
      </c>
      <c r="AY19" s="11">
        <v>1.5154461152633303</v>
      </c>
      <c r="AZ19" s="11">
        <v>7.7475106081692502</v>
      </c>
      <c r="BA19" s="11">
        <v>0</v>
      </c>
      <c r="BB19" s="11">
        <v>13.717726687900722</v>
      </c>
      <c r="BC19" s="11">
        <v>7.3918922680604737</v>
      </c>
      <c r="BD19" s="11">
        <v>0</v>
      </c>
      <c r="BE19" s="11">
        <v>40.792885556584224</v>
      </c>
      <c r="BF19" s="11">
        <v>-15.274297766154632</v>
      </c>
      <c r="BG19" s="11">
        <v>13.203120943217073</v>
      </c>
      <c r="BH19" s="11">
        <v>8.2411970652174205</v>
      </c>
      <c r="BI19" s="11">
        <v>0</v>
      </c>
      <c r="BJ19" s="11">
        <v>8.6385589384008199</v>
      </c>
      <c r="BK19" s="11">
        <v>-4.3926593207288533</v>
      </c>
      <c r="BL19" s="11">
        <v>3.0230162337829825</v>
      </c>
      <c r="BM19" s="11">
        <v>0.21844515174507251</v>
      </c>
      <c r="BN19" s="11">
        <v>3.6364497191243572</v>
      </c>
      <c r="BO19" s="11">
        <v>-54.077827371656895</v>
      </c>
      <c r="BP19" s="11"/>
      <c r="BQ19" s="11"/>
    </row>
    <row r="20" spans="2:69" x14ac:dyDescent="0.25">
      <c r="P20" s="10">
        <v>1995</v>
      </c>
      <c r="Q20" s="11">
        <v>-9.4726137831457891</v>
      </c>
      <c r="R20" s="11">
        <v>3.8566154216823634</v>
      </c>
      <c r="S20" s="11">
        <v>0</v>
      </c>
      <c r="T20" s="11">
        <v>-22.488640752271749</v>
      </c>
      <c r="U20" s="11">
        <v>28.106049285270274</v>
      </c>
      <c r="V20" s="11">
        <v>0</v>
      </c>
      <c r="W20" s="11">
        <v>-12.793930181942414</v>
      </c>
      <c r="X20" s="11">
        <v>0</v>
      </c>
      <c r="Y20" s="11">
        <v>0</v>
      </c>
      <c r="Z20" s="11">
        <v>0</v>
      </c>
      <c r="AA20" s="11">
        <v>0</v>
      </c>
      <c r="AB20" s="11">
        <v>6.7840965130017139</v>
      </c>
      <c r="AC20" s="11">
        <v>0</v>
      </c>
      <c r="AD20" s="11">
        <v>9.5857849373714998</v>
      </c>
      <c r="AE20" s="11">
        <v>3.116880861853133</v>
      </c>
      <c r="AF20" s="11">
        <v>0</v>
      </c>
      <c r="AG20" s="11">
        <v>-15.292982425307855</v>
      </c>
      <c r="AH20" s="11">
        <v>6.2762310335529037</v>
      </c>
      <c r="AI20" s="11">
        <v>-8.1756770669016987</v>
      </c>
      <c r="AJ20" s="11">
        <v>-9.8486234492156655</v>
      </c>
      <c r="AK20" s="11">
        <v>-8.8539854914415628</v>
      </c>
      <c r="AL20" s="11">
        <v>9.8707178040058352</v>
      </c>
      <c r="AM20" s="11">
        <v>-1.2322275324549992</v>
      </c>
      <c r="AN20" s="11">
        <v>-3.7929394238744862</v>
      </c>
      <c r="AO20" s="11">
        <v>-32.545714930165559</v>
      </c>
      <c r="AP20" s="11">
        <v>-24.99553193047177</v>
      </c>
      <c r="AQ20" s="11">
        <v>-4.657295903598424</v>
      </c>
      <c r="AR20" s="11">
        <v>7.8015573308221065</v>
      </c>
      <c r="AS20" s="11">
        <v>0</v>
      </c>
      <c r="AT20" s="11">
        <v>15.126067410164978</v>
      </c>
      <c r="AU20" s="11">
        <v>0</v>
      </c>
      <c r="AV20" s="11">
        <v>0</v>
      </c>
      <c r="AW20" s="11">
        <v>0</v>
      </c>
      <c r="AX20" s="11">
        <v>11.852148418256547</v>
      </c>
      <c r="AY20" s="11">
        <v>12.22852552018594</v>
      </c>
      <c r="AZ20" s="11">
        <v>8.8412616605637595</v>
      </c>
      <c r="BA20" s="11">
        <v>0</v>
      </c>
      <c r="BB20" s="11">
        <v>4.3724521674448624</v>
      </c>
      <c r="BC20" s="11">
        <v>7.1478439167549368</v>
      </c>
      <c r="BD20" s="11">
        <v>0</v>
      </c>
      <c r="BE20" s="11">
        <v>23.371670977212489</v>
      </c>
      <c r="BF20" s="11">
        <v>-19.748682461795397</v>
      </c>
      <c r="BG20" s="11">
        <v>3.3695821457513375</v>
      </c>
      <c r="BH20" s="11">
        <v>1.1074085932705202</v>
      </c>
      <c r="BI20" s="11">
        <v>0</v>
      </c>
      <c r="BJ20" s="11">
        <v>1.6835596170494682</v>
      </c>
      <c r="BK20" s="11">
        <v>2.5217664187948685</v>
      </c>
      <c r="BL20" s="11">
        <v>4.1379594222235028</v>
      </c>
      <c r="BM20" s="11">
        <v>11.540062587300781</v>
      </c>
      <c r="BN20" s="11">
        <v>-4.7318758333858568</v>
      </c>
      <c r="BO20" s="11">
        <v>-30.965136829763651</v>
      </c>
      <c r="BP20" s="11"/>
      <c r="BQ20" s="11"/>
    </row>
    <row r="21" spans="2:69" x14ac:dyDescent="0.25">
      <c r="P21" s="10">
        <v>1996</v>
      </c>
      <c r="Q21" s="11">
        <v>-7.4560525717970449</v>
      </c>
      <c r="R21" s="11">
        <v>-16.225338185904548</v>
      </c>
      <c r="S21" s="11">
        <v>0</v>
      </c>
      <c r="T21" s="11">
        <v>-19.674076611408964</v>
      </c>
      <c r="U21" s="11">
        <v>16.988858988042921</v>
      </c>
      <c r="V21" s="11">
        <v>0</v>
      </c>
      <c r="W21" s="11">
        <v>-3.3868509490275756</v>
      </c>
      <c r="X21" s="11">
        <v>0</v>
      </c>
      <c r="Y21" s="11">
        <v>0</v>
      </c>
      <c r="Z21" s="11">
        <v>0</v>
      </c>
      <c r="AA21" s="11">
        <v>0</v>
      </c>
      <c r="AB21" s="11">
        <v>-2.1984117211104603</v>
      </c>
      <c r="AC21" s="11">
        <v>0</v>
      </c>
      <c r="AD21" s="11">
        <v>7.1851359280117322</v>
      </c>
      <c r="AE21" s="11">
        <v>4.7128482947300654</v>
      </c>
      <c r="AF21" s="11">
        <v>0</v>
      </c>
      <c r="AG21" s="11">
        <v>-21.132904294063337</v>
      </c>
      <c r="AH21" s="11">
        <v>8.9262257461086847</v>
      </c>
      <c r="AI21" s="11">
        <v>3.9435794860764872</v>
      </c>
      <c r="AJ21" s="11">
        <v>-5.5236473599507008</v>
      </c>
      <c r="AK21" s="11">
        <v>3.8527773540408816</v>
      </c>
      <c r="AL21" s="11">
        <v>7.082167940097861</v>
      </c>
      <c r="AM21" s="11">
        <v>-2.1393202587205451</v>
      </c>
      <c r="AN21" s="11">
        <v>3.0767910175200086</v>
      </c>
      <c r="AO21" s="11">
        <v>-30.834948120173067</v>
      </c>
      <c r="AP21" s="11">
        <v>-22.810836526332423</v>
      </c>
      <c r="AQ21" s="11">
        <v>-11.282451851002406</v>
      </c>
      <c r="AR21" s="11">
        <v>-0.92464637191369548</v>
      </c>
      <c r="AS21" s="11">
        <v>0</v>
      </c>
      <c r="AT21" s="11">
        <v>2.312324568265467</v>
      </c>
      <c r="AU21" s="11">
        <v>0</v>
      </c>
      <c r="AV21" s="11">
        <v>0</v>
      </c>
      <c r="AW21" s="11">
        <v>0</v>
      </c>
      <c r="AX21" s="11">
        <v>7.5624993769451976</v>
      </c>
      <c r="AY21" s="11">
        <v>-14.140234270598739</v>
      </c>
      <c r="AZ21" s="11">
        <v>2.8492966066551162</v>
      </c>
      <c r="BA21" s="11">
        <v>0</v>
      </c>
      <c r="BB21" s="11">
        <v>2.3572417831019266</v>
      </c>
      <c r="BC21" s="11">
        <v>5.7636648307379801</v>
      </c>
      <c r="BD21" s="11">
        <v>0</v>
      </c>
      <c r="BE21" s="11">
        <v>-2.6876593892666278</v>
      </c>
      <c r="BF21" s="11">
        <v>-9.7930151241598651</v>
      </c>
      <c r="BG21" s="11">
        <v>0.95682275969011243</v>
      </c>
      <c r="BH21" s="11">
        <v>-14.733868738403544</v>
      </c>
      <c r="BI21" s="11">
        <v>0</v>
      </c>
      <c r="BJ21" s="11">
        <v>26.834468371816911</v>
      </c>
      <c r="BK21" s="11">
        <v>-7.1691451921651606</v>
      </c>
      <c r="BL21" s="11">
        <v>-7.7847043939982541</v>
      </c>
      <c r="BM21" s="11">
        <v>16.967438568826765</v>
      </c>
      <c r="BN21" s="11">
        <v>-7.7938575486768968</v>
      </c>
      <c r="BO21" s="11">
        <v>17.282089174841531</v>
      </c>
      <c r="BP21" s="11"/>
      <c r="BQ21" s="11"/>
    </row>
    <row r="22" spans="2:69" x14ac:dyDescent="0.25">
      <c r="P22" s="10">
        <v>1997</v>
      </c>
      <c r="Q22" s="11">
        <v>-2.3004604372545145</v>
      </c>
      <c r="R22" s="11">
        <v>-3.6606631965696579</v>
      </c>
      <c r="S22" s="11">
        <v>0</v>
      </c>
      <c r="T22" s="11">
        <v>-19.867060473188758</v>
      </c>
      <c r="U22" s="11">
        <v>23.075714125297964</v>
      </c>
      <c r="V22" s="11">
        <v>0</v>
      </c>
      <c r="W22" s="11">
        <v>13.046795174886938</v>
      </c>
      <c r="X22" s="11">
        <v>0</v>
      </c>
      <c r="Y22" s="11">
        <v>0</v>
      </c>
      <c r="Z22" s="11">
        <v>0</v>
      </c>
      <c r="AA22" s="11">
        <v>0</v>
      </c>
      <c r="AB22" s="11">
        <v>-3.9475380617659539</v>
      </c>
      <c r="AC22" s="11">
        <v>0</v>
      </c>
      <c r="AD22" s="11">
        <v>6.5911017372854985</v>
      </c>
      <c r="AE22" s="11">
        <v>4.9624768507783301</v>
      </c>
      <c r="AF22" s="11">
        <v>0</v>
      </c>
      <c r="AG22" s="11">
        <v>0.77154999189588125</v>
      </c>
      <c r="AH22" s="11">
        <v>4.8080328269861639</v>
      </c>
      <c r="AI22" s="11">
        <v>0.53447382697413559</v>
      </c>
      <c r="AJ22" s="11">
        <v>9.5636887635919265</v>
      </c>
      <c r="AK22" s="11">
        <v>0.10530292371413452</v>
      </c>
      <c r="AL22" s="11">
        <v>11.342222933308221</v>
      </c>
      <c r="AM22" s="11">
        <v>0.23646941826882539</v>
      </c>
      <c r="AN22" s="11">
        <v>13.277520338306203</v>
      </c>
      <c r="AO22" s="11">
        <v>-44.143118429929018</v>
      </c>
      <c r="AP22" s="11">
        <v>-7.8437842603307217</v>
      </c>
      <c r="AQ22" s="11">
        <v>-59.580965171335265</v>
      </c>
      <c r="AR22" s="11">
        <v>-8.8988790594157763</v>
      </c>
      <c r="AS22" s="11">
        <v>0</v>
      </c>
      <c r="AT22" s="11">
        <v>-5.7637512327346485</v>
      </c>
      <c r="AU22" s="11">
        <v>0</v>
      </c>
      <c r="AV22" s="11">
        <v>0</v>
      </c>
      <c r="AW22" s="11">
        <v>0</v>
      </c>
      <c r="AX22" s="11">
        <v>6.2687881836609449</v>
      </c>
      <c r="AY22" s="11">
        <v>-7.5157549872528762</v>
      </c>
      <c r="AZ22" s="11">
        <v>3.1242955174093368</v>
      </c>
      <c r="BA22" s="11">
        <v>0</v>
      </c>
      <c r="BB22" s="11">
        <v>-10.243613360216841</v>
      </c>
      <c r="BC22" s="11">
        <v>1.6513839682374964</v>
      </c>
      <c r="BD22" s="11">
        <v>0</v>
      </c>
      <c r="BE22" s="11">
        <v>5.7492070482112467</v>
      </c>
      <c r="BF22" s="11">
        <v>-8.5079536802368239</v>
      </c>
      <c r="BG22" s="11">
        <v>9.5365367087651975</v>
      </c>
      <c r="BH22" s="11">
        <v>-2.7456483167043189</v>
      </c>
      <c r="BI22" s="11">
        <v>0</v>
      </c>
      <c r="BJ22" s="11">
        <v>11.255651770625263</v>
      </c>
      <c r="BK22" s="11">
        <v>-2.7743801638280274</v>
      </c>
      <c r="BL22" s="11">
        <v>2.5650545012467774</v>
      </c>
      <c r="BM22" s="11">
        <v>8.7558055383851752</v>
      </c>
      <c r="BN22" s="11">
        <v>-1.9286039787402842</v>
      </c>
      <c r="BO22" s="11">
        <v>40.009716030908749</v>
      </c>
      <c r="BP22" s="11"/>
      <c r="BQ22" s="11"/>
    </row>
    <row r="23" spans="2:69" x14ac:dyDescent="0.25">
      <c r="P23" s="10">
        <v>1998</v>
      </c>
      <c r="Q23" s="11">
        <v>-0.45515525926020928</v>
      </c>
      <c r="R23" s="11">
        <v>2.5572826416464522</v>
      </c>
      <c r="S23" s="11">
        <v>0</v>
      </c>
      <c r="T23" s="11">
        <v>0.81672340002114652</v>
      </c>
      <c r="U23" s="11">
        <v>13.300093087309506</v>
      </c>
      <c r="V23" s="11">
        <v>0</v>
      </c>
      <c r="W23" s="11">
        <v>2.9247023576317588</v>
      </c>
      <c r="X23" s="11">
        <v>0</v>
      </c>
      <c r="Y23" s="11">
        <v>0</v>
      </c>
      <c r="Z23" s="11">
        <v>0</v>
      </c>
      <c r="AA23" s="11">
        <v>0</v>
      </c>
      <c r="AB23" s="11">
        <v>2.7611943096417235</v>
      </c>
      <c r="AC23" s="11">
        <v>0</v>
      </c>
      <c r="AD23" s="11">
        <v>-0.18511239829877013</v>
      </c>
      <c r="AE23" s="11">
        <v>-2.8201723125675926</v>
      </c>
      <c r="AF23" s="11">
        <v>0</v>
      </c>
      <c r="AG23" s="11">
        <v>-1.8159440742238075</v>
      </c>
      <c r="AH23" s="11">
        <v>0.34061400810969644</v>
      </c>
      <c r="AI23" s="11">
        <v>0.1883824012338664</v>
      </c>
      <c r="AJ23" s="11">
        <v>1.1340736136844498</v>
      </c>
      <c r="AK23" s="11">
        <v>-3.738207851711195</v>
      </c>
      <c r="AL23" s="11">
        <v>11.009672562067863</v>
      </c>
      <c r="AM23" s="11">
        <v>-0.14641624090927507</v>
      </c>
      <c r="AN23" s="11">
        <v>-0.10511013925906809</v>
      </c>
      <c r="AO23" s="11">
        <v>-55.168078688438982</v>
      </c>
      <c r="AP23" s="11">
        <v>1.963583144970471</v>
      </c>
      <c r="AQ23" s="11">
        <v>9.3693879534839652</v>
      </c>
      <c r="AR23" s="11">
        <v>-5.6682247304706834</v>
      </c>
      <c r="AS23" s="11">
        <v>0</v>
      </c>
      <c r="AT23" s="11">
        <v>3.673548008009675</v>
      </c>
      <c r="AU23" s="11">
        <v>0</v>
      </c>
      <c r="AV23" s="11">
        <v>0</v>
      </c>
      <c r="AW23" s="11">
        <v>0</v>
      </c>
      <c r="AX23" s="11">
        <v>0.38897411513971747</v>
      </c>
      <c r="AY23" s="11">
        <v>0.70957798925519455</v>
      </c>
      <c r="AZ23" s="11">
        <v>1.0123253559868317</v>
      </c>
      <c r="BA23" s="11">
        <v>0</v>
      </c>
      <c r="BB23" s="11">
        <v>-3.872482011502143</v>
      </c>
      <c r="BC23" s="11">
        <v>0.48785676654006238</v>
      </c>
      <c r="BD23" s="11">
        <v>0</v>
      </c>
      <c r="BE23" s="11">
        <v>4.2105375541723333</v>
      </c>
      <c r="BF23" s="11">
        <v>-5.1710244406422134</v>
      </c>
      <c r="BG23" s="11">
        <v>0.51389366717558005</v>
      </c>
      <c r="BH23" s="11">
        <v>0.52606372946684132</v>
      </c>
      <c r="BI23" s="11">
        <v>0</v>
      </c>
      <c r="BJ23" s="11">
        <v>5.285189672576962</v>
      </c>
      <c r="BK23" s="11">
        <v>0.76291053119348362</v>
      </c>
      <c r="BL23" s="11">
        <v>2.7312244128552265</v>
      </c>
      <c r="BM23" s="11">
        <v>3.8769562706875149</v>
      </c>
      <c r="BN23" s="11">
        <v>0.84381747456063749</v>
      </c>
      <c r="BO23" s="11">
        <v>-23.966294975252822</v>
      </c>
      <c r="BP23" s="11"/>
      <c r="BQ23" s="11"/>
    </row>
    <row r="24" spans="2:69" x14ac:dyDescent="0.25">
      <c r="P24" s="10">
        <v>1999</v>
      </c>
      <c r="Q24" s="11">
        <v>-1.9951387457695091</v>
      </c>
      <c r="R24" s="11">
        <v>8.7373718997696415</v>
      </c>
      <c r="S24" s="11">
        <v>0</v>
      </c>
      <c r="T24" s="11">
        <v>4.5460060391633306</v>
      </c>
      <c r="U24" s="11">
        <v>6.3533316279063001</v>
      </c>
      <c r="V24" s="11">
        <v>0</v>
      </c>
      <c r="W24" s="11">
        <v>11.203790563740768</v>
      </c>
      <c r="X24" s="11">
        <v>0</v>
      </c>
      <c r="Y24" s="11">
        <v>0</v>
      </c>
      <c r="Z24" s="11">
        <v>0</v>
      </c>
      <c r="AA24" s="11">
        <v>0</v>
      </c>
      <c r="AB24" s="11">
        <v>5.0383600864734035</v>
      </c>
      <c r="AC24" s="11">
        <v>0</v>
      </c>
      <c r="AD24" s="11">
        <v>11.379730494809337</v>
      </c>
      <c r="AE24" s="11">
        <v>3.1281199426302919</v>
      </c>
      <c r="AF24" s="11">
        <v>0</v>
      </c>
      <c r="AG24" s="11">
        <v>-6.7877144829253666</v>
      </c>
      <c r="AH24" s="11">
        <v>0.87296820083793136</v>
      </c>
      <c r="AI24" s="11">
        <v>-11.514753168739844</v>
      </c>
      <c r="AJ24" s="11">
        <v>6.3992019931902178</v>
      </c>
      <c r="AK24" s="11">
        <v>0.52285395213402808</v>
      </c>
      <c r="AL24" s="11">
        <v>11.705838915077038</v>
      </c>
      <c r="AM24" s="11">
        <v>-3.2832526812853757</v>
      </c>
      <c r="AN24" s="11">
        <v>12.366054761514533</v>
      </c>
      <c r="AO24" s="11">
        <v>-34.502103517297655</v>
      </c>
      <c r="AP24" s="11">
        <v>6.0318398027447984</v>
      </c>
      <c r="AQ24" s="11">
        <v>-21.772213585791178</v>
      </c>
      <c r="AR24" s="11">
        <v>-15.327632354456</v>
      </c>
      <c r="AS24" s="11">
        <v>0</v>
      </c>
      <c r="AT24" s="11">
        <v>-3.4953609429067001</v>
      </c>
      <c r="AU24" s="11">
        <v>0</v>
      </c>
      <c r="AV24" s="11">
        <v>0</v>
      </c>
      <c r="AW24" s="11">
        <v>0</v>
      </c>
      <c r="AX24" s="11">
        <v>0.78244227097457042</v>
      </c>
      <c r="AY24" s="11">
        <v>-14.56906375096878</v>
      </c>
      <c r="AZ24" s="11">
        <v>0.33597385140637925</v>
      </c>
      <c r="BA24" s="11">
        <v>0</v>
      </c>
      <c r="BB24" s="11">
        <v>12.844273442169651</v>
      </c>
      <c r="BC24" s="11">
        <v>5.1251690820208751</v>
      </c>
      <c r="BD24" s="11">
        <v>0</v>
      </c>
      <c r="BE24" s="11">
        <v>-4.7394596691674451E-2</v>
      </c>
      <c r="BF24" s="11">
        <v>-0.9419640605301538</v>
      </c>
      <c r="BG24" s="11">
        <v>2.1651542283507297</v>
      </c>
      <c r="BH24" s="11">
        <v>11.125373930553906</v>
      </c>
      <c r="BI24" s="11">
        <v>0</v>
      </c>
      <c r="BJ24" s="11">
        <v>14.068811651668511</v>
      </c>
      <c r="BK24" s="11">
        <v>0.34109822877326224</v>
      </c>
      <c r="BL24" s="11">
        <v>4.7021426325954963</v>
      </c>
      <c r="BM24" s="11">
        <v>4.3568179535213858</v>
      </c>
      <c r="BN24" s="11">
        <v>-3.418843789404491</v>
      </c>
      <c r="BO24" s="11">
        <v>-11.111281310149934</v>
      </c>
      <c r="BP24" s="11"/>
      <c r="BQ24" s="11"/>
    </row>
    <row r="25" spans="2:69" x14ac:dyDescent="0.25">
      <c r="P25" s="10">
        <v>2000</v>
      </c>
      <c r="Q25" s="11">
        <v>-2.0735549242090201</v>
      </c>
      <c r="R25" s="11">
        <v>9.2706768555217423</v>
      </c>
      <c r="S25" s="11">
        <v>0</v>
      </c>
      <c r="T25" s="11">
        <v>-5.8780460676643997</v>
      </c>
      <c r="U25" s="11">
        <v>15.799110769876279</v>
      </c>
      <c r="V25" s="11">
        <v>0</v>
      </c>
      <c r="W25" s="11">
        <v>6.7501209741749335</v>
      </c>
      <c r="X25" s="11">
        <v>0</v>
      </c>
      <c r="Y25" s="11">
        <v>0</v>
      </c>
      <c r="Z25" s="11">
        <v>0</v>
      </c>
      <c r="AA25" s="11">
        <v>0</v>
      </c>
      <c r="AB25" s="11">
        <v>1.2037808119202964</v>
      </c>
      <c r="AC25" s="11">
        <v>0</v>
      </c>
      <c r="AD25" s="11">
        <v>-3.1412328098667786</v>
      </c>
      <c r="AE25" s="11">
        <v>12.821623386116698</v>
      </c>
      <c r="AF25" s="11">
        <v>0</v>
      </c>
      <c r="AG25" s="11">
        <v>2.1051262137916638</v>
      </c>
      <c r="AH25" s="11">
        <v>2.3542363578599179</v>
      </c>
      <c r="AI25" s="11">
        <v>-20.412757294252515</v>
      </c>
      <c r="AJ25" s="11">
        <v>16.285253877867945</v>
      </c>
      <c r="AK25" s="11">
        <v>3.4517902349762153</v>
      </c>
      <c r="AL25" s="11">
        <v>9.7076135716633871</v>
      </c>
      <c r="AM25" s="11">
        <v>4.9633513299340848</v>
      </c>
      <c r="AN25" s="11">
        <v>-7.9002556958585046</v>
      </c>
      <c r="AO25" s="11">
        <v>-11.982963769696653</v>
      </c>
      <c r="AP25" s="11">
        <v>-10.697494872147217</v>
      </c>
      <c r="AQ25" s="11">
        <v>-30.321336453198455</v>
      </c>
      <c r="AR25" s="11">
        <v>3.0223047815525206</v>
      </c>
      <c r="AS25" s="11">
        <v>0</v>
      </c>
      <c r="AT25" s="11">
        <v>-5.6625981414981652</v>
      </c>
      <c r="AU25" s="11">
        <v>0</v>
      </c>
      <c r="AV25" s="11">
        <v>0</v>
      </c>
      <c r="AW25" s="11">
        <v>0</v>
      </c>
      <c r="AX25" s="11">
        <v>-6.931063126103254</v>
      </c>
      <c r="AY25" s="11">
        <v>-12.190727829874959</v>
      </c>
      <c r="AZ25" s="11">
        <v>-1.2773009530064883</v>
      </c>
      <c r="BA25" s="11">
        <v>0</v>
      </c>
      <c r="BB25" s="11">
        <v>8.3385502875898965</v>
      </c>
      <c r="BC25" s="11">
        <v>1.9917122244805796</v>
      </c>
      <c r="BD25" s="11">
        <v>0</v>
      </c>
      <c r="BE25" s="11">
        <v>-18.754359189188108</v>
      </c>
      <c r="BF25" s="11">
        <v>-18.6479610420065</v>
      </c>
      <c r="BG25" s="11">
        <v>9.8776172308134846</v>
      </c>
      <c r="BH25" s="11">
        <v>0.28200744850437331</v>
      </c>
      <c r="BI25" s="11">
        <v>0</v>
      </c>
      <c r="BJ25" s="11">
        <v>14.131521311355755</v>
      </c>
      <c r="BK25" s="11">
        <v>-1.9834324120893143</v>
      </c>
      <c r="BL25" s="11">
        <v>5.451061952044256</v>
      </c>
      <c r="BM25" s="11">
        <v>-11.78950878966134</v>
      </c>
      <c r="BN25" s="11">
        <v>-5.2708687690028455</v>
      </c>
      <c r="BO25" s="11">
        <v>27.795304049504921</v>
      </c>
      <c r="BP25" s="11"/>
      <c r="BQ25" s="11"/>
    </row>
    <row r="26" spans="2:69" x14ac:dyDescent="0.25">
      <c r="P26" s="10">
        <v>2001</v>
      </c>
      <c r="Q26" s="11">
        <v>-3.8298821891658008</v>
      </c>
      <c r="R26" s="11">
        <v>10.664730325515848</v>
      </c>
      <c r="S26" s="11">
        <v>0</v>
      </c>
      <c r="T26" s="11">
        <v>-5.9822614275617525</v>
      </c>
      <c r="U26" s="11">
        <v>26.999678084393963</v>
      </c>
      <c r="V26" s="11">
        <v>0</v>
      </c>
      <c r="W26" s="11">
        <v>-10.44917826220626</v>
      </c>
      <c r="X26" s="11">
        <v>0</v>
      </c>
      <c r="Y26" s="11">
        <v>0</v>
      </c>
      <c r="Z26" s="11">
        <v>0</v>
      </c>
      <c r="AA26" s="11">
        <v>0</v>
      </c>
      <c r="AB26" s="11">
        <v>4.4608659663936123</v>
      </c>
      <c r="AC26" s="11">
        <v>0</v>
      </c>
      <c r="AD26" s="11">
        <v>10.448597095091827</v>
      </c>
      <c r="AE26" s="11">
        <v>4.4012249418301508</v>
      </c>
      <c r="AF26" s="11">
        <v>0</v>
      </c>
      <c r="AG26" s="11">
        <v>-10.516611837374512</v>
      </c>
      <c r="AH26" s="11">
        <v>5.7084512263827492</v>
      </c>
      <c r="AI26" s="11">
        <v>-24.514107280992903</v>
      </c>
      <c r="AJ26" s="11">
        <v>-1.0661246960808057</v>
      </c>
      <c r="AK26" s="11">
        <v>-7.5312459557608236</v>
      </c>
      <c r="AL26" s="11">
        <v>7.3397945925535168</v>
      </c>
      <c r="AM26" s="11">
        <v>0.85400978377947467</v>
      </c>
      <c r="AN26" s="11">
        <v>6.6281954786973074</v>
      </c>
      <c r="AO26" s="11">
        <v>-1.8586288206279278</v>
      </c>
      <c r="AP26" s="11">
        <v>-20.240293451934122</v>
      </c>
      <c r="AQ26" s="11">
        <v>18.085329429595731</v>
      </c>
      <c r="AR26" s="11">
        <v>-2.9239060950203566</v>
      </c>
      <c r="AS26" s="11">
        <v>0</v>
      </c>
      <c r="AT26" s="11">
        <v>5.9313865676813293</v>
      </c>
      <c r="AU26" s="11">
        <v>0</v>
      </c>
      <c r="AV26" s="11">
        <v>0</v>
      </c>
      <c r="AW26" s="11">
        <v>0</v>
      </c>
      <c r="AX26" s="11">
        <v>13.168650184525177</v>
      </c>
      <c r="AY26" s="11">
        <v>-24.965183911263011</v>
      </c>
      <c r="AZ26" s="11">
        <v>-8.7643466031295247</v>
      </c>
      <c r="BA26" s="11">
        <v>0</v>
      </c>
      <c r="BB26" s="11">
        <v>17.768283214536496</v>
      </c>
      <c r="BC26" s="11">
        <v>3.0172072911227588</v>
      </c>
      <c r="BD26" s="11">
        <v>0</v>
      </c>
      <c r="BE26" s="11">
        <v>-49.419850256526843</v>
      </c>
      <c r="BF26" s="11">
        <v>-17.551610653754324</v>
      </c>
      <c r="BG26" s="11">
        <v>-3.7161455566092627</v>
      </c>
      <c r="BH26" s="11">
        <v>7.2837192419683561</v>
      </c>
      <c r="BI26" s="11">
        <v>0</v>
      </c>
      <c r="BJ26" s="11">
        <v>12.037541637255345</v>
      </c>
      <c r="BK26" s="11">
        <v>0.39074518554116366</v>
      </c>
      <c r="BL26" s="11">
        <v>14.361976354848593</v>
      </c>
      <c r="BM26" s="11">
        <v>3.1474319257540628</v>
      </c>
      <c r="BN26" s="11">
        <v>-17.640864825807512</v>
      </c>
      <c r="BO26" s="11">
        <v>-6.1188075051177293</v>
      </c>
      <c r="BP26" s="11"/>
      <c r="BQ26" s="11"/>
    </row>
    <row r="27" spans="2:69" x14ac:dyDescent="0.25">
      <c r="P27" s="10">
        <v>2002</v>
      </c>
      <c r="Q27" s="11">
        <v>-3.5742914406000637</v>
      </c>
      <c r="R27" s="11">
        <v>9.7660531537258066</v>
      </c>
      <c r="S27" s="11">
        <v>0</v>
      </c>
      <c r="T27" s="11">
        <v>12.851943210989702</v>
      </c>
      <c r="U27" s="11">
        <v>-1.8701744011195842</v>
      </c>
      <c r="V27" s="11">
        <v>0</v>
      </c>
      <c r="W27" s="11">
        <v>-10.761837984318845</v>
      </c>
      <c r="X27" s="11">
        <v>0</v>
      </c>
      <c r="Y27" s="11">
        <v>0</v>
      </c>
      <c r="Z27" s="11">
        <v>0</v>
      </c>
      <c r="AA27" s="11">
        <v>0</v>
      </c>
      <c r="AB27" s="11">
        <v>13.917599062551744</v>
      </c>
      <c r="AC27" s="11">
        <v>0</v>
      </c>
      <c r="AD27" s="11">
        <v>22.852940674056299</v>
      </c>
      <c r="AE27" s="11">
        <v>25.136021577054635</v>
      </c>
      <c r="AF27" s="11">
        <v>0</v>
      </c>
      <c r="AG27" s="11">
        <v>-16.305451936204918</v>
      </c>
      <c r="AH27" s="11">
        <v>-3.9301194192375988</v>
      </c>
      <c r="AI27" s="11">
        <v>-0.80438888971912093</v>
      </c>
      <c r="AJ27" s="11">
        <v>12.962204891664442</v>
      </c>
      <c r="AK27" s="11">
        <v>-2.9848456506442744</v>
      </c>
      <c r="AL27" s="11">
        <v>6.3026473071658984</v>
      </c>
      <c r="AM27" s="11">
        <v>7.2383763836114667</v>
      </c>
      <c r="AN27" s="11">
        <v>0.90841064093183377</v>
      </c>
      <c r="AO27" s="11">
        <v>-29.679809813387692</v>
      </c>
      <c r="AP27" s="11">
        <v>-13.272057913127355</v>
      </c>
      <c r="AQ27" s="11">
        <v>27.666183086694218</v>
      </c>
      <c r="AR27" s="11">
        <v>-8.1605303421383724</v>
      </c>
      <c r="AS27" s="11">
        <v>0</v>
      </c>
      <c r="AT27" s="11">
        <v>1.2784259979525814</v>
      </c>
      <c r="AU27" s="11">
        <v>0</v>
      </c>
      <c r="AV27" s="11">
        <v>0</v>
      </c>
      <c r="AW27" s="11">
        <v>0</v>
      </c>
      <c r="AX27" s="11">
        <v>6.3896195570123382</v>
      </c>
      <c r="AY27" s="11">
        <v>-14.966234630264807</v>
      </c>
      <c r="AZ27" s="11">
        <v>-4.638391146727372</v>
      </c>
      <c r="BA27" s="11">
        <v>0</v>
      </c>
      <c r="BB27" s="11">
        <v>18.571154214441776</v>
      </c>
      <c r="BC27" s="11">
        <v>11.18508316722</v>
      </c>
      <c r="BD27" s="11">
        <v>0</v>
      </c>
      <c r="BE27" s="11">
        <v>-35.076642234344035</v>
      </c>
      <c r="BF27" s="11">
        <v>-19.322993466630578</v>
      </c>
      <c r="BG27" s="11">
        <v>10.775542250485159</v>
      </c>
      <c r="BH27" s="11">
        <v>11.271576113358606</v>
      </c>
      <c r="BI27" s="11">
        <v>0</v>
      </c>
      <c r="BJ27" s="11">
        <v>22.837017240817659</v>
      </c>
      <c r="BK27" s="11">
        <v>-4.3379654925956856</v>
      </c>
      <c r="BL27" s="11">
        <v>11.971952517342288</v>
      </c>
      <c r="BM27" s="11">
        <v>-18.860366253647953</v>
      </c>
      <c r="BN27" s="11">
        <v>-13.833915545546915</v>
      </c>
      <c r="BO27" s="11">
        <v>-33.798998629208654</v>
      </c>
      <c r="BP27" s="11"/>
      <c r="BQ27" s="11"/>
    </row>
    <row r="28" spans="2:69" x14ac:dyDescent="0.25">
      <c r="P28" s="10">
        <v>2003</v>
      </c>
      <c r="Q28" s="11">
        <v>-4.936374807584798</v>
      </c>
      <c r="R28" s="11">
        <v>17.441112504457124</v>
      </c>
      <c r="S28" s="11">
        <v>0</v>
      </c>
      <c r="T28" s="11">
        <v>3.040044703084277</v>
      </c>
      <c r="U28" s="11">
        <v>-6.0332586144795641</v>
      </c>
      <c r="V28" s="11">
        <v>0</v>
      </c>
      <c r="W28" s="11">
        <v>-6.1233017731865402</v>
      </c>
      <c r="X28" s="11">
        <v>0</v>
      </c>
      <c r="Y28" s="11">
        <v>0</v>
      </c>
      <c r="Z28" s="11">
        <v>0</v>
      </c>
      <c r="AA28" s="11">
        <v>0</v>
      </c>
      <c r="AB28" s="11">
        <v>6.033347290212987</v>
      </c>
      <c r="AC28" s="11">
        <v>0</v>
      </c>
      <c r="AD28" s="11">
        <v>5.5582813729415648</v>
      </c>
      <c r="AE28" s="11">
        <v>27.590385798248462</v>
      </c>
      <c r="AF28" s="11">
        <v>0</v>
      </c>
      <c r="AG28" s="11">
        <v>-6.3157713157124817</v>
      </c>
      <c r="AH28" s="11">
        <v>-0.19758867608743458</v>
      </c>
      <c r="AI28" s="11">
        <v>-13.230514923634473</v>
      </c>
      <c r="AJ28" s="11">
        <v>-14.410040421353187</v>
      </c>
      <c r="AK28" s="11">
        <v>-8.5077363110031001</v>
      </c>
      <c r="AL28" s="11">
        <v>1.9688584416144295</v>
      </c>
      <c r="AM28" s="11">
        <v>2.9846753477613674</v>
      </c>
      <c r="AN28" s="11">
        <v>0.49557917236597859</v>
      </c>
      <c r="AO28" s="11">
        <v>-19.015635189134628</v>
      </c>
      <c r="AP28" s="11">
        <v>-15.62477154948283</v>
      </c>
      <c r="AQ28" s="11">
        <v>-34.882574254879728</v>
      </c>
      <c r="AR28" s="11">
        <v>-8.8575588961248286</v>
      </c>
      <c r="AS28" s="11">
        <v>0</v>
      </c>
      <c r="AT28" s="11">
        <v>15.161591363721527</v>
      </c>
      <c r="AU28" s="11">
        <v>0</v>
      </c>
      <c r="AV28" s="11">
        <v>0</v>
      </c>
      <c r="AW28" s="11">
        <v>0</v>
      </c>
      <c r="AX28" s="11">
        <v>6.0063803175580688</v>
      </c>
      <c r="AY28" s="11">
        <v>-20.929328456986696</v>
      </c>
      <c r="AZ28" s="11">
        <v>3.8578477301598468E-2</v>
      </c>
      <c r="BA28" s="11">
        <v>0</v>
      </c>
      <c r="BB28" s="11">
        <v>3.1336273877968779</v>
      </c>
      <c r="BC28" s="11">
        <v>5.8848045227932744</v>
      </c>
      <c r="BD28" s="11">
        <v>0</v>
      </c>
      <c r="BE28" s="11">
        <v>-26.194260499323718</v>
      </c>
      <c r="BF28" s="11">
        <v>-32.38977660657838</v>
      </c>
      <c r="BG28" s="11">
        <v>12.672870980168227</v>
      </c>
      <c r="BH28" s="11">
        <v>4.0276258914673235</v>
      </c>
      <c r="BI28" s="11">
        <v>0</v>
      </c>
      <c r="BJ28" s="11">
        <v>23.380016500595957</v>
      </c>
      <c r="BK28" s="11">
        <v>-8.910063115763478</v>
      </c>
      <c r="BL28" s="11">
        <v>14.735971490154043</v>
      </c>
      <c r="BM28" s="11">
        <v>-3.343731805216521</v>
      </c>
      <c r="BN28" s="11">
        <v>-18.366898075328209</v>
      </c>
      <c r="BO28" s="11">
        <v>22.878208255860955</v>
      </c>
      <c r="BP28" s="11"/>
      <c r="BQ28" s="11"/>
    </row>
    <row r="29" spans="2:69" x14ac:dyDescent="0.25">
      <c r="P29" s="10">
        <v>2004</v>
      </c>
      <c r="Q29" s="11">
        <v>-6.6698253249342088</v>
      </c>
      <c r="R29" s="11">
        <v>7.3556338975322433</v>
      </c>
      <c r="S29" s="11">
        <v>0</v>
      </c>
      <c r="T29" s="11">
        <v>12.705972949333955</v>
      </c>
      <c r="U29" s="11">
        <v>-13.307729204825591</v>
      </c>
      <c r="V29" s="11">
        <v>0</v>
      </c>
      <c r="W29" s="11">
        <v>6.7175319600210059</v>
      </c>
      <c r="X29" s="11">
        <v>0</v>
      </c>
      <c r="Y29" s="11">
        <v>0</v>
      </c>
      <c r="Z29" s="11">
        <v>0</v>
      </c>
      <c r="AA29" s="11">
        <v>0</v>
      </c>
      <c r="AB29" s="11">
        <v>4.0185964280681219</v>
      </c>
      <c r="AC29" s="11">
        <v>0</v>
      </c>
      <c r="AD29" s="11">
        <v>12.079418411303777</v>
      </c>
      <c r="AE29" s="11">
        <v>17.519991160952486</v>
      </c>
      <c r="AF29" s="11">
        <v>0</v>
      </c>
      <c r="AG29" s="11">
        <v>15.450876162503846</v>
      </c>
      <c r="AH29" s="11">
        <v>2.0399002096382901</v>
      </c>
      <c r="AI29" s="11">
        <v>3.3529524898767704</v>
      </c>
      <c r="AJ29" s="11">
        <v>5.5158216127892956</v>
      </c>
      <c r="AK29" s="11">
        <v>-7.4867903094855137</v>
      </c>
      <c r="AL29" s="11">
        <v>13.146370292815845</v>
      </c>
      <c r="AM29" s="11">
        <v>5.9016938394051977</v>
      </c>
      <c r="AN29" s="11">
        <v>13.410794053925201</v>
      </c>
      <c r="AO29" s="11">
        <v>-38.23367296718061</v>
      </c>
      <c r="AP29" s="11">
        <v>-1.0511669188417727</v>
      </c>
      <c r="AQ29" s="11">
        <v>-4.0849545257515274</v>
      </c>
      <c r="AR29" s="11">
        <v>-6.0942829804844223</v>
      </c>
      <c r="AS29" s="11">
        <v>0</v>
      </c>
      <c r="AT29" s="11">
        <v>-0.34085306310771557</v>
      </c>
      <c r="AU29" s="11">
        <v>0</v>
      </c>
      <c r="AV29" s="11">
        <v>0</v>
      </c>
      <c r="AW29" s="11">
        <v>0</v>
      </c>
      <c r="AX29" s="11">
        <v>3.7509748835873324</v>
      </c>
      <c r="AY29" s="11">
        <v>-7.8187958933995105</v>
      </c>
      <c r="AZ29" s="11">
        <v>3.0181738566170679</v>
      </c>
      <c r="BA29" s="11">
        <v>0</v>
      </c>
      <c r="BB29" s="11">
        <v>19.445653379079886</v>
      </c>
      <c r="BC29" s="11">
        <v>-4.4718958633893635</v>
      </c>
      <c r="BD29" s="11">
        <v>0</v>
      </c>
      <c r="BE29" s="11">
        <v>-32.770694815553725</v>
      </c>
      <c r="BF29" s="11">
        <v>-8.4078010331722908</v>
      </c>
      <c r="BG29" s="11">
        <v>-3.4145307381550083</v>
      </c>
      <c r="BH29" s="11">
        <v>18.397855455987155</v>
      </c>
      <c r="BI29" s="11">
        <v>0</v>
      </c>
      <c r="BJ29" s="11">
        <v>21.419509721454233</v>
      </c>
      <c r="BK29" s="11">
        <v>-0.99123917607357726</v>
      </c>
      <c r="BL29" s="11">
        <v>15.503048416576348</v>
      </c>
      <c r="BM29" s="11">
        <v>3.871648914355319</v>
      </c>
      <c r="BN29" s="11">
        <v>-10.015739462687634</v>
      </c>
      <c r="BO29" s="11">
        <v>-3.0671719741803827</v>
      </c>
      <c r="BP29" s="11"/>
      <c r="BQ29" s="11"/>
    </row>
    <row r="30" spans="2:69" x14ac:dyDescent="0.25">
      <c r="P30" s="10">
        <v>2005</v>
      </c>
      <c r="Q30" s="11">
        <v>-8.1665193647495471</v>
      </c>
      <c r="R30" s="11">
        <v>8.3561972132883966</v>
      </c>
      <c r="S30" s="11">
        <v>0</v>
      </c>
      <c r="T30" s="11">
        <v>-0.21357257651288819</v>
      </c>
      <c r="U30" s="11">
        <v>7.5223088060738519</v>
      </c>
      <c r="V30" s="11">
        <v>0</v>
      </c>
      <c r="W30" s="11">
        <v>1.6385853314204724</v>
      </c>
      <c r="X30" s="11">
        <v>0</v>
      </c>
      <c r="Y30" s="11">
        <v>0</v>
      </c>
      <c r="Z30" s="11">
        <v>0</v>
      </c>
      <c r="AA30" s="11">
        <v>0</v>
      </c>
      <c r="AB30" s="11">
        <v>-2.8251790809008526</v>
      </c>
      <c r="AC30" s="11">
        <v>0</v>
      </c>
      <c r="AD30" s="11">
        <v>13.081786164548248</v>
      </c>
      <c r="AE30" s="11">
        <v>7.646052836207673</v>
      </c>
      <c r="AF30" s="11">
        <v>0</v>
      </c>
      <c r="AG30" s="11">
        <v>12.985378816665616</v>
      </c>
      <c r="AH30" s="11">
        <v>-4.2376632336527109</v>
      </c>
      <c r="AI30" s="11">
        <v>-6.6423258431314025</v>
      </c>
      <c r="AJ30" s="11">
        <v>11.783179616031703</v>
      </c>
      <c r="AK30" s="11">
        <v>1.9733174667635467</v>
      </c>
      <c r="AL30" s="11">
        <v>4.6475238377752248</v>
      </c>
      <c r="AM30" s="11">
        <v>9.3410999397747219</v>
      </c>
      <c r="AN30" s="11">
        <v>8.1023035818361677</v>
      </c>
      <c r="AO30" s="11">
        <v>-31.481766200158745</v>
      </c>
      <c r="AP30" s="11">
        <v>-9.1270339908078313</v>
      </c>
      <c r="AQ30" s="11">
        <v>2.7482235509523889</v>
      </c>
      <c r="AR30" s="11">
        <v>-4.5763413254462648</v>
      </c>
      <c r="AS30" s="11">
        <v>0</v>
      </c>
      <c r="AT30" s="11">
        <v>-5.2463969950622413</v>
      </c>
      <c r="AU30" s="11">
        <v>0</v>
      </c>
      <c r="AV30" s="11">
        <v>0</v>
      </c>
      <c r="AW30" s="11">
        <v>0</v>
      </c>
      <c r="AX30" s="11">
        <v>4.6616164581791963</v>
      </c>
      <c r="AY30" s="11">
        <v>-31.974170269677415</v>
      </c>
      <c r="AZ30" s="11">
        <v>-3.5314928936713841</v>
      </c>
      <c r="BA30" s="11">
        <v>0</v>
      </c>
      <c r="BB30" s="11">
        <v>20.934465283062309</v>
      </c>
      <c r="BC30" s="11">
        <v>-7.1727185968484264</v>
      </c>
      <c r="BD30" s="11">
        <v>0</v>
      </c>
      <c r="BE30" s="11">
        <v>-41.404851799597964</v>
      </c>
      <c r="BF30" s="11">
        <v>-14.803365047555417</v>
      </c>
      <c r="BG30" s="11">
        <v>16.46541386435274</v>
      </c>
      <c r="BH30" s="11">
        <v>19.32617487909738</v>
      </c>
      <c r="BI30" s="11">
        <v>0</v>
      </c>
      <c r="BJ30" s="11">
        <v>10.458739780005999</v>
      </c>
      <c r="BK30" s="11">
        <v>-4.1920588955690619</v>
      </c>
      <c r="BL30" s="11">
        <v>6.7514151851355564</v>
      </c>
      <c r="BM30" s="11">
        <v>12.237122064107098</v>
      </c>
      <c r="BN30" s="11">
        <v>-16.468795365653932</v>
      </c>
      <c r="BO30" s="11">
        <v>-3.814328920270782</v>
      </c>
      <c r="BP30" s="11"/>
      <c r="BQ30" s="11"/>
    </row>
    <row r="31" spans="2:69" x14ac:dyDescent="0.25">
      <c r="P31" s="10">
        <v>2006</v>
      </c>
      <c r="Q31" s="11">
        <v>-7.8934453995316289</v>
      </c>
      <c r="R31" s="11">
        <v>16.506784959346987</v>
      </c>
      <c r="S31" s="11">
        <v>0</v>
      </c>
      <c r="T31" s="11">
        <v>4.2438718992343638</v>
      </c>
      <c r="U31" s="11">
        <v>-2.4077749003481586</v>
      </c>
      <c r="V31" s="11">
        <v>0</v>
      </c>
      <c r="W31" s="11">
        <v>7.8949860835564323</v>
      </c>
      <c r="X31" s="11">
        <v>0</v>
      </c>
      <c r="Y31" s="11">
        <v>0</v>
      </c>
      <c r="Z31" s="11">
        <v>0</v>
      </c>
      <c r="AA31" s="11">
        <v>0</v>
      </c>
      <c r="AB31" s="11">
        <v>-3.3043520488718059</v>
      </c>
      <c r="AC31" s="11">
        <v>0</v>
      </c>
      <c r="AD31" s="11">
        <v>2.2058943613956217</v>
      </c>
      <c r="AE31" s="11">
        <v>7.7355907706078142</v>
      </c>
      <c r="AF31" s="11">
        <v>0</v>
      </c>
      <c r="AG31" s="11">
        <v>4.6119921535137109</v>
      </c>
      <c r="AH31" s="11">
        <v>7.8317043517017737</v>
      </c>
      <c r="AI31" s="11">
        <v>-15.34580769657623</v>
      </c>
      <c r="AJ31" s="11">
        <v>8.0272993727703579</v>
      </c>
      <c r="AK31" s="11">
        <v>-5.4599649956799112</v>
      </c>
      <c r="AL31" s="11">
        <v>11.280538274149876</v>
      </c>
      <c r="AM31" s="11">
        <v>6.5870067373907659</v>
      </c>
      <c r="AN31" s="11">
        <v>12.359044376353268</v>
      </c>
      <c r="AO31" s="11">
        <v>-28.452443075366318</v>
      </c>
      <c r="AP31" s="11">
        <v>-3.2908992579905316</v>
      </c>
      <c r="AQ31" s="11">
        <v>3.6447322599997278</v>
      </c>
      <c r="AR31" s="11">
        <v>-4.331655873102136</v>
      </c>
      <c r="AS31" s="11">
        <v>0</v>
      </c>
      <c r="AT31" s="11">
        <v>-1.2732459708786337</v>
      </c>
      <c r="AU31" s="11">
        <v>0</v>
      </c>
      <c r="AV31" s="11">
        <v>0</v>
      </c>
      <c r="AW31" s="11">
        <v>0</v>
      </c>
      <c r="AX31" s="11">
        <v>2.2566907773580169</v>
      </c>
      <c r="AY31" s="11">
        <v>-17.866894268081523</v>
      </c>
      <c r="AZ31" s="11">
        <v>-1.6977066934487084</v>
      </c>
      <c r="BA31" s="11">
        <v>0</v>
      </c>
      <c r="BB31" s="11">
        <v>14.768956134503242</v>
      </c>
      <c r="BC31" s="11">
        <v>-4.1650068851595279</v>
      </c>
      <c r="BD31" s="11">
        <v>0</v>
      </c>
      <c r="BE31" s="11">
        <v>-31.108458642847836</v>
      </c>
      <c r="BF31" s="11">
        <v>-24.276472686324269</v>
      </c>
      <c r="BG31" s="11">
        <v>6.7327882788958959</v>
      </c>
      <c r="BH31" s="11">
        <v>17.569855117471889</v>
      </c>
      <c r="BI31" s="11">
        <v>0</v>
      </c>
      <c r="BJ31" s="11">
        <v>15.529441952821799</v>
      </c>
      <c r="BK31" s="11">
        <v>-3.0917913136363495</v>
      </c>
      <c r="BL31" s="11">
        <v>7.218368864414515</v>
      </c>
      <c r="BM31" s="11">
        <v>15.605901353410445</v>
      </c>
      <c r="BN31" s="11">
        <v>-17.47914393490646</v>
      </c>
      <c r="BO31" s="11">
        <v>-8.8853939814725891</v>
      </c>
      <c r="BP31" s="11"/>
      <c r="BQ31" s="11"/>
    </row>
    <row r="32" spans="2:69" x14ac:dyDescent="0.25">
      <c r="B32" s="36"/>
      <c r="P32" s="10">
        <v>2007</v>
      </c>
      <c r="Q32" s="11">
        <v>-5.7643846957944334</v>
      </c>
      <c r="R32" s="11">
        <v>12.974504898011219</v>
      </c>
      <c r="S32" s="11">
        <v>0</v>
      </c>
      <c r="T32" s="11">
        <v>10.345066584704909</v>
      </c>
      <c r="U32" s="11">
        <v>-3.9349615690298378</v>
      </c>
      <c r="V32" s="11">
        <v>0</v>
      </c>
      <c r="W32" s="11">
        <v>5.454779056890402</v>
      </c>
      <c r="X32" s="11">
        <v>0</v>
      </c>
      <c r="Y32" s="11">
        <v>0</v>
      </c>
      <c r="Z32" s="11">
        <v>0</v>
      </c>
      <c r="AA32" s="11">
        <v>0</v>
      </c>
      <c r="AB32" s="11">
        <v>-4.9940585995500442</v>
      </c>
      <c r="AC32" s="11">
        <v>0</v>
      </c>
      <c r="AD32" s="11">
        <v>17.03832640487235</v>
      </c>
      <c r="AE32" s="11">
        <v>14.878580259392038</v>
      </c>
      <c r="AF32" s="11">
        <v>0</v>
      </c>
      <c r="AG32" s="11">
        <v>2.4803659925964894</v>
      </c>
      <c r="AH32" s="11">
        <v>8.7225043898797594</v>
      </c>
      <c r="AI32" s="11">
        <v>-14.175409887684509</v>
      </c>
      <c r="AJ32" s="11">
        <v>-16.168640286196023</v>
      </c>
      <c r="AK32" s="11">
        <v>-8.9496652435627766</v>
      </c>
      <c r="AL32" s="11">
        <v>5.8398327382747084</v>
      </c>
      <c r="AM32" s="11">
        <v>6.8106155595160089</v>
      </c>
      <c r="AN32" s="11">
        <v>10.936284525087103</v>
      </c>
      <c r="AO32" s="11">
        <v>-27.890535420738161</v>
      </c>
      <c r="AP32" s="11">
        <v>4.569963948597433</v>
      </c>
      <c r="AQ32" s="11">
        <v>-14.616865882999264</v>
      </c>
      <c r="AR32" s="11">
        <v>-7.6838396125822328</v>
      </c>
      <c r="AS32" s="11">
        <v>0</v>
      </c>
      <c r="AT32" s="11">
        <v>13.73207396682119</v>
      </c>
      <c r="AU32" s="11">
        <v>0</v>
      </c>
      <c r="AV32" s="11">
        <v>0</v>
      </c>
      <c r="AW32" s="11">
        <v>0</v>
      </c>
      <c r="AX32" s="11">
        <v>-5.8118034758081194</v>
      </c>
      <c r="AY32" s="11">
        <v>-24.790162569843233</v>
      </c>
      <c r="AZ32" s="11">
        <v>-0.50419407671142835</v>
      </c>
      <c r="BA32" s="11">
        <v>0</v>
      </c>
      <c r="BB32" s="11">
        <v>7.7511795097962022</v>
      </c>
      <c r="BC32" s="11">
        <v>-1.0200662927672965</v>
      </c>
      <c r="BD32" s="11">
        <v>0</v>
      </c>
      <c r="BE32" s="11">
        <v>-45.776232582284138</v>
      </c>
      <c r="BF32" s="11">
        <v>16.387355572078377</v>
      </c>
      <c r="BG32" s="11">
        <v>10.436695447424427</v>
      </c>
      <c r="BH32" s="11">
        <v>20.273342670407146</v>
      </c>
      <c r="BI32" s="11">
        <v>0</v>
      </c>
      <c r="BJ32" s="11">
        <v>18.540788005338982</v>
      </c>
      <c r="BK32" s="11">
        <v>-4.7631560846639331</v>
      </c>
      <c r="BL32" s="11">
        <v>11.398814422136638</v>
      </c>
      <c r="BM32" s="11">
        <v>-0.42743909034470562</v>
      </c>
      <c r="BN32" s="11">
        <v>-12.408339898684062</v>
      </c>
      <c r="BO32" s="11">
        <v>18.11602123780176</v>
      </c>
      <c r="BP32" s="11"/>
      <c r="BQ32" s="11"/>
    </row>
    <row r="33" spans="16:69" x14ac:dyDescent="0.25">
      <c r="P33" s="10">
        <v>2008</v>
      </c>
      <c r="Q33" s="11">
        <v>-3.8978600969130639</v>
      </c>
      <c r="R33" s="11">
        <v>14.85196753492346</v>
      </c>
      <c r="S33" s="11">
        <v>0</v>
      </c>
      <c r="T33" s="11">
        <v>24.953060346888378</v>
      </c>
      <c r="U33" s="11">
        <v>-12.024131137877703</v>
      </c>
      <c r="V33" s="11">
        <v>0</v>
      </c>
      <c r="W33" s="11">
        <v>5.0862709031207487</v>
      </c>
      <c r="X33" s="11">
        <v>0</v>
      </c>
      <c r="Y33" s="11">
        <v>0</v>
      </c>
      <c r="Z33" s="11">
        <v>0</v>
      </c>
      <c r="AA33" s="11">
        <v>0</v>
      </c>
      <c r="AB33" s="11">
        <v>-4.0212771637015976</v>
      </c>
      <c r="AC33" s="11">
        <v>0</v>
      </c>
      <c r="AD33" s="11">
        <v>-3.6650108086178079</v>
      </c>
      <c r="AE33" s="11">
        <v>16.831872926559299</v>
      </c>
      <c r="AF33" s="11">
        <v>0</v>
      </c>
      <c r="AG33" s="11">
        <v>-13.59176076221047</v>
      </c>
      <c r="AH33" s="11">
        <v>3.9100527828850318</v>
      </c>
      <c r="AI33" s="11">
        <v>-26.401256036479026</v>
      </c>
      <c r="AJ33" s="11">
        <v>10.752496564236935</v>
      </c>
      <c r="AK33" s="11">
        <v>1.675793100730516</v>
      </c>
      <c r="AL33" s="11">
        <v>7.9530100265401416</v>
      </c>
      <c r="AM33" s="11">
        <v>5.0618823479453567</v>
      </c>
      <c r="AN33" s="11">
        <v>7.4271401899750344</v>
      </c>
      <c r="AO33" s="11">
        <v>-3.3749820431694388</v>
      </c>
      <c r="AP33" s="11">
        <v>-0.75793008136315621</v>
      </c>
      <c r="AQ33" s="11">
        <v>18.523316612117924</v>
      </c>
      <c r="AR33" s="11">
        <v>-2.6699146928876871</v>
      </c>
      <c r="AS33" s="11">
        <v>0</v>
      </c>
      <c r="AT33" s="11">
        <v>-6.2873873503122013</v>
      </c>
      <c r="AU33" s="11">
        <v>0</v>
      </c>
      <c r="AV33" s="11">
        <v>0</v>
      </c>
      <c r="AW33" s="11">
        <v>0</v>
      </c>
      <c r="AX33" s="11">
        <v>-10.04296700557461</v>
      </c>
      <c r="AY33" s="11">
        <v>-38.348320231307298</v>
      </c>
      <c r="AZ33" s="11">
        <v>-1.032095383379783</v>
      </c>
      <c r="BA33" s="11">
        <v>0</v>
      </c>
      <c r="BB33" s="11">
        <v>18.641274436959065</v>
      </c>
      <c r="BC33" s="11">
        <v>-3.94226253774832</v>
      </c>
      <c r="BD33" s="11">
        <v>0</v>
      </c>
      <c r="BE33" s="11">
        <v>-33.640291803749278</v>
      </c>
      <c r="BF33" s="11">
        <v>21.18613883794751</v>
      </c>
      <c r="BG33" s="11">
        <v>13.973663044453133</v>
      </c>
      <c r="BH33" s="11">
        <v>16.927275282796472</v>
      </c>
      <c r="BI33" s="11">
        <v>0</v>
      </c>
      <c r="BJ33" s="11">
        <v>27.69974889815785</v>
      </c>
      <c r="BK33" s="11">
        <v>-8.5496913015958853</v>
      </c>
      <c r="BL33" s="11">
        <v>12.276136658329051</v>
      </c>
      <c r="BM33" s="11">
        <v>-14.591106264560949</v>
      </c>
      <c r="BN33" s="11">
        <v>1.3742842384090181</v>
      </c>
      <c r="BO33" s="11">
        <v>-26.601726858643815</v>
      </c>
      <c r="BP33" s="11"/>
      <c r="BQ33" s="11"/>
    </row>
    <row r="34" spans="16:69" x14ac:dyDescent="0.25">
      <c r="P34" s="10">
        <v>2009</v>
      </c>
      <c r="Q34" s="11">
        <v>-2.2990122943156166</v>
      </c>
      <c r="R34" s="11">
        <v>17.923302948474884</v>
      </c>
      <c r="S34" s="11">
        <v>0</v>
      </c>
      <c r="T34" s="11">
        <v>30.515628168359399</v>
      </c>
      <c r="U34" s="11">
        <v>-20.730349206132814</v>
      </c>
      <c r="V34" s="11">
        <v>0</v>
      </c>
      <c r="W34" s="11">
        <v>2.7365592814021511</v>
      </c>
      <c r="X34" s="11">
        <v>0</v>
      </c>
      <c r="Y34" s="11">
        <v>0</v>
      </c>
      <c r="Z34" s="11">
        <v>0</v>
      </c>
      <c r="AA34" s="11">
        <v>0</v>
      </c>
      <c r="AB34" s="11">
        <v>5.7413881222601049</v>
      </c>
      <c r="AC34" s="11">
        <v>0</v>
      </c>
      <c r="AD34" s="11">
        <v>11.353788067935966</v>
      </c>
      <c r="AE34" s="11">
        <v>16.966398106887937</v>
      </c>
      <c r="AF34" s="11">
        <v>0</v>
      </c>
      <c r="AG34" s="11">
        <v>-5.277271156955976</v>
      </c>
      <c r="AH34" s="11">
        <v>-4.3221698433626443</v>
      </c>
      <c r="AI34" s="11">
        <v>-14.16172381141223</v>
      </c>
      <c r="AJ34" s="11">
        <v>-5.2703935580211692</v>
      </c>
      <c r="AK34" s="11">
        <v>-11.264420209045056</v>
      </c>
      <c r="AL34" s="11">
        <v>10.463434591656551</v>
      </c>
      <c r="AM34" s="11">
        <v>8.3575023381854407</v>
      </c>
      <c r="AN34" s="11">
        <v>19.708115360117517</v>
      </c>
      <c r="AO34" s="11">
        <v>-16.306657926179469</v>
      </c>
      <c r="AP34" s="11">
        <v>-4.7715484470245428</v>
      </c>
      <c r="AQ34" s="11">
        <v>-0.72981390530912904</v>
      </c>
      <c r="AR34" s="11">
        <v>-16.39996116864495</v>
      </c>
      <c r="AS34" s="11">
        <v>0</v>
      </c>
      <c r="AT34" s="11">
        <v>8.1570024121901952</v>
      </c>
      <c r="AU34" s="11">
        <v>0</v>
      </c>
      <c r="AV34" s="11">
        <v>0</v>
      </c>
      <c r="AW34" s="11">
        <v>0</v>
      </c>
      <c r="AX34" s="11">
        <v>0.43495600721144001</v>
      </c>
      <c r="AY34" s="11">
        <v>-41.285704355686903</v>
      </c>
      <c r="AZ34" s="11">
        <v>-1.5500913832511287</v>
      </c>
      <c r="BA34" s="11">
        <v>0</v>
      </c>
      <c r="BB34" s="11">
        <v>8.0973486547009088</v>
      </c>
      <c r="BC34" s="11">
        <v>5.3454300541488919</v>
      </c>
      <c r="BD34" s="11">
        <v>0</v>
      </c>
      <c r="BE34" s="11">
        <v>-26.629426429281011</v>
      </c>
      <c r="BF34" s="11">
        <v>1.7868442228063941</v>
      </c>
      <c r="BG34" s="11">
        <v>6.8489812292682473</v>
      </c>
      <c r="BH34" s="11">
        <v>6.5930239543376956</v>
      </c>
      <c r="BI34" s="11">
        <v>0</v>
      </c>
      <c r="BJ34" s="11">
        <v>-0.44256020714783517</v>
      </c>
      <c r="BK34" s="11">
        <v>-2.7235712423134828</v>
      </c>
      <c r="BL34" s="11">
        <v>4.4061771404813044</v>
      </c>
      <c r="BM34" s="11">
        <v>-20.017077986267395</v>
      </c>
      <c r="BN34" s="11">
        <v>-0.73624738661237643</v>
      </c>
      <c r="BO34" s="11">
        <v>-3.0456858439720236</v>
      </c>
      <c r="BP34" s="11"/>
      <c r="BQ34" s="11"/>
    </row>
    <row r="35" spans="16:69" x14ac:dyDescent="0.25">
      <c r="P35" s="10">
        <v>2010</v>
      </c>
      <c r="Q35" s="11">
        <v>-1.2527589206001721</v>
      </c>
      <c r="R35" s="11">
        <v>8.9706081780605018</v>
      </c>
      <c r="S35" s="11">
        <v>0</v>
      </c>
      <c r="T35" s="11">
        <v>32.576092053204775</v>
      </c>
      <c r="U35" s="11">
        <v>-28.236518119229004</v>
      </c>
      <c r="V35" s="11">
        <v>0</v>
      </c>
      <c r="W35" s="11">
        <v>14.541021300829016</v>
      </c>
      <c r="X35" s="11">
        <v>0</v>
      </c>
      <c r="Y35" s="11">
        <v>0</v>
      </c>
      <c r="Z35" s="11">
        <v>0</v>
      </c>
      <c r="AA35" s="11">
        <v>0</v>
      </c>
      <c r="AB35" s="11">
        <v>10.308216587873176</v>
      </c>
      <c r="AC35" s="11">
        <v>0</v>
      </c>
      <c r="AD35" s="11">
        <v>0.94895062829891685</v>
      </c>
      <c r="AE35" s="11">
        <v>13.482305803336203</v>
      </c>
      <c r="AF35" s="11">
        <v>0</v>
      </c>
      <c r="AG35" s="11">
        <v>-16.57790198805742</v>
      </c>
      <c r="AH35" s="11">
        <v>0.71954139002627926</v>
      </c>
      <c r="AI35" s="11">
        <v>-2.6915199669019785</v>
      </c>
      <c r="AJ35" s="11">
        <v>3.3749770409485791</v>
      </c>
      <c r="AK35" s="11">
        <v>-3.0364399208338</v>
      </c>
      <c r="AL35" s="11">
        <v>9.1754900495288894</v>
      </c>
      <c r="AM35" s="11">
        <v>4.5965944082126953</v>
      </c>
      <c r="AN35" s="11">
        <v>6.5225153775827494</v>
      </c>
      <c r="AO35" s="11">
        <v>-10.846426448551938</v>
      </c>
      <c r="AP35" s="11">
        <v>-1.2955161992067588</v>
      </c>
      <c r="AQ35" s="11">
        <v>21.716467017540708</v>
      </c>
      <c r="AR35" s="11">
        <v>-1.615493943063484</v>
      </c>
      <c r="AS35" s="11">
        <v>0</v>
      </c>
      <c r="AT35" s="11">
        <v>-2.7435792162577854</v>
      </c>
      <c r="AU35" s="11">
        <v>0</v>
      </c>
      <c r="AV35" s="11">
        <v>0</v>
      </c>
      <c r="AW35" s="11">
        <v>0</v>
      </c>
      <c r="AX35" s="11">
        <v>-9.5952464107540436</v>
      </c>
      <c r="AY35" s="11">
        <v>-34.398701245663688</v>
      </c>
      <c r="AZ35" s="11">
        <v>-3.1387453418574296</v>
      </c>
      <c r="BA35" s="11">
        <v>0</v>
      </c>
      <c r="BB35" s="11">
        <v>27.619158572633751</v>
      </c>
      <c r="BC35" s="11">
        <v>-0.29184394634285127</v>
      </c>
      <c r="BD35" s="11">
        <v>0</v>
      </c>
      <c r="BE35" s="11">
        <v>-20.184288587188348</v>
      </c>
      <c r="BF35" s="11">
        <v>18.52896275522653</v>
      </c>
      <c r="BG35" s="11">
        <v>-3.3974197322095279</v>
      </c>
      <c r="BH35" s="11">
        <v>2.0910658804496052</v>
      </c>
      <c r="BI35" s="11">
        <v>0</v>
      </c>
      <c r="BJ35" s="11">
        <v>11.05998035200173</v>
      </c>
      <c r="BK35" s="11">
        <v>-2.9521743272198364</v>
      </c>
      <c r="BL35" s="11">
        <v>6.9211446316330694</v>
      </c>
      <c r="BM35" s="11">
        <v>-17.244195987586863</v>
      </c>
      <c r="BN35" s="11">
        <v>-5.5541299843753222</v>
      </c>
      <c r="BO35" s="11">
        <v>-31.032239348860458</v>
      </c>
      <c r="BP35" s="11"/>
      <c r="BQ35" s="11"/>
    </row>
    <row r="36" spans="16:69" x14ac:dyDescent="0.25">
      <c r="P36" s="10">
        <v>2011</v>
      </c>
      <c r="Q36" s="11">
        <v>-0.398478363194954</v>
      </c>
      <c r="R36" s="11">
        <v>9.6828016467043199</v>
      </c>
      <c r="S36" s="11">
        <v>0</v>
      </c>
      <c r="T36" s="11">
        <v>24.731512894504704</v>
      </c>
      <c r="U36" s="11">
        <v>-24.617253075120971</v>
      </c>
      <c r="V36" s="11">
        <v>0</v>
      </c>
      <c r="W36" s="11">
        <v>0.98258306024945341</v>
      </c>
      <c r="X36" s="11">
        <v>0</v>
      </c>
      <c r="Y36" s="11">
        <v>0</v>
      </c>
      <c r="Z36" s="11">
        <v>0</v>
      </c>
      <c r="AA36" s="11">
        <v>0</v>
      </c>
      <c r="AB36" s="11">
        <v>13.150010090612341</v>
      </c>
      <c r="AC36" s="11">
        <v>0</v>
      </c>
      <c r="AD36" s="11">
        <v>19.409977539908141</v>
      </c>
      <c r="AE36" s="11">
        <v>14.583402844436932</v>
      </c>
      <c r="AF36" s="11">
        <v>0</v>
      </c>
      <c r="AG36" s="11">
        <v>-8.5802093963138759</v>
      </c>
      <c r="AH36" s="11">
        <v>-4.1136918298434466</v>
      </c>
      <c r="AI36" s="11">
        <v>-4.0888635339797474</v>
      </c>
      <c r="AJ36" s="11">
        <v>8.9219556684838608</v>
      </c>
      <c r="AK36" s="11">
        <v>-10.873165592784062</v>
      </c>
      <c r="AL36" s="11">
        <v>8.0661211541155353</v>
      </c>
      <c r="AM36" s="11">
        <v>2.139773187082028</v>
      </c>
      <c r="AN36" s="11">
        <v>8.6250474851112813</v>
      </c>
      <c r="AO36" s="11">
        <v>-3.595694579416886</v>
      </c>
      <c r="AP36" s="11">
        <v>-3.2739703783590812</v>
      </c>
      <c r="AQ36" s="11">
        <v>-18.254399037687108</v>
      </c>
      <c r="AR36" s="11">
        <v>-3.2163513878913363</v>
      </c>
      <c r="AS36" s="11">
        <v>0</v>
      </c>
      <c r="AT36" s="11">
        <v>5.9693165894714184</v>
      </c>
      <c r="AU36" s="11">
        <v>0</v>
      </c>
      <c r="AV36" s="11">
        <v>0</v>
      </c>
      <c r="AW36" s="11">
        <v>0</v>
      </c>
      <c r="AX36" s="11">
        <v>-4.3447907955851406</v>
      </c>
      <c r="AY36" s="11">
        <v>-63.188577769324183</v>
      </c>
      <c r="AZ36" s="11">
        <v>-0.72238560733239865</v>
      </c>
      <c r="BA36" s="11">
        <v>0</v>
      </c>
      <c r="BB36" s="11">
        <v>3.4832764868042432</v>
      </c>
      <c r="BC36" s="11">
        <v>-0.30938497275201371</v>
      </c>
      <c r="BD36" s="11">
        <v>0</v>
      </c>
      <c r="BE36" s="11">
        <v>-9.5921695901779458</v>
      </c>
      <c r="BF36" s="11">
        <v>13.938521078671329</v>
      </c>
      <c r="BG36" s="11">
        <v>10.856586413865443</v>
      </c>
      <c r="BH36" s="11">
        <v>-3.9262208701984491</v>
      </c>
      <c r="BI36" s="11">
        <v>0</v>
      </c>
      <c r="BJ36" s="11">
        <v>3.4415295431244886</v>
      </c>
      <c r="BK36" s="11">
        <v>-1.5126402104215231</v>
      </c>
      <c r="BL36" s="11">
        <v>11.835633813461754</v>
      </c>
      <c r="BM36" s="11">
        <v>-18.718505089054815</v>
      </c>
      <c r="BN36" s="11">
        <v>-0.38211410924304801</v>
      </c>
      <c r="BO36" s="11">
        <v>0.88120827967941295</v>
      </c>
      <c r="BP36" s="11"/>
      <c r="BQ36" s="11"/>
    </row>
    <row r="37" spans="16:69" x14ac:dyDescent="0.25">
      <c r="P37" s="10">
        <v>2012</v>
      </c>
      <c r="Q37" s="11">
        <v>-3.7409556625789264</v>
      </c>
      <c r="R37" s="11">
        <v>15.676263501518406</v>
      </c>
      <c r="S37" s="11">
        <v>0</v>
      </c>
      <c r="T37" s="11">
        <v>21.550515157287009</v>
      </c>
      <c r="U37" s="11">
        <v>-10.649424439179711</v>
      </c>
      <c r="V37" s="11">
        <v>0</v>
      </c>
      <c r="W37" s="11">
        <v>9.4598672149004415</v>
      </c>
      <c r="X37" s="11">
        <v>0</v>
      </c>
      <c r="Y37" s="11">
        <v>0</v>
      </c>
      <c r="Z37" s="11">
        <v>0</v>
      </c>
      <c r="AA37" s="11">
        <v>0</v>
      </c>
      <c r="AB37" s="11">
        <v>7.6283417911326978</v>
      </c>
      <c r="AC37" s="11">
        <v>0</v>
      </c>
      <c r="AD37" s="11">
        <v>16.820024029584602</v>
      </c>
      <c r="AE37" s="11">
        <v>12.674736353801563</v>
      </c>
      <c r="AF37" s="11">
        <v>0</v>
      </c>
      <c r="AG37" s="11">
        <v>-3.6071355680178385</v>
      </c>
      <c r="AH37" s="11">
        <v>0.94921909976619645</v>
      </c>
      <c r="AI37" s="11">
        <v>-8.2059714259230532</v>
      </c>
      <c r="AJ37" s="11">
        <v>-7.1820481934992131</v>
      </c>
      <c r="AK37" s="11">
        <v>-8.143945706251543</v>
      </c>
      <c r="AL37" s="11">
        <v>7.5484526860236656</v>
      </c>
      <c r="AM37" s="11">
        <v>1.6498421473443159</v>
      </c>
      <c r="AN37" s="11">
        <v>17.51933632476721</v>
      </c>
      <c r="AO37" s="11">
        <v>-14.524695870932192</v>
      </c>
      <c r="AP37" s="11">
        <v>-7.2351422204519622</v>
      </c>
      <c r="AQ37" s="11">
        <v>-20.532852431642823</v>
      </c>
      <c r="AR37" s="11">
        <v>-19.934892407036386</v>
      </c>
      <c r="AS37" s="11">
        <v>0</v>
      </c>
      <c r="AT37" s="11">
        <v>6.953597221581731</v>
      </c>
      <c r="AU37" s="11">
        <v>0</v>
      </c>
      <c r="AV37" s="11">
        <v>0</v>
      </c>
      <c r="AW37" s="11">
        <v>0</v>
      </c>
      <c r="AX37" s="11">
        <v>1.0767818139356677</v>
      </c>
      <c r="AY37" s="11">
        <v>-71.173206379171461</v>
      </c>
      <c r="AZ37" s="11">
        <v>-10.128802387043834</v>
      </c>
      <c r="BA37" s="11">
        <v>0</v>
      </c>
      <c r="BB37" s="11">
        <v>14.98104575148318</v>
      </c>
      <c r="BC37" s="11">
        <v>0.89061012431557174</v>
      </c>
      <c r="BD37" s="11">
        <v>0</v>
      </c>
      <c r="BE37" s="11">
        <v>-17.192858649650589</v>
      </c>
      <c r="BF37" s="11">
        <v>5.3150902203924488</v>
      </c>
      <c r="BG37" s="11">
        <v>9.2905474957660772</v>
      </c>
      <c r="BH37" s="11">
        <v>5.7572328842070419</v>
      </c>
      <c r="BI37" s="11">
        <v>0</v>
      </c>
      <c r="BJ37" s="11">
        <v>1.5976373788362253</v>
      </c>
      <c r="BK37" s="11">
        <v>1.8747942931440775</v>
      </c>
      <c r="BL37" s="11">
        <v>11.97475467051845</v>
      </c>
      <c r="BM37" s="11">
        <v>-12.048144526488613</v>
      </c>
      <c r="BN37" s="11">
        <v>0.19629550251920591</v>
      </c>
      <c r="BO37" s="11">
        <v>-2.9083155368425651</v>
      </c>
      <c r="BP37" s="11"/>
      <c r="BQ37" s="11"/>
    </row>
    <row r="38" spans="16:69" x14ac:dyDescent="0.25">
      <c r="P38" s="10">
        <v>2013</v>
      </c>
      <c r="Q38" s="11">
        <v>-5.4048268793849275</v>
      </c>
      <c r="R38" s="11">
        <v>10.612866390147246</v>
      </c>
      <c r="S38" s="11">
        <v>0</v>
      </c>
      <c r="T38" s="11">
        <v>12.854939996032044</v>
      </c>
      <c r="U38" s="11">
        <v>-5.977845376037294</v>
      </c>
      <c r="V38" s="11">
        <v>0</v>
      </c>
      <c r="W38" s="11">
        <v>12.233494999236427</v>
      </c>
      <c r="X38" s="11">
        <v>0</v>
      </c>
      <c r="Y38" s="11">
        <v>0</v>
      </c>
      <c r="Z38" s="11">
        <v>0</v>
      </c>
      <c r="AA38" s="11">
        <v>0</v>
      </c>
      <c r="AB38" s="11">
        <v>9.8505606729304418</v>
      </c>
      <c r="AC38" s="11">
        <v>0</v>
      </c>
      <c r="AD38" s="11">
        <v>4.276089839549968</v>
      </c>
      <c r="AE38" s="11">
        <v>3.1217955438478384</v>
      </c>
      <c r="AF38" s="11">
        <v>0</v>
      </c>
      <c r="AG38" s="11">
        <v>-8.3809627540176734</v>
      </c>
      <c r="AH38" s="11">
        <v>0.49367702104063937</v>
      </c>
      <c r="AI38" s="11">
        <v>-3.3266094305872684</v>
      </c>
      <c r="AJ38" s="11">
        <v>11.023898878192995</v>
      </c>
      <c r="AK38" s="11">
        <v>5.9812946346937679</v>
      </c>
      <c r="AL38" s="11">
        <v>4.8950405471259728</v>
      </c>
      <c r="AM38" s="11">
        <v>2.761971245490713</v>
      </c>
      <c r="AN38" s="11">
        <v>16.89093915047124</v>
      </c>
      <c r="AO38" s="11">
        <v>-28.07449345709756</v>
      </c>
      <c r="AP38" s="11">
        <v>3.2939026368694613</v>
      </c>
      <c r="AQ38" s="11">
        <v>-47.61036325362511</v>
      </c>
      <c r="AR38" s="11">
        <v>-12.203829101053998</v>
      </c>
      <c r="AS38" s="11">
        <v>0</v>
      </c>
      <c r="AT38" s="11">
        <v>-10.273955012962688</v>
      </c>
      <c r="AU38" s="11">
        <v>0</v>
      </c>
      <c r="AV38" s="11">
        <v>0</v>
      </c>
      <c r="AW38" s="11">
        <v>0</v>
      </c>
      <c r="AX38" s="11">
        <v>1.0469950666447403</v>
      </c>
      <c r="AY38" s="11">
        <v>-58.309884479967877</v>
      </c>
      <c r="AZ38" s="11">
        <v>3.9707711039227434</v>
      </c>
      <c r="BA38" s="11">
        <v>0</v>
      </c>
      <c r="BB38" s="11">
        <v>4.7566809371346608</v>
      </c>
      <c r="BC38" s="11">
        <v>4.3048930820077658</v>
      </c>
      <c r="BD38" s="11">
        <v>0</v>
      </c>
      <c r="BE38" s="11">
        <v>-12.163844985479955</v>
      </c>
      <c r="BF38" s="11">
        <v>-5.4042316151026171</v>
      </c>
      <c r="BG38" s="11">
        <v>8.2432652561692521</v>
      </c>
      <c r="BH38" s="11">
        <v>-9.0234589151805267</v>
      </c>
      <c r="BI38" s="11">
        <v>0</v>
      </c>
      <c r="BJ38" s="11">
        <v>5.514105851034401</v>
      </c>
      <c r="BK38" s="11">
        <v>-9.4394972620648332</v>
      </c>
      <c r="BL38" s="11">
        <v>10.121627383341547</v>
      </c>
      <c r="BM38" s="11">
        <v>-14.374767488334328</v>
      </c>
      <c r="BN38" s="11">
        <v>3.6157414342596894</v>
      </c>
      <c r="BO38" s="11">
        <v>43.139716581208631</v>
      </c>
      <c r="BP38" s="11"/>
      <c r="BQ38" s="11"/>
    </row>
    <row r="39" spans="16:69" x14ac:dyDescent="0.25">
      <c r="P39" s="10">
        <v>2014</v>
      </c>
      <c r="Q39" s="11">
        <v>-2.0532665985228959</v>
      </c>
      <c r="R39" s="11">
        <v>8.0865402196650393</v>
      </c>
      <c r="S39" s="11">
        <v>0</v>
      </c>
      <c r="T39" s="11">
        <v>25.185629056068137</v>
      </c>
      <c r="U39" s="11">
        <v>-18.283759345649742</v>
      </c>
      <c r="V39" s="11">
        <v>0</v>
      </c>
      <c r="W39" s="11">
        <v>2.710376747927512</v>
      </c>
      <c r="X39" s="11">
        <v>0</v>
      </c>
      <c r="Y39" s="11">
        <v>0</v>
      </c>
      <c r="Z39" s="11">
        <v>0</v>
      </c>
      <c r="AA39" s="11">
        <v>0</v>
      </c>
      <c r="AB39" s="11">
        <v>13.322957784112077</v>
      </c>
      <c r="AC39" s="11">
        <v>0</v>
      </c>
      <c r="AD39" s="11">
        <v>12.811910892196465</v>
      </c>
      <c r="AE39" s="11">
        <v>16.153944670804776</v>
      </c>
      <c r="AF39" s="11">
        <v>0</v>
      </c>
      <c r="AG39" s="11">
        <v>4.8414573683430717E-2</v>
      </c>
      <c r="AH39" s="11">
        <v>1.2791086874130997</v>
      </c>
      <c r="AI39" s="11">
        <v>-7.3501064434822183</v>
      </c>
      <c r="AJ39" s="11">
        <v>2.146297902072547</v>
      </c>
      <c r="AK39" s="11">
        <v>-0.12364516521756741</v>
      </c>
      <c r="AL39" s="11">
        <v>-4.3617617961899668E-2</v>
      </c>
      <c r="AM39" s="11">
        <v>6.4982741605490446</v>
      </c>
      <c r="AN39" s="11">
        <v>13.786742783850059</v>
      </c>
      <c r="AO39" s="11">
        <v>-6.581234629265964</v>
      </c>
      <c r="AP39" s="11">
        <v>6.4520654632360674</v>
      </c>
      <c r="AQ39" s="11">
        <v>2.3405227693729103</v>
      </c>
      <c r="AR39" s="11">
        <v>-16.188892914215103</v>
      </c>
      <c r="AS39" s="11">
        <v>0</v>
      </c>
      <c r="AT39" s="11">
        <v>3.5440009469311917</v>
      </c>
      <c r="AU39" s="11">
        <v>0</v>
      </c>
      <c r="AV39" s="11">
        <v>0</v>
      </c>
      <c r="AW39" s="11">
        <v>0</v>
      </c>
      <c r="AX39" s="11">
        <v>-0.62364489394894917</v>
      </c>
      <c r="AY39" s="11">
        <v>-43.505107896635309</v>
      </c>
      <c r="AZ39" s="11">
        <v>-1.2612880482265609</v>
      </c>
      <c r="BA39" s="11">
        <v>0</v>
      </c>
      <c r="BB39" s="11">
        <v>11.908823580597527</v>
      </c>
      <c r="BC39" s="11">
        <v>5.0712064876279328</v>
      </c>
      <c r="BD39" s="11">
        <v>0</v>
      </c>
      <c r="BE39" s="11">
        <v>-7.7369440987240523</v>
      </c>
      <c r="BF39" s="11">
        <v>-3.5828677482641069</v>
      </c>
      <c r="BG39" s="11">
        <v>3.9190608731587417</v>
      </c>
      <c r="BH39" s="11">
        <v>-1.2784189493686426</v>
      </c>
      <c r="BI39" s="11">
        <v>0</v>
      </c>
      <c r="BJ39" s="11">
        <v>23.688786313869059</v>
      </c>
      <c r="BK39" s="11">
        <v>-4.973800514562754</v>
      </c>
      <c r="BL39" s="11">
        <v>12.428156878740992</v>
      </c>
      <c r="BM39" s="11">
        <v>-12.520723430498037</v>
      </c>
      <c r="BN39" s="11">
        <v>8.0937261373037472</v>
      </c>
      <c r="BO39" s="11">
        <v>-24.494542230968364</v>
      </c>
      <c r="BP39" s="11"/>
      <c r="BQ39" s="11"/>
    </row>
    <row r="40" spans="16:69" x14ac:dyDescent="0.25">
      <c r="P40" s="10">
        <v>2015</v>
      </c>
      <c r="Q40" s="11">
        <v>-4.2037722778331954</v>
      </c>
      <c r="R40" s="11">
        <v>12.417997822922189</v>
      </c>
      <c r="S40" s="11">
        <v>0</v>
      </c>
      <c r="T40" s="11">
        <v>11.587532753765117</v>
      </c>
      <c r="U40" s="11">
        <v>-5.8631089814298321</v>
      </c>
      <c r="V40" s="11">
        <v>0</v>
      </c>
      <c r="W40" s="11">
        <v>6.3188085732690524</v>
      </c>
      <c r="X40" s="11">
        <v>0</v>
      </c>
      <c r="Y40" s="11">
        <v>0</v>
      </c>
      <c r="Z40" s="11">
        <v>0</v>
      </c>
      <c r="AA40" s="11">
        <v>0</v>
      </c>
      <c r="AB40" s="11">
        <v>1.3420418554233038</v>
      </c>
      <c r="AC40" s="11">
        <v>0</v>
      </c>
      <c r="AD40" s="11">
        <v>1.7382412806909997</v>
      </c>
      <c r="AE40" s="11">
        <v>11.707805242622271</v>
      </c>
      <c r="AF40" s="11">
        <v>0</v>
      </c>
      <c r="AG40" s="11">
        <v>2.6413060822960688</v>
      </c>
      <c r="AH40" s="11">
        <v>-8.0497629824094474</v>
      </c>
      <c r="AI40" s="11">
        <v>-10.2256890386343</v>
      </c>
      <c r="AJ40" s="11">
        <v>-9.5446048362646252</v>
      </c>
      <c r="AK40" s="11">
        <v>-4.7129151425906457</v>
      </c>
      <c r="AL40" s="11">
        <v>11.555877790669911</v>
      </c>
      <c r="AM40" s="11">
        <v>-1.2590014648594661</v>
      </c>
      <c r="AN40" s="11">
        <v>13.995139852340799</v>
      </c>
      <c r="AO40" s="11">
        <v>-5.9355152188800275</v>
      </c>
      <c r="AP40" s="11">
        <v>-1.4709729612150113</v>
      </c>
      <c r="AQ40" s="11">
        <v>7.0655823947163299</v>
      </c>
      <c r="AR40" s="11">
        <v>-13.63105093332706</v>
      </c>
      <c r="AS40" s="11">
        <v>0</v>
      </c>
      <c r="AT40" s="11">
        <v>1.1956093430853798</v>
      </c>
      <c r="AU40" s="11">
        <v>0</v>
      </c>
      <c r="AV40" s="11">
        <v>0</v>
      </c>
      <c r="AW40" s="11">
        <v>0</v>
      </c>
      <c r="AX40" s="11">
        <v>-3.898620889231097</v>
      </c>
      <c r="AY40" s="11">
        <v>-29.923146939836442</v>
      </c>
      <c r="AZ40" s="11">
        <v>-4.5841761675546877</v>
      </c>
      <c r="BA40" s="11">
        <v>0</v>
      </c>
      <c r="BB40" s="11">
        <v>-1.8621188928591437</v>
      </c>
      <c r="BC40" s="11">
        <v>0.1206794024710689</v>
      </c>
      <c r="BD40" s="11">
        <v>0</v>
      </c>
      <c r="BE40" s="11">
        <v>-4.3023469515901525</v>
      </c>
      <c r="BF40" s="11">
        <v>6.4335913521063048</v>
      </c>
      <c r="BG40" s="11">
        <v>10.03942725219531</v>
      </c>
      <c r="BH40" s="11">
        <v>4.0501777220924851</v>
      </c>
      <c r="BI40" s="11">
        <v>0</v>
      </c>
      <c r="BJ40" s="11">
        <v>13.815344573231414</v>
      </c>
      <c r="BK40" s="11">
        <v>-2.7692735784512479</v>
      </c>
      <c r="BL40" s="11">
        <v>10.299011591996532</v>
      </c>
      <c r="BM40" s="11">
        <v>-2.1190746792854043</v>
      </c>
      <c r="BN40" s="11">
        <v>-1.984062691917643</v>
      </c>
      <c r="BO40" s="11">
        <v>-35.803408536594361</v>
      </c>
      <c r="BP40" s="11"/>
      <c r="BQ40" s="11"/>
    </row>
  </sheetData>
  <hyperlinks>
    <hyperlink ref="A1" location="Index!A1" display="Index"/>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topLeftCell="M1" workbookViewId="0">
      <selection activeCell="V2" sqref="V2:W2"/>
    </sheetView>
  </sheetViews>
  <sheetFormatPr defaultColWidth="8.85546875" defaultRowHeight="15" x14ac:dyDescent="0.25"/>
  <cols>
    <col min="1" max="1" width="8.85546875" style="17"/>
    <col min="2" max="2" width="7" style="17" bestFit="1" customWidth="1"/>
    <col min="3" max="3" width="9.140625" style="17" bestFit="1" customWidth="1"/>
    <col min="4" max="5" width="7" style="17" bestFit="1" customWidth="1"/>
    <col min="6" max="12" width="8.85546875" style="17"/>
    <col min="13" max="13" width="10.7109375" style="17" bestFit="1" customWidth="1"/>
    <col min="14" max="21" width="8.85546875" style="17"/>
    <col min="22" max="22" width="19.28515625" style="17" customWidth="1"/>
    <col min="23" max="16384" width="8.85546875" style="17"/>
  </cols>
  <sheetData>
    <row r="1" spans="1:28" x14ac:dyDescent="0.25">
      <c r="A1" s="17" t="s">
        <v>126</v>
      </c>
      <c r="B1" s="17" t="s">
        <v>70</v>
      </c>
      <c r="C1" s="17" t="s">
        <v>71</v>
      </c>
      <c r="D1" s="17" t="s">
        <v>37</v>
      </c>
      <c r="E1" s="11" t="s">
        <v>41</v>
      </c>
      <c r="F1" s="11" t="s">
        <v>47</v>
      </c>
      <c r="G1" s="11" t="s">
        <v>19</v>
      </c>
      <c r="H1" s="11" t="s">
        <v>21</v>
      </c>
      <c r="I1" s="11" t="s">
        <v>18</v>
      </c>
      <c r="J1" s="11" t="s">
        <v>16</v>
      </c>
      <c r="K1" s="11"/>
      <c r="L1" s="17" t="s">
        <v>34</v>
      </c>
      <c r="M1" s="11" t="s">
        <v>150</v>
      </c>
      <c r="N1" s="11" t="s">
        <v>129</v>
      </c>
      <c r="O1" s="11" t="s">
        <v>153</v>
      </c>
      <c r="P1" s="11" t="s">
        <v>172</v>
      </c>
      <c r="Q1" s="11" t="s">
        <v>128</v>
      </c>
      <c r="R1" s="11" t="s">
        <v>173</v>
      </c>
      <c r="S1" s="11" t="s">
        <v>154</v>
      </c>
      <c r="T1" s="11" t="s">
        <v>155</v>
      </c>
      <c r="U1" s="11"/>
      <c r="V1" s="37" t="s">
        <v>266</v>
      </c>
      <c r="X1" s="11"/>
      <c r="Y1" s="11"/>
      <c r="Z1" s="11"/>
      <c r="AA1" s="11"/>
      <c r="AB1" s="11"/>
    </row>
    <row r="2" spans="1:28" x14ac:dyDescent="0.25">
      <c r="A2" s="17">
        <v>1982</v>
      </c>
      <c r="B2" s="7">
        <v>96.200674306601286</v>
      </c>
      <c r="C2" s="7">
        <v>93.615690864680801</v>
      </c>
      <c r="D2" s="7">
        <v>92.632034720736542</v>
      </c>
      <c r="E2" s="7">
        <v>92.175852405489422</v>
      </c>
      <c r="F2" s="7">
        <v>101.85044220270358</v>
      </c>
      <c r="G2" s="7">
        <v>94.615000445628539</v>
      </c>
      <c r="H2" s="7">
        <v>93.674851108517032</v>
      </c>
      <c r="I2" s="7">
        <v>93.921739302459173</v>
      </c>
      <c r="J2" s="7">
        <v>94.914140870969277</v>
      </c>
      <c r="L2" s="17">
        <v>1982</v>
      </c>
      <c r="M2" s="20">
        <f>(C2-$B2)/$B2</f>
        <v>-2.6870741401270031E-2</v>
      </c>
      <c r="N2" s="20">
        <f>(D2-$B2)/$B2</f>
        <v>-3.7095785571015116E-2</v>
      </c>
      <c r="O2" s="20">
        <f t="shared" ref="O2:T2" si="0">(E2-$B2)/$B2</f>
        <v>-4.1837772241433036E-2</v>
      </c>
      <c r="P2" s="20">
        <f t="shared" si="0"/>
        <v>5.8728984353019272E-2</v>
      </c>
      <c r="Q2" s="20">
        <f t="shared" si="0"/>
        <v>-1.6482980731705104E-2</v>
      </c>
      <c r="R2" s="20">
        <f t="shared" si="0"/>
        <v>-2.6255774362185857E-2</v>
      </c>
      <c r="S2" s="20">
        <f t="shared" si="0"/>
        <v>-2.3689387008649403E-2</v>
      </c>
      <c r="T2" s="20">
        <f t="shared" si="0"/>
        <v>-1.3373434696847309E-2</v>
      </c>
      <c r="U2" s="20"/>
      <c r="V2" s="90" t="str">
        <f ca="1">MID(CELL("filename",V1),FIND("]",CELL("filename",V1))+1,255)</f>
        <v>Figure 17</v>
      </c>
      <c r="W2" s="91" t="str">
        <f ca="1">INDEX(Index!$D:$D,MATCH(V2,Index!$B:$B,0))</f>
        <v xml:space="preserve">FARMVCs Per Million Drivers, 1999 Tax Increase, Omitting MA, MI, and MN </v>
      </c>
    </row>
    <row r="3" spans="1:28" x14ac:dyDescent="0.25">
      <c r="A3" s="17">
        <v>1983</v>
      </c>
      <c r="B3" s="7">
        <v>89.767214376479387</v>
      </c>
      <c r="C3" s="7">
        <v>90.184558459441163</v>
      </c>
      <c r="D3" s="7">
        <v>89.294593388331123</v>
      </c>
      <c r="E3" s="7">
        <v>89.055970005574636</v>
      </c>
      <c r="F3" s="7">
        <v>91.832964761124458</v>
      </c>
      <c r="G3" s="7">
        <v>89.515152722015046</v>
      </c>
      <c r="H3" s="7">
        <v>90.248714899644256</v>
      </c>
      <c r="I3" s="7">
        <v>90.319508744869381</v>
      </c>
      <c r="J3" s="7">
        <v>91.064186592120663</v>
      </c>
      <c r="L3" s="17">
        <v>1983</v>
      </c>
      <c r="M3" s="20">
        <f t="shared" ref="M3:M35" si="1">(C3-$B3)/$B3</f>
        <v>4.6491816178171131E-3</v>
      </c>
      <c r="N3" s="20">
        <f t="shared" ref="N3:N35" si="2">(D3-$B3)/$B3</f>
        <v>-5.2649621738969738E-3</v>
      </c>
      <c r="O3" s="20">
        <f t="shared" ref="O3:O35" si="3">(E3-$B3)/$B3</f>
        <v>-7.9232086663826549E-3</v>
      </c>
      <c r="P3" s="20">
        <f t="shared" ref="P3:P35" si="4">(F3-$B3)/$B3</f>
        <v>2.3012303534132326E-2</v>
      </c>
      <c r="Q3" s="20">
        <f t="shared" ref="Q3:Q35" si="5">(G3-$B3)/$B3</f>
        <v>-2.8079478261095105E-3</v>
      </c>
      <c r="R3" s="20">
        <f t="shared" ref="R3:R35" si="6">(H3-$B3)/$B3</f>
        <v>5.3638795244940795E-3</v>
      </c>
      <c r="S3" s="20">
        <f t="shared" ref="S3:S35" si="7">(I3-$B3)/$B3</f>
        <v>6.1525176226778951E-3</v>
      </c>
      <c r="T3" s="20">
        <f t="shared" ref="T3:T35" si="8">(J3-$B3)/$B3</f>
        <v>1.4448172694786278E-2</v>
      </c>
      <c r="U3" s="20"/>
      <c r="V3" s="14" t="s">
        <v>156</v>
      </c>
    </row>
    <row r="4" spans="1:28" x14ac:dyDescent="0.25">
      <c r="A4" s="17">
        <v>1984</v>
      </c>
      <c r="B4" s="7">
        <v>87.953194451984018</v>
      </c>
      <c r="C4" s="7">
        <v>88.351789810985792</v>
      </c>
      <c r="D4" s="7">
        <v>86.966074915835634</v>
      </c>
      <c r="E4" s="7">
        <v>84.349702148756464</v>
      </c>
      <c r="F4" s="7">
        <v>81.582992912444766</v>
      </c>
      <c r="G4" s="7">
        <v>82.146573986392468</v>
      </c>
      <c r="H4" s="7">
        <v>88.600139344634968</v>
      </c>
      <c r="I4" s="7">
        <v>88.752670344547369</v>
      </c>
      <c r="J4" s="7">
        <v>89.525208917621057</v>
      </c>
      <c r="L4" s="17">
        <v>1984</v>
      </c>
      <c r="M4" s="20">
        <f t="shared" si="1"/>
        <v>4.5319031501394541E-3</v>
      </c>
      <c r="N4" s="20">
        <f t="shared" si="2"/>
        <v>-1.1223236885242172E-2</v>
      </c>
      <c r="O4" s="20">
        <f t="shared" si="3"/>
        <v>-4.0970567648850958E-2</v>
      </c>
      <c r="P4" s="20">
        <f t="shared" si="4"/>
        <v>-7.2427176513945882E-2</v>
      </c>
      <c r="Q4" s="20">
        <f t="shared" si="5"/>
        <v>-6.6019437972335823E-2</v>
      </c>
      <c r="R4" s="20">
        <f t="shared" si="6"/>
        <v>7.3555587910355477E-3</v>
      </c>
      <c r="S4" s="20">
        <f t="shared" si="7"/>
        <v>9.0897880121887514E-3</v>
      </c>
      <c r="T4" s="20">
        <f t="shared" si="8"/>
        <v>1.7873307222459597E-2</v>
      </c>
      <c r="U4" s="20"/>
      <c r="V4" s="25" t="s">
        <v>149</v>
      </c>
    </row>
    <row r="5" spans="1:28" x14ac:dyDescent="0.25">
      <c r="A5" s="17">
        <v>1985</v>
      </c>
      <c r="B5" s="7">
        <v>74.536430474836379</v>
      </c>
      <c r="C5" s="7">
        <v>76.558291650144398</v>
      </c>
      <c r="D5" s="7">
        <v>76.978674631391186</v>
      </c>
      <c r="E5" s="7">
        <v>78.711586356803323</v>
      </c>
      <c r="F5" s="7">
        <v>76.155218812346007</v>
      </c>
      <c r="G5" s="7">
        <v>76.7506557313027</v>
      </c>
      <c r="H5" s="7">
        <v>76.668355024594362</v>
      </c>
      <c r="I5" s="7">
        <v>76.591609504248467</v>
      </c>
      <c r="J5" s="7">
        <v>77.01246722717768</v>
      </c>
      <c r="L5" s="17">
        <v>1985</v>
      </c>
      <c r="M5" s="20">
        <f t="shared" si="1"/>
        <v>2.7125811665888695E-2</v>
      </c>
      <c r="N5" s="20">
        <f t="shared" si="2"/>
        <v>3.2765778304601166E-2</v>
      </c>
      <c r="O5" s="20">
        <f t="shared" si="3"/>
        <v>5.6014969530590597E-2</v>
      </c>
      <c r="P5" s="20">
        <f t="shared" si="4"/>
        <v>2.1718082381958621E-2</v>
      </c>
      <c r="Q5" s="20">
        <f t="shared" si="5"/>
        <v>2.9706617856000591E-2</v>
      </c>
      <c r="R5" s="20">
        <f t="shared" si="6"/>
        <v>2.8602450320957134E-2</v>
      </c>
      <c r="S5" s="20">
        <f t="shared" si="7"/>
        <v>2.7572812600757956E-2</v>
      </c>
      <c r="T5" s="20">
        <f t="shared" si="8"/>
        <v>3.3219148496482068E-2</v>
      </c>
      <c r="U5" s="20"/>
    </row>
    <row r="6" spans="1:28" x14ac:dyDescent="0.25">
      <c r="A6" s="17">
        <v>1986</v>
      </c>
      <c r="B6" s="7">
        <v>78.524019045289606</v>
      </c>
      <c r="C6" s="7">
        <v>82.243440512684174</v>
      </c>
      <c r="D6" s="7">
        <v>83.689999344642274</v>
      </c>
      <c r="E6" s="7">
        <v>89.465821205521934</v>
      </c>
      <c r="F6" s="7">
        <v>82.536928937770426</v>
      </c>
      <c r="G6" s="7">
        <v>84.958775965787936</v>
      </c>
      <c r="H6" s="7">
        <v>82.290524340351126</v>
      </c>
      <c r="I6" s="7">
        <v>82.061195505957571</v>
      </c>
      <c r="J6" s="7">
        <v>81.607094813080039</v>
      </c>
      <c r="L6" s="17">
        <v>1986</v>
      </c>
      <c r="M6" s="20">
        <f t="shared" si="1"/>
        <v>4.7366672167523036E-2</v>
      </c>
      <c r="N6" s="20">
        <f t="shared" si="2"/>
        <v>6.5788536579783716E-2</v>
      </c>
      <c r="O6" s="20">
        <f t="shared" si="3"/>
        <v>0.13934337917575923</v>
      </c>
      <c r="P6" s="20">
        <f t="shared" si="4"/>
        <v>5.1104234618535381E-2</v>
      </c>
      <c r="Q6" s="20">
        <f t="shared" si="5"/>
        <v>8.1946352195587602E-2</v>
      </c>
      <c r="R6" s="20">
        <f t="shared" si="6"/>
        <v>4.7966282684654062E-2</v>
      </c>
      <c r="S6" s="20">
        <f t="shared" si="7"/>
        <v>4.5045789857341083E-2</v>
      </c>
      <c r="T6" s="20">
        <f t="shared" si="8"/>
        <v>3.9262837094624956E-2</v>
      </c>
      <c r="U6" s="20"/>
    </row>
    <row r="7" spans="1:28" x14ac:dyDescent="0.25">
      <c r="A7" s="17">
        <v>1987</v>
      </c>
      <c r="B7" s="7">
        <v>76.536969572771341</v>
      </c>
      <c r="C7" s="7">
        <v>76.113111266749911</v>
      </c>
      <c r="D7" s="7">
        <v>77.72027167811757</v>
      </c>
      <c r="E7" s="7">
        <v>80.038689666253063</v>
      </c>
      <c r="F7" s="7">
        <v>77.624736157304142</v>
      </c>
      <c r="G7" s="7">
        <v>78.752309840638191</v>
      </c>
      <c r="H7" s="7">
        <v>76.130736772029181</v>
      </c>
      <c r="I7" s="7">
        <v>75.87765118660171</v>
      </c>
      <c r="J7" s="7">
        <v>75.773932454467285</v>
      </c>
      <c r="L7" s="17">
        <v>1987</v>
      </c>
      <c r="M7" s="20">
        <f t="shared" si="1"/>
        <v>-5.5379551658159805E-3</v>
      </c>
      <c r="N7" s="20">
        <f t="shared" si="2"/>
        <v>1.546052988446512E-2</v>
      </c>
      <c r="O7" s="20">
        <f t="shared" si="3"/>
        <v>4.5752008644035579E-2</v>
      </c>
      <c r="P7" s="20">
        <f t="shared" si="4"/>
        <v>1.4212302768253096E-2</v>
      </c>
      <c r="Q7" s="20">
        <f t="shared" si="5"/>
        <v>2.894470842303868E-2</v>
      </c>
      <c r="R7" s="20">
        <f t="shared" si="6"/>
        <v>-5.307667693269639E-3</v>
      </c>
      <c r="S7" s="20">
        <f t="shared" si="7"/>
        <v>-8.6143779907924163E-3</v>
      </c>
      <c r="T7" s="20">
        <f t="shared" si="8"/>
        <v>-9.9695235199841505E-3</v>
      </c>
      <c r="U7" s="20"/>
    </row>
    <row r="8" spans="1:28" x14ac:dyDescent="0.25">
      <c r="A8" s="17">
        <v>1988</v>
      </c>
      <c r="B8" s="7">
        <v>86.746891611255705</v>
      </c>
      <c r="C8" s="7">
        <v>79.988584846432786</v>
      </c>
      <c r="D8" s="7">
        <v>82.01893525983904</v>
      </c>
      <c r="E8" s="7">
        <v>82.350731136102695</v>
      </c>
      <c r="F8" s="7">
        <v>77.303449281316716</v>
      </c>
      <c r="G8" s="7">
        <v>79.269480396760628</v>
      </c>
      <c r="H8" s="7">
        <v>80.065233763889424</v>
      </c>
      <c r="I8" s="7">
        <v>79.679510097776074</v>
      </c>
      <c r="J8" s="7">
        <v>79.059970114030875</v>
      </c>
      <c r="L8" s="17">
        <v>1988</v>
      </c>
      <c r="M8" s="20">
        <f t="shared" si="1"/>
        <v>-7.7908345063352161E-2</v>
      </c>
      <c r="N8" s="20">
        <f t="shared" si="2"/>
        <v>-5.4502890692664278E-2</v>
      </c>
      <c r="O8" s="20">
        <f t="shared" si="3"/>
        <v>-5.0678017315638244E-2</v>
      </c>
      <c r="P8" s="20">
        <f t="shared" si="4"/>
        <v>-0.10886202553814239</v>
      </c>
      <c r="Q8" s="20">
        <f t="shared" si="5"/>
        <v>-8.6198030564646283E-2</v>
      </c>
      <c r="R8" s="20">
        <f t="shared" si="6"/>
        <v>-7.702475239469346E-2</v>
      </c>
      <c r="S8" s="20">
        <f t="shared" si="7"/>
        <v>-8.1471294039573566E-2</v>
      </c>
      <c r="T8" s="20">
        <f t="shared" si="8"/>
        <v>-8.8613221228406827E-2</v>
      </c>
      <c r="U8" s="20"/>
    </row>
    <row r="9" spans="1:28" x14ac:dyDescent="0.25">
      <c r="A9" s="17">
        <v>1989</v>
      </c>
      <c r="B9" s="7">
        <v>79.66517296154052</v>
      </c>
      <c r="C9" s="7">
        <v>76.673247829603497</v>
      </c>
      <c r="D9" s="7">
        <v>78.408822559140376</v>
      </c>
      <c r="E9" s="7">
        <v>73.235184383520391</v>
      </c>
      <c r="F9" s="7">
        <v>70.912140432483284</v>
      </c>
      <c r="G9" s="7">
        <v>71.819515942479498</v>
      </c>
      <c r="H9" s="7">
        <v>76.803001884400146</v>
      </c>
      <c r="I9" s="7">
        <v>76.450854383438127</v>
      </c>
      <c r="J9" s="7">
        <v>76.282431738945888</v>
      </c>
      <c r="L9" s="17">
        <v>1989</v>
      </c>
      <c r="M9" s="20">
        <f t="shared" si="1"/>
        <v>-3.7556249747696113E-2</v>
      </c>
      <c r="N9" s="20">
        <f t="shared" si="2"/>
        <v>-1.5770384418881078E-2</v>
      </c>
      <c r="O9" s="20">
        <f t="shared" si="3"/>
        <v>-8.0712667016040962E-2</v>
      </c>
      <c r="P9" s="20">
        <f t="shared" si="4"/>
        <v>-0.10987276125394073</v>
      </c>
      <c r="Q9" s="20">
        <f t="shared" si="5"/>
        <v>-9.8482896947310009E-2</v>
      </c>
      <c r="R9" s="20">
        <f t="shared" si="6"/>
        <v>-3.5927507224796054E-2</v>
      </c>
      <c r="S9" s="20">
        <f t="shared" si="7"/>
        <v>-4.0347851622115356E-2</v>
      </c>
      <c r="T9" s="20">
        <f t="shared" si="8"/>
        <v>-4.2461983032757583E-2</v>
      </c>
      <c r="U9" s="20"/>
    </row>
    <row r="10" spans="1:28" x14ac:dyDescent="0.25">
      <c r="A10" s="17">
        <v>1990</v>
      </c>
      <c r="B10" s="7">
        <v>74.437281000427902</v>
      </c>
      <c r="C10" s="7">
        <v>73.114817518217023</v>
      </c>
      <c r="D10" s="7">
        <v>73.221162219851962</v>
      </c>
      <c r="E10" s="7">
        <v>71.723008964909241</v>
      </c>
      <c r="F10" s="7">
        <v>71.875644884130452</v>
      </c>
      <c r="G10" s="7">
        <v>71.671044745016843</v>
      </c>
      <c r="H10" s="7">
        <v>73.178849979740349</v>
      </c>
      <c r="I10" s="7">
        <v>73.083763712929809</v>
      </c>
      <c r="J10" s="7">
        <v>73.462501521134982</v>
      </c>
      <c r="L10" s="17">
        <v>1990</v>
      </c>
      <c r="M10" s="20">
        <f t="shared" si="1"/>
        <v>-1.7766144389439426E-2</v>
      </c>
      <c r="N10" s="20">
        <f t="shared" si="2"/>
        <v>-1.6337495999739014E-2</v>
      </c>
      <c r="O10" s="20">
        <f t="shared" si="3"/>
        <v>-3.646387937655942E-2</v>
      </c>
      <c r="P10" s="20">
        <f t="shared" si="4"/>
        <v>-3.4413348820233294E-2</v>
      </c>
      <c r="Q10" s="20">
        <f t="shared" si="5"/>
        <v>-3.7161973385287365E-2</v>
      </c>
      <c r="R10" s="20">
        <f t="shared" si="6"/>
        <v>-1.6905924071572667E-2</v>
      </c>
      <c r="S10" s="20">
        <f t="shared" si="7"/>
        <v>-1.8183325200853483E-2</v>
      </c>
      <c r="T10" s="20">
        <f t="shared" si="8"/>
        <v>-1.3095312808205828E-2</v>
      </c>
      <c r="U10" s="20"/>
    </row>
    <row r="11" spans="1:28" x14ac:dyDescent="0.25">
      <c r="A11" s="17">
        <v>1991</v>
      </c>
      <c r="B11" s="7">
        <v>65.900887420866638</v>
      </c>
      <c r="C11" s="7">
        <v>65.281957002298441</v>
      </c>
      <c r="D11" s="7">
        <v>64.79687836690573</v>
      </c>
      <c r="E11" s="7">
        <v>65.021796224755235</v>
      </c>
      <c r="F11" s="7">
        <v>65.518636034539668</v>
      </c>
      <c r="G11" s="7">
        <v>65.373428471502834</v>
      </c>
      <c r="H11" s="7">
        <v>65.267110214335844</v>
      </c>
      <c r="I11" s="7">
        <v>65.31140716833761</v>
      </c>
      <c r="J11" s="7">
        <v>65.180769088328816</v>
      </c>
      <c r="L11" s="17">
        <v>1991</v>
      </c>
      <c r="M11" s="20">
        <f t="shared" si="1"/>
        <v>-9.391837390830363E-3</v>
      </c>
      <c r="N11" s="20">
        <f t="shared" si="2"/>
        <v>-1.675256733509993E-2</v>
      </c>
      <c r="O11" s="20">
        <f t="shared" si="3"/>
        <v>-1.3339595724974273E-2</v>
      </c>
      <c r="P11" s="20">
        <f t="shared" si="4"/>
        <v>-5.8003981628620034E-3</v>
      </c>
      <c r="Q11" s="20">
        <f t="shared" si="5"/>
        <v>-8.003821648034315E-3</v>
      </c>
      <c r="R11" s="20">
        <f t="shared" si="6"/>
        <v>-9.6171270423608506E-3</v>
      </c>
      <c r="S11" s="20">
        <f t="shared" si="7"/>
        <v>-8.9449516630086788E-3</v>
      </c>
      <c r="T11" s="20">
        <f t="shared" si="8"/>
        <v>-1.092729340560908E-2</v>
      </c>
      <c r="U11" s="20"/>
    </row>
    <row r="12" spans="1:28" x14ac:dyDescent="0.25">
      <c r="A12" s="17">
        <v>1992</v>
      </c>
      <c r="B12" s="7">
        <v>59.373665862949565</v>
      </c>
      <c r="C12" s="7">
        <v>56.591563235997462</v>
      </c>
      <c r="D12" s="7">
        <v>57.246501542977057</v>
      </c>
      <c r="E12" s="7">
        <v>53.589955543429831</v>
      </c>
      <c r="F12" s="7">
        <v>57.669570793223102</v>
      </c>
      <c r="G12" s="7">
        <v>56.143096862797385</v>
      </c>
      <c r="H12" s="7">
        <v>56.581503235065611</v>
      </c>
      <c r="I12" s="7">
        <v>56.482490614143899</v>
      </c>
      <c r="J12" s="7">
        <v>57.15369184690644</v>
      </c>
      <c r="L12" s="17">
        <v>1992</v>
      </c>
      <c r="M12" s="20">
        <f t="shared" si="1"/>
        <v>-4.6857518169316784E-2</v>
      </c>
      <c r="N12" s="20">
        <f t="shared" si="2"/>
        <v>-3.5826730404057865E-2</v>
      </c>
      <c r="O12" s="20">
        <f t="shared" si="3"/>
        <v>-9.7412046830156959E-2</v>
      </c>
      <c r="P12" s="20">
        <f t="shared" si="4"/>
        <v>-2.8701193449297446E-2</v>
      </c>
      <c r="Q12" s="20">
        <f t="shared" si="5"/>
        <v>-5.441080575366871E-2</v>
      </c>
      <c r="R12" s="20">
        <f t="shared" si="6"/>
        <v>-4.7026953571117178E-2</v>
      </c>
      <c r="S12" s="20">
        <f t="shared" si="7"/>
        <v>-4.8694572025909238E-2</v>
      </c>
      <c r="T12" s="20">
        <f t="shared" si="8"/>
        <v>-3.738987619810142E-2</v>
      </c>
      <c r="U12" s="20"/>
    </row>
    <row r="13" spans="1:28" x14ac:dyDescent="0.25">
      <c r="A13" s="17">
        <v>1993</v>
      </c>
      <c r="B13" s="7">
        <v>54.541862482437864</v>
      </c>
      <c r="C13" s="7">
        <v>54.447483540570836</v>
      </c>
      <c r="D13" s="7">
        <v>55.92271064961097</v>
      </c>
      <c r="E13" s="7">
        <v>53.625164429831784</v>
      </c>
      <c r="F13" s="7">
        <v>54.511326408828616</v>
      </c>
      <c r="G13" s="7">
        <v>54.443550128780764</v>
      </c>
      <c r="H13" s="7">
        <v>54.47642821673071</v>
      </c>
      <c r="I13" s="7">
        <v>54.350899736164145</v>
      </c>
      <c r="J13" s="7">
        <v>54.567578874411986</v>
      </c>
      <c r="L13" s="17">
        <v>1993</v>
      </c>
      <c r="M13" s="20">
        <f t="shared" si="1"/>
        <v>-1.7303945551440823E-3</v>
      </c>
      <c r="N13" s="20">
        <f t="shared" si="2"/>
        <v>2.5317216983885182E-2</v>
      </c>
      <c r="O13" s="20">
        <f t="shared" si="3"/>
        <v>-1.680723779649532E-2</v>
      </c>
      <c r="P13" s="20">
        <f t="shared" si="4"/>
        <v>-5.5986488578530977E-4</v>
      </c>
      <c r="Q13" s="20">
        <f t="shared" si="5"/>
        <v>-1.8025118538765698E-3</v>
      </c>
      <c r="R13" s="20">
        <f t="shared" si="6"/>
        <v>-1.1997072107360332E-3</v>
      </c>
      <c r="S13" s="20">
        <f t="shared" si="7"/>
        <v>-3.5012142523590559E-3</v>
      </c>
      <c r="T13" s="20">
        <f t="shared" si="8"/>
        <v>4.7149823646748756E-4</v>
      </c>
      <c r="U13" s="20"/>
    </row>
    <row r="14" spans="1:28" x14ac:dyDescent="0.25">
      <c r="A14" s="17">
        <v>1994</v>
      </c>
      <c r="B14" s="7">
        <v>61.182043282315135</v>
      </c>
      <c r="C14" s="7">
        <v>55.223114286491182</v>
      </c>
      <c r="D14" s="7">
        <v>57.516689266776666</v>
      </c>
      <c r="E14" s="7">
        <v>54.705013426428195</v>
      </c>
      <c r="F14" s="7">
        <v>52.34799941899837</v>
      </c>
      <c r="G14" s="7">
        <v>54.724373301723965</v>
      </c>
      <c r="H14" s="7">
        <v>55.218101391801618</v>
      </c>
      <c r="I14" s="7">
        <v>54.883414952200837</v>
      </c>
      <c r="J14" s="7">
        <v>54.763920437835623</v>
      </c>
      <c r="L14" s="17">
        <v>1994</v>
      </c>
      <c r="M14" s="20">
        <f t="shared" si="1"/>
        <v>-9.7396698052848465E-2</v>
      </c>
      <c r="N14" s="20">
        <f t="shared" si="2"/>
        <v>-5.9908983402617924E-2</v>
      </c>
      <c r="O14" s="20">
        <f t="shared" si="3"/>
        <v>-0.10586488303438447</v>
      </c>
      <c r="P14" s="20">
        <f t="shared" si="4"/>
        <v>-0.1443894873296962</v>
      </c>
      <c r="Q14" s="20">
        <f t="shared" si="5"/>
        <v>-0.10554845235869689</v>
      </c>
      <c r="R14" s="20">
        <f t="shared" si="6"/>
        <v>-9.7478632137109639E-2</v>
      </c>
      <c r="S14" s="20">
        <f t="shared" si="7"/>
        <v>-0.1029489698644134</v>
      </c>
      <c r="T14" s="20">
        <f t="shared" si="8"/>
        <v>-0.10490206766818935</v>
      </c>
      <c r="U14" s="20"/>
    </row>
    <row r="15" spans="1:28" x14ac:dyDescent="0.25">
      <c r="A15" s="17">
        <v>1995</v>
      </c>
      <c r="B15" s="7">
        <v>63.93035437213257</v>
      </c>
      <c r="C15" s="7">
        <v>54.457740203361027</v>
      </c>
      <c r="D15" s="7">
        <v>56.027761907898814</v>
      </c>
      <c r="E15" s="7">
        <v>54.491139289893916</v>
      </c>
      <c r="F15" s="7">
        <v>52.38148524222197</v>
      </c>
      <c r="G15" s="7">
        <v>54.275927152048098</v>
      </c>
      <c r="H15" s="7">
        <v>54.466643479827319</v>
      </c>
      <c r="I15" s="7">
        <v>54.242640664597275</v>
      </c>
      <c r="J15" s="7">
        <v>54.495909993420355</v>
      </c>
      <c r="L15" s="17">
        <v>1995</v>
      </c>
      <c r="M15" s="20">
        <f t="shared" si="1"/>
        <v>-0.14817083780941284</v>
      </c>
      <c r="N15" s="20">
        <f t="shared" si="2"/>
        <v>-0.12361252400125157</v>
      </c>
      <c r="O15" s="20">
        <f t="shared" si="3"/>
        <v>-0.1476484085680782</v>
      </c>
      <c r="P15" s="20">
        <f t="shared" si="4"/>
        <v>-0.18064766327878803</v>
      </c>
      <c r="Q15" s="20">
        <f t="shared" si="5"/>
        <v>-0.1510147615307583</v>
      </c>
      <c r="R15" s="20">
        <f t="shared" si="6"/>
        <v>-0.14803157256438595</v>
      </c>
      <c r="S15" s="20">
        <f t="shared" si="7"/>
        <v>-0.15153542949479093</v>
      </c>
      <c r="T15" s="20">
        <f t="shared" si="8"/>
        <v>-0.1475737851192753</v>
      </c>
      <c r="U15" s="20"/>
    </row>
    <row r="16" spans="1:28" x14ac:dyDescent="0.25">
      <c r="A16" s="17">
        <v>1996</v>
      </c>
      <c r="B16" s="7">
        <v>56.638848036527634</v>
      </c>
      <c r="C16" s="7">
        <v>49.182795541128151</v>
      </c>
      <c r="D16" s="7">
        <v>51.392523604590686</v>
      </c>
      <c r="E16" s="7">
        <v>49.248808194533922</v>
      </c>
      <c r="F16" s="7">
        <v>48.956691232888261</v>
      </c>
      <c r="G16" s="7">
        <v>49.916755611775443</v>
      </c>
      <c r="H16" s="7">
        <v>49.160747494170209</v>
      </c>
      <c r="I16" s="7">
        <v>48.885088177485159</v>
      </c>
      <c r="J16" s="7">
        <v>48.836113699508132</v>
      </c>
      <c r="L16" s="17">
        <v>1996</v>
      </c>
      <c r="M16" s="20">
        <f t="shared" si="1"/>
        <v>-0.13164202228461483</v>
      </c>
      <c r="N16" s="20">
        <f t="shared" si="2"/>
        <v>-9.2627668355003939E-2</v>
      </c>
      <c r="O16" s="20">
        <f t="shared" si="3"/>
        <v>-0.13047652094244067</v>
      </c>
      <c r="P16" s="20">
        <f t="shared" si="4"/>
        <v>-0.13563405807061935</v>
      </c>
      <c r="Q16" s="20">
        <f t="shared" si="5"/>
        <v>-0.11868342414762684</v>
      </c>
      <c r="R16" s="20">
        <f t="shared" si="6"/>
        <v>-0.13203129656758969</v>
      </c>
      <c r="S16" s="20">
        <f t="shared" si="7"/>
        <v>-0.13689826202047586</v>
      </c>
      <c r="T16" s="20">
        <f t="shared" si="8"/>
        <v>-0.13776294200029188</v>
      </c>
      <c r="U16" s="20"/>
    </row>
    <row r="17" spans="1:29" x14ac:dyDescent="0.25">
      <c r="A17" s="17">
        <v>1997</v>
      </c>
      <c r="B17" s="7">
        <v>48.883543058764189</v>
      </c>
      <c r="C17" s="7">
        <v>46.583082512370311</v>
      </c>
      <c r="D17" s="7">
        <v>48.417184161735349</v>
      </c>
      <c r="E17" s="7">
        <v>50.116820897528669</v>
      </c>
      <c r="F17" s="7">
        <v>49.569415081350598</v>
      </c>
      <c r="G17" s="7">
        <v>50.511325425759431</v>
      </c>
      <c r="H17" s="7">
        <v>46.520523634171703</v>
      </c>
      <c r="I17" s="7">
        <v>46.377613964068594</v>
      </c>
      <c r="J17" s="7">
        <v>46.078351422693224</v>
      </c>
      <c r="L17" s="17">
        <v>1997</v>
      </c>
      <c r="M17" s="20">
        <f t="shared" si="1"/>
        <v>-4.7060020662341003E-2</v>
      </c>
      <c r="N17" s="20">
        <f t="shared" si="2"/>
        <v>-9.5402024453959469E-3</v>
      </c>
      <c r="O17" s="20">
        <f t="shared" si="3"/>
        <v>2.522889630323898E-2</v>
      </c>
      <c r="P17" s="20">
        <f t="shared" si="4"/>
        <v>1.4030734674078437E-2</v>
      </c>
      <c r="Q17" s="20">
        <f t="shared" si="5"/>
        <v>3.3299189566485414E-2</v>
      </c>
      <c r="R17" s="20">
        <f t="shared" si="6"/>
        <v>-4.833977401662231E-2</v>
      </c>
      <c r="S17" s="20">
        <f t="shared" si="7"/>
        <v>-5.1263246031146972E-2</v>
      </c>
      <c r="T17" s="20">
        <f t="shared" si="8"/>
        <v>-5.7385194700367174E-2</v>
      </c>
      <c r="U17" s="20"/>
    </row>
    <row r="18" spans="1:29" x14ac:dyDescent="0.25">
      <c r="A18" s="17">
        <v>1998</v>
      </c>
      <c r="B18" s="7">
        <v>51.552549848565832</v>
      </c>
      <c r="C18" s="7">
        <v>51.097394600219559</v>
      </c>
      <c r="D18" s="7">
        <v>50.99427204004315</v>
      </c>
      <c r="E18" s="7">
        <v>52.88932117036893</v>
      </c>
      <c r="F18" s="7">
        <v>51.017062643950347</v>
      </c>
      <c r="G18" s="7">
        <v>51.144999888492748</v>
      </c>
      <c r="H18" s="7">
        <v>51.132934628185467</v>
      </c>
      <c r="I18" s="7">
        <v>51.273105264044723</v>
      </c>
      <c r="J18" s="7">
        <v>50.86708674389228</v>
      </c>
      <c r="L18" s="17">
        <v>1998</v>
      </c>
      <c r="M18" s="20">
        <f t="shared" si="1"/>
        <v>-8.8289570483570372E-3</v>
      </c>
      <c r="N18" s="20">
        <f t="shared" si="2"/>
        <v>-1.0829295741192384E-2</v>
      </c>
      <c r="O18" s="20">
        <f t="shared" si="3"/>
        <v>2.5930265830299892E-2</v>
      </c>
      <c r="P18" s="20">
        <f t="shared" si="4"/>
        <v>-1.0387210839977148E-2</v>
      </c>
      <c r="Q18" s="20">
        <f t="shared" si="5"/>
        <v>-7.9055247755979129E-3</v>
      </c>
      <c r="R18" s="20">
        <f t="shared" si="6"/>
        <v>-8.1395628657161059E-3</v>
      </c>
      <c r="S18" s="20">
        <f t="shared" si="7"/>
        <v>-5.4205773592570939E-3</v>
      </c>
      <c r="T18" s="20">
        <f t="shared" si="8"/>
        <v>-1.3296395749329191E-2</v>
      </c>
      <c r="U18" s="20"/>
    </row>
    <row r="19" spans="1:29" x14ac:dyDescent="0.25">
      <c r="A19" s="17">
        <v>1999</v>
      </c>
      <c r="B19" s="7">
        <v>50.093349273083732</v>
      </c>
      <c r="C19" s="7">
        <v>48.098210449097678</v>
      </c>
      <c r="D19" s="7">
        <v>48.96819661189511</v>
      </c>
      <c r="E19" s="7">
        <v>51.908236331655637</v>
      </c>
      <c r="F19" s="7">
        <v>49.687339404044906</v>
      </c>
      <c r="G19" s="7">
        <v>50.84045349212829</v>
      </c>
      <c r="H19" s="7">
        <v>48.096211337906425</v>
      </c>
      <c r="I19" s="7">
        <v>48.170376512643998</v>
      </c>
      <c r="J19" s="7">
        <v>47.487037880273419</v>
      </c>
      <c r="L19" s="17">
        <v>1999</v>
      </c>
      <c r="M19" s="20">
        <f t="shared" si="1"/>
        <v>-3.9828417403467285E-2</v>
      </c>
      <c r="N19" s="20">
        <f t="shared" si="2"/>
        <v>-2.2461118641815221E-2</v>
      </c>
      <c r="O19" s="20">
        <f t="shared" si="3"/>
        <v>3.6230100101274011E-2</v>
      </c>
      <c r="P19" s="20">
        <f t="shared" si="4"/>
        <v>-8.1050653416177929E-3</v>
      </c>
      <c r="Q19" s="20">
        <f t="shared" si="5"/>
        <v>1.491423971217661E-2</v>
      </c>
      <c r="R19" s="20">
        <f t="shared" si="6"/>
        <v>-3.9868325120165464E-2</v>
      </c>
      <c r="S19" s="20">
        <f t="shared" si="7"/>
        <v>-3.8387785770854617E-2</v>
      </c>
      <c r="T19" s="20">
        <f t="shared" si="8"/>
        <v>-5.2029090301030062E-2</v>
      </c>
      <c r="U19" s="20"/>
    </row>
    <row r="20" spans="1:29" x14ac:dyDescent="0.25">
      <c r="A20" s="17">
        <v>2000</v>
      </c>
      <c r="B20" s="7">
        <v>50.370264943921939</v>
      </c>
      <c r="C20" s="7">
        <v>48.296709908754565</v>
      </c>
      <c r="D20" s="7">
        <v>49.540088135472608</v>
      </c>
      <c r="E20" s="7">
        <v>47.688254344393499</v>
      </c>
      <c r="F20" s="7">
        <v>45.812083229975542</v>
      </c>
      <c r="G20" s="7">
        <v>46.777889783697894</v>
      </c>
      <c r="H20" s="7">
        <v>48.339509021388942</v>
      </c>
      <c r="I20" s="7">
        <v>48.171299889872891</v>
      </c>
      <c r="J20" s="7">
        <v>48.044229692095541</v>
      </c>
      <c r="L20" s="17">
        <v>2000</v>
      </c>
      <c r="M20" s="20">
        <f t="shared" si="1"/>
        <v>-4.1166252301350757E-2</v>
      </c>
      <c r="N20" s="20">
        <f t="shared" si="2"/>
        <v>-1.6481485840377855E-2</v>
      </c>
      <c r="O20" s="20">
        <f t="shared" si="3"/>
        <v>-5.3245910112133948E-2</v>
      </c>
      <c r="P20" s="20">
        <f t="shared" si="4"/>
        <v>-9.0493502843812648E-2</v>
      </c>
      <c r="Q20" s="20">
        <f t="shared" si="5"/>
        <v>-7.1319362012955384E-2</v>
      </c>
      <c r="R20" s="20">
        <f t="shared" si="6"/>
        <v>-4.031656225739276E-2</v>
      </c>
      <c r="S20" s="20">
        <f t="shared" si="7"/>
        <v>-4.3656015240284958E-2</v>
      </c>
      <c r="T20" s="20">
        <f t="shared" si="8"/>
        <v>-4.6178737682162505E-2</v>
      </c>
      <c r="U20" s="20"/>
    </row>
    <row r="21" spans="1:29" x14ac:dyDescent="0.25">
      <c r="A21" s="17">
        <v>2001</v>
      </c>
      <c r="B21" s="7">
        <v>49.426980694988742</v>
      </c>
      <c r="C21" s="7">
        <v>45.597098349389853</v>
      </c>
      <c r="D21" s="7">
        <v>47.49336741224397</v>
      </c>
      <c r="E21" s="7">
        <v>48.207155010459239</v>
      </c>
      <c r="F21" s="7">
        <v>45.357478546065977</v>
      </c>
      <c r="G21" s="7">
        <v>47.824008932366269</v>
      </c>
      <c r="H21" s="7">
        <v>45.558766298199771</v>
      </c>
      <c r="I21" s="7">
        <v>45.298684683075415</v>
      </c>
      <c r="J21" s="7">
        <v>45.129450958484085</v>
      </c>
      <c r="L21" s="17">
        <v>2001</v>
      </c>
      <c r="M21" s="20">
        <f t="shared" si="1"/>
        <v>-7.7485662521708312E-2</v>
      </c>
      <c r="N21" s="20">
        <f t="shared" si="2"/>
        <v>-3.9120602868239047E-2</v>
      </c>
      <c r="O21" s="20">
        <f t="shared" si="3"/>
        <v>-2.4679348553717707E-2</v>
      </c>
      <c r="P21" s="20">
        <f t="shared" si="4"/>
        <v>-8.2333618030108816E-2</v>
      </c>
      <c r="Q21" s="20">
        <f t="shared" si="5"/>
        <v>-3.2431108274938475E-2</v>
      </c>
      <c r="R21" s="20">
        <f t="shared" si="6"/>
        <v>-7.8261191405955305E-2</v>
      </c>
      <c r="S21" s="20">
        <f t="shared" si="7"/>
        <v>-8.3523127528036201E-2</v>
      </c>
      <c r="T21" s="20">
        <f t="shared" si="8"/>
        <v>-8.6947041394749222E-2</v>
      </c>
      <c r="U21" s="20"/>
    </row>
    <row r="22" spans="1:29" x14ac:dyDescent="0.25">
      <c r="A22" s="17">
        <v>2002</v>
      </c>
      <c r="B22" s="7">
        <v>50.041086069541052</v>
      </c>
      <c r="C22" s="7">
        <v>46.466794650768861</v>
      </c>
      <c r="D22" s="7">
        <v>49.333461945934687</v>
      </c>
      <c r="E22" s="7">
        <v>48.238628896797309</v>
      </c>
      <c r="F22" s="7">
        <v>46.468850981909782</v>
      </c>
      <c r="G22" s="7">
        <v>47.556684861774556</v>
      </c>
      <c r="H22" s="7">
        <v>46.444229559710948</v>
      </c>
      <c r="I22" s="7">
        <v>46.076134021859609</v>
      </c>
      <c r="J22" s="7">
        <v>45.470340650354046</v>
      </c>
      <c r="L22" s="17">
        <v>2002</v>
      </c>
      <c r="M22" s="20">
        <f t="shared" si="1"/>
        <v>-7.1427135170589073E-2</v>
      </c>
      <c r="N22" s="20">
        <f t="shared" si="2"/>
        <v>-1.4140862622825465E-2</v>
      </c>
      <c r="O22" s="20">
        <f t="shared" si="3"/>
        <v>-3.6019545423912384E-2</v>
      </c>
      <c r="P22" s="20">
        <f t="shared" si="4"/>
        <v>-7.1386042314649401E-2</v>
      </c>
      <c r="Q22" s="20">
        <f t="shared" si="5"/>
        <v>-4.964722796611519E-2</v>
      </c>
      <c r="R22" s="20">
        <f t="shared" si="6"/>
        <v>-7.1878066451867728E-2</v>
      </c>
      <c r="S22" s="20">
        <f t="shared" si="7"/>
        <v>-7.9233932736220633E-2</v>
      </c>
      <c r="T22" s="20">
        <f t="shared" si="8"/>
        <v>-9.1339852473128508E-2</v>
      </c>
      <c r="U22" s="20"/>
    </row>
    <row r="23" spans="1:29" x14ac:dyDescent="0.25">
      <c r="A23" s="17">
        <v>2003</v>
      </c>
      <c r="B23" s="7">
        <v>49.663332902127877</v>
      </c>
      <c r="C23" s="7">
        <v>44.726958192768507</v>
      </c>
      <c r="D23" s="7">
        <v>47.71553728642175</v>
      </c>
      <c r="E23" s="7">
        <v>46.41629288016702</v>
      </c>
      <c r="F23" s="7">
        <v>42.85029067250435</v>
      </c>
      <c r="G23" s="7">
        <v>45.095313114870805</v>
      </c>
      <c r="H23" s="7">
        <v>44.716225940646844</v>
      </c>
      <c r="I23" s="7">
        <v>44.310683631920263</v>
      </c>
      <c r="J23" s="7">
        <v>43.585356441326446</v>
      </c>
      <c r="L23" s="17">
        <v>2003</v>
      </c>
      <c r="M23" s="20">
        <f t="shared" si="1"/>
        <v>-9.939676660621112E-2</v>
      </c>
      <c r="N23" s="20">
        <f t="shared" si="2"/>
        <v>-3.9219993944922531E-2</v>
      </c>
      <c r="O23" s="20">
        <f t="shared" si="3"/>
        <v>-6.5381033293915994E-2</v>
      </c>
      <c r="P23" s="20">
        <f t="shared" si="4"/>
        <v>-0.13718455511332819</v>
      </c>
      <c r="Q23" s="20">
        <f t="shared" si="5"/>
        <v>-9.1979726698152187E-2</v>
      </c>
      <c r="R23" s="20">
        <f t="shared" si="6"/>
        <v>-9.9612866724638802E-2</v>
      </c>
      <c r="S23" s="20">
        <f t="shared" si="7"/>
        <v>-0.10777869622153921</v>
      </c>
      <c r="T23" s="20">
        <f t="shared" si="8"/>
        <v>-0.1223835797081797</v>
      </c>
      <c r="U23" s="20"/>
    </row>
    <row r="24" spans="1:29" x14ac:dyDescent="0.25">
      <c r="A24" s="17">
        <v>2004</v>
      </c>
      <c r="B24" s="7">
        <v>47.159959649434313</v>
      </c>
      <c r="C24" s="7">
        <v>40.49013445910532</v>
      </c>
      <c r="D24" s="7">
        <v>42.3742297316494</v>
      </c>
      <c r="E24" s="7">
        <v>44.736843050486641</v>
      </c>
      <c r="F24" s="7">
        <v>43.490422842296539</v>
      </c>
      <c r="G24" s="7">
        <v>44.994867403147509</v>
      </c>
      <c r="H24" s="7">
        <v>40.40858255393686</v>
      </c>
      <c r="I24" s="7">
        <v>40.210335209849298</v>
      </c>
      <c r="J24" s="7">
        <v>40.00615239419858</v>
      </c>
      <c r="L24" s="17">
        <v>2004</v>
      </c>
      <c r="M24" s="20">
        <f t="shared" si="1"/>
        <v>-0.14142983242372215</v>
      </c>
      <c r="N24" s="20">
        <f t="shared" si="2"/>
        <v>-0.10147866862821453</v>
      </c>
      <c r="O24" s="20">
        <f t="shared" si="3"/>
        <v>-5.1380803057509354E-2</v>
      </c>
      <c r="P24" s="20">
        <f t="shared" si="4"/>
        <v>-7.7810431442593281E-2</v>
      </c>
      <c r="Q24" s="20">
        <f t="shared" si="5"/>
        <v>-4.5909544078941433E-2</v>
      </c>
      <c r="R24" s="20">
        <f t="shared" si="6"/>
        <v>-0.14315909397896265</v>
      </c>
      <c r="S24" s="20">
        <f t="shared" si="7"/>
        <v>-0.14736281564372325</v>
      </c>
      <c r="T24" s="20">
        <f t="shared" si="8"/>
        <v>-0.15169239559180886</v>
      </c>
      <c r="U24" s="20"/>
    </row>
    <row r="25" spans="1:29" x14ac:dyDescent="0.25">
      <c r="A25" s="17">
        <v>2005</v>
      </c>
      <c r="B25" s="7">
        <v>48.025172873167321</v>
      </c>
      <c r="C25" s="7">
        <v>39.858653373812558</v>
      </c>
      <c r="D25" s="7">
        <v>41.308545030915411</v>
      </c>
      <c r="E25" s="7">
        <v>40.877818973967806</v>
      </c>
      <c r="F25" s="7">
        <v>44.182472563988995</v>
      </c>
      <c r="G25" s="7">
        <v>43.156360741704709</v>
      </c>
      <c r="H25" s="7">
        <v>39.737277693347998</v>
      </c>
      <c r="I25" s="7">
        <v>39.551840764033841</v>
      </c>
      <c r="J25" s="7">
        <v>39.444861075025983</v>
      </c>
      <c r="L25" s="17">
        <v>2005</v>
      </c>
      <c r="M25" s="20">
        <f t="shared" si="1"/>
        <v>-0.17004664451541349</v>
      </c>
      <c r="N25" s="20">
        <f t="shared" si="2"/>
        <v>-0.13985640114175688</v>
      </c>
      <c r="O25" s="20">
        <f t="shared" si="3"/>
        <v>-0.14882515713322697</v>
      </c>
      <c r="P25" s="20">
        <f t="shared" si="4"/>
        <v>-8.0014294156249124E-2</v>
      </c>
      <c r="Q25" s="20">
        <f t="shared" si="5"/>
        <v>-0.101380418646716</v>
      </c>
      <c r="R25" s="20">
        <f t="shared" si="6"/>
        <v>-0.17257397910273728</v>
      </c>
      <c r="S25" s="20">
        <f t="shared" si="7"/>
        <v>-0.17643522349229709</v>
      </c>
      <c r="T25" s="20">
        <f t="shared" si="8"/>
        <v>-0.17866279879515726</v>
      </c>
      <c r="U25" s="20"/>
    </row>
    <row r="26" spans="1:29" x14ac:dyDescent="0.25">
      <c r="A26" s="17">
        <v>2006</v>
      </c>
      <c r="B26" s="7">
        <v>46.089498937362805</v>
      </c>
      <c r="C26" s="7">
        <v>38.196053606952781</v>
      </c>
      <c r="D26" s="7">
        <v>39.388920300552854</v>
      </c>
      <c r="E26" s="7">
        <v>41.525653341523139</v>
      </c>
      <c r="F26" s="7">
        <v>42.479061219637515</v>
      </c>
      <c r="G26" s="7">
        <v>42.517602090811117</v>
      </c>
      <c r="H26" s="7">
        <v>38.095138334028881</v>
      </c>
      <c r="I26" s="7">
        <v>37.988838616001885</v>
      </c>
      <c r="J26" s="7">
        <v>37.937447596050333</v>
      </c>
      <c r="L26" s="17">
        <v>2006</v>
      </c>
      <c r="M26" s="20">
        <f t="shared" si="1"/>
        <v>-0.17126342252358795</v>
      </c>
      <c r="N26" s="20">
        <f t="shared" si="2"/>
        <v>-0.14538189373497562</v>
      </c>
      <c r="O26" s="20">
        <f t="shared" si="3"/>
        <v>-9.9021375824503696E-2</v>
      </c>
      <c r="P26" s="20">
        <f t="shared" si="4"/>
        <v>-7.833536490886997E-2</v>
      </c>
      <c r="Q26" s="20">
        <f t="shared" si="5"/>
        <v>-7.7499146853516832E-2</v>
      </c>
      <c r="R26" s="20">
        <f t="shared" si="6"/>
        <v>-0.17345297275196095</v>
      </c>
      <c r="S26" s="20">
        <f t="shared" si="7"/>
        <v>-0.1757593488349698</v>
      </c>
      <c r="T26" s="20">
        <f t="shared" si="8"/>
        <v>-0.17687437549259077</v>
      </c>
      <c r="U26" s="20"/>
    </row>
    <row r="27" spans="1:29" x14ac:dyDescent="0.25">
      <c r="A27" s="17">
        <v>2007</v>
      </c>
      <c r="B27" s="7">
        <v>44.078020437154919</v>
      </c>
      <c r="C27" s="7">
        <v>38.313635537633679</v>
      </c>
      <c r="D27" s="7">
        <v>39.576803512318293</v>
      </c>
      <c r="E27" s="7">
        <v>40.668700337846538</v>
      </c>
      <c r="F27" s="7">
        <v>41.401741749723449</v>
      </c>
      <c r="G27" s="7">
        <v>41.467788789304912</v>
      </c>
      <c r="H27" s="7">
        <v>38.24486108351266</v>
      </c>
      <c r="I27" s="7">
        <v>38.1615865007916</v>
      </c>
      <c r="J27" s="7">
        <v>37.845963281142751</v>
      </c>
      <c r="L27" s="17">
        <v>2007</v>
      </c>
      <c r="M27" s="20">
        <f t="shared" si="1"/>
        <v>-0.13077685527506666</v>
      </c>
      <c r="N27" s="20">
        <f t="shared" si="2"/>
        <v>-0.10211930754137025</v>
      </c>
      <c r="O27" s="20">
        <f t="shared" si="3"/>
        <v>-7.7347395946904748E-2</v>
      </c>
      <c r="P27" s="20">
        <f t="shared" si="4"/>
        <v>-6.0716853000402443E-2</v>
      </c>
      <c r="Q27" s="20">
        <f t="shared" si="5"/>
        <v>-5.9218440891001332E-2</v>
      </c>
      <c r="R27" s="20">
        <f t="shared" si="6"/>
        <v>-0.13233714435880797</v>
      </c>
      <c r="S27" s="20">
        <f t="shared" si="7"/>
        <v>-0.13422639850169288</v>
      </c>
      <c r="T27" s="20">
        <f t="shared" si="8"/>
        <v>-0.14138695645140512</v>
      </c>
      <c r="U27" s="20"/>
    </row>
    <row r="28" spans="1:29" x14ac:dyDescent="0.25">
      <c r="A28" s="17">
        <v>2008</v>
      </c>
      <c r="B28" s="7">
        <v>35.831271816277876</v>
      </c>
      <c r="C28" s="7">
        <v>31.933411868521947</v>
      </c>
      <c r="D28" s="7">
        <v>33.793241720559308</v>
      </c>
      <c r="E28" s="7">
        <v>33.807440780947218</v>
      </c>
      <c r="F28" s="7">
        <v>33.190510068379808</v>
      </c>
      <c r="G28" s="7">
        <v>34.223786555230618</v>
      </c>
      <c r="H28" s="7">
        <v>31.890504506009169</v>
      </c>
      <c r="I28" s="7">
        <v>31.678827912401175</v>
      </c>
      <c r="J28" s="7">
        <v>31.56943199064699</v>
      </c>
      <c r="L28" s="17">
        <v>2008</v>
      </c>
      <c r="M28" s="20">
        <f t="shared" si="1"/>
        <v>-0.10878374532006316</v>
      </c>
      <c r="N28" s="20">
        <f t="shared" si="2"/>
        <v>-5.6878530747343066E-2</v>
      </c>
      <c r="O28" s="20">
        <f t="shared" si="3"/>
        <v>-5.6482255101289694E-2</v>
      </c>
      <c r="P28" s="20">
        <f t="shared" si="4"/>
        <v>-7.369991669395308E-2</v>
      </c>
      <c r="Q28" s="20">
        <f t="shared" si="5"/>
        <v>-4.4862634775832619E-2</v>
      </c>
      <c r="R28" s="20">
        <f t="shared" si="6"/>
        <v>-0.10998122897994503</v>
      </c>
      <c r="S28" s="20">
        <f t="shared" si="7"/>
        <v>-0.11588882262309978</v>
      </c>
      <c r="T28" s="20">
        <f t="shared" si="8"/>
        <v>-0.11894190771355106</v>
      </c>
      <c r="U28" s="20"/>
    </row>
    <row r="29" spans="1:29" x14ac:dyDescent="0.25">
      <c r="A29" s="17">
        <v>2009</v>
      </c>
      <c r="B29" s="7">
        <v>29.875493055442348</v>
      </c>
      <c r="C29" s="7">
        <v>27.576480668358272</v>
      </c>
      <c r="D29" s="7">
        <v>29.879478364819079</v>
      </c>
      <c r="E29" s="7">
        <v>33.115740567154717</v>
      </c>
      <c r="F29" s="7">
        <v>33.10230019633309</v>
      </c>
      <c r="G29" s="7">
        <v>33.036059765436221</v>
      </c>
      <c r="H29" s="7">
        <v>27.459512411951437</v>
      </c>
      <c r="I29" s="7">
        <v>27.219805133427144</v>
      </c>
      <c r="J29" s="7">
        <v>26.555187158010085</v>
      </c>
      <c r="L29" s="17">
        <v>2009</v>
      </c>
      <c r="M29" s="20">
        <f t="shared" si="1"/>
        <v>-7.6953119495554917E-2</v>
      </c>
      <c r="N29" s="20">
        <f t="shared" si="2"/>
        <v>1.3339727546369612E-4</v>
      </c>
      <c r="O29" s="20">
        <f t="shared" si="3"/>
        <v>0.10845837776465082</v>
      </c>
      <c r="P29" s="20">
        <f t="shared" si="4"/>
        <v>0.10800849830001122</v>
      </c>
      <c r="Q29" s="20">
        <f t="shared" si="5"/>
        <v>0.10579128197578382</v>
      </c>
      <c r="R29" s="20">
        <f t="shared" si="6"/>
        <v>-8.0868310324029885E-2</v>
      </c>
      <c r="S29" s="20">
        <f t="shared" si="7"/>
        <v>-8.8891852498863569E-2</v>
      </c>
      <c r="T29" s="20">
        <f t="shared" si="8"/>
        <v>-0.11113811213995715</v>
      </c>
      <c r="U29" s="20"/>
    </row>
    <row r="30" spans="1:29" x14ac:dyDescent="0.25">
      <c r="A30" s="17">
        <v>2010</v>
      </c>
      <c r="B30" s="7">
        <v>28.899079552502371</v>
      </c>
      <c r="C30" s="7">
        <v>27.646320671919966</v>
      </c>
      <c r="D30" s="7">
        <v>28.820838613683009</v>
      </c>
      <c r="E30" s="7">
        <v>30.082737775956044</v>
      </c>
      <c r="F30" s="7">
        <v>28.46152415077086</v>
      </c>
      <c r="G30" s="7">
        <v>29.553972817666359</v>
      </c>
      <c r="H30" s="7">
        <v>27.614707118118531</v>
      </c>
      <c r="I30" s="7">
        <v>27.446513862741998</v>
      </c>
      <c r="J30" s="7">
        <v>27.35073123585607</v>
      </c>
      <c r="L30" s="17">
        <v>2010</v>
      </c>
      <c r="M30" s="20">
        <f t="shared" si="1"/>
        <v>-4.3349438805013039E-2</v>
      </c>
      <c r="N30" s="20">
        <f t="shared" si="2"/>
        <v>-2.7073851496625919E-3</v>
      </c>
      <c r="O30" s="20">
        <f t="shared" si="3"/>
        <v>4.0958336451625145E-2</v>
      </c>
      <c r="P30" s="20">
        <f t="shared" si="4"/>
        <v>-1.5140807544980229E-2</v>
      </c>
      <c r="Q30" s="20">
        <f t="shared" si="5"/>
        <v>2.2661388366166175E-2</v>
      </c>
      <c r="R30" s="20">
        <f t="shared" si="6"/>
        <v>-4.4443368241208446E-2</v>
      </c>
      <c r="S30" s="20">
        <f t="shared" si="7"/>
        <v>-5.0263389431536257E-2</v>
      </c>
      <c r="T30" s="20">
        <f t="shared" si="8"/>
        <v>-5.3577772739555281E-2</v>
      </c>
      <c r="U30" s="20"/>
    </row>
    <row r="31" spans="1:29" x14ac:dyDescent="0.25">
      <c r="A31" s="17">
        <v>2011</v>
      </c>
      <c r="B31" s="7">
        <v>27.466066967463121</v>
      </c>
      <c r="C31" s="7">
        <v>27.067588609497761</v>
      </c>
      <c r="D31" s="7">
        <v>28.694678720057709</v>
      </c>
      <c r="E31" s="7">
        <v>30.470816296656267</v>
      </c>
      <c r="F31" s="7">
        <v>27.443231761935749</v>
      </c>
      <c r="G31" s="7">
        <v>29.457694454322336</v>
      </c>
      <c r="H31" s="7">
        <v>27.041245773943956</v>
      </c>
      <c r="I31" s="7">
        <v>26.824240430869391</v>
      </c>
      <c r="J31" s="7">
        <v>26.660577463189846</v>
      </c>
      <c r="L31" s="17">
        <v>2011</v>
      </c>
      <c r="M31" s="20">
        <f t="shared" si="1"/>
        <v>-1.4508023971448307E-2</v>
      </c>
      <c r="N31" s="20">
        <f t="shared" si="2"/>
        <v>4.4731987075179988E-2</v>
      </c>
      <c r="O31" s="20">
        <f t="shared" si="3"/>
        <v>0.10939860201872496</v>
      </c>
      <c r="P31" s="20">
        <f t="shared" si="4"/>
        <v>-8.3139699449589165E-4</v>
      </c>
      <c r="Q31" s="20">
        <f t="shared" si="5"/>
        <v>7.2512292685317462E-2</v>
      </c>
      <c r="R31" s="20">
        <f t="shared" si="6"/>
        <v>-1.5467128730968905E-2</v>
      </c>
      <c r="S31" s="20">
        <f t="shared" si="7"/>
        <v>-2.3367981202188526E-2</v>
      </c>
      <c r="T31" s="20">
        <f t="shared" si="8"/>
        <v>-2.9326714495652946E-2</v>
      </c>
      <c r="U31" s="20"/>
    </row>
    <row r="32" spans="1:29" x14ac:dyDescent="0.25">
      <c r="A32" s="17">
        <v>2012</v>
      </c>
      <c r="B32" s="7">
        <v>33.391028409823775</v>
      </c>
      <c r="C32" s="7">
        <v>29.650072679942244</v>
      </c>
      <c r="D32" s="7">
        <v>31.883522102361894</v>
      </c>
      <c r="E32" s="7">
        <v>34.761273884214461</v>
      </c>
      <c r="F32" s="7">
        <v>31.027200055177676</v>
      </c>
      <c r="G32" s="7">
        <v>33.530036958836718</v>
      </c>
      <c r="H32" s="7">
        <v>29.581831409814189</v>
      </c>
      <c r="I32" s="7">
        <v>29.35014950526238</v>
      </c>
      <c r="J32" s="7">
        <v>28.404080117979902</v>
      </c>
      <c r="L32" s="17">
        <v>2012</v>
      </c>
      <c r="M32" s="20">
        <f t="shared" si="1"/>
        <v>-0.11203475628144854</v>
      </c>
      <c r="N32" s="20">
        <f t="shared" si="2"/>
        <v>-4.5147046355073231E-2</v>
      </c>
      <c r="O32" s="20">
        <f t="shared" si="3"/>
        <v>4.1036336394705164E-2</v>
      </c>
      <c r="P32" s="20">
        <f t="shared" si="4"/>
        <v>-7.0792319590571556E-2</v>
      </c>
      <c r="Q32" s="20">
        <f t="shared" si="5"/>
        <v>4.1630508442814344E-3</v>
      </c>
      <c r="R32" s="20">
        <f t="shared" si="6"/>
        <v>-0.11407845704114059</v>
      </c>
      <c r="S32" s="20">
        <f t="shared" si="7"/>
        <v>-0.12101690474955701</v>
      </c>
      <c r="T32" s="20">
        <f t="shared" si="8"/>
        <v>-0.1493499460584656</v>
      </c>
      <c r="U32" s="20"/>
      <c r="V32" s="36"/>
      <c r="AC32" s="23"/>
    </row>
    <row r="33" spans="1:29" x14ac:dyDescent="0.25">
      <c r="A33" s="17">
        <v>2013</v>
      </c>
      <c r="B33" s="7">
        <v>33.044518204405904</v>
      </c>
      <c r="C33" s="7">
        <v>27.639691368676722</v>
      </c>
      <c r="D33" s="7">
        <v>28.535678329717484</v>
      </c>
      <c r="E33" s="7">
        <v>29.946151564217871</v>
      </c>
      <c r="F33" s="7">
        <v>32.179253259528195</v>
      </c>
      <c r="G33" s="7">
        <v>32.08819504652638</v>
      </c>
      <c r="H33" s="7">
        <v>27.528461165275075</v>
      </c>
      <c r="I33" s="7">
        <v>27.5000219244248</v>
      </c>
      <c r="J33" s="7">
        <v>27.167151582034425</v>
      </c>
      <c r="L33" s="17">
        <v>2013</v>
      </c>
      <c r="M33" s="20">
        <f t="shared" si="1"/>
        <v>-0.16356198030475577</v>
      </c>
      <c r="N33" s="20">
        <f t="shared" si="2"/>
        <v>-0.13644743877933876</v>
      </c>
      <c r="O33" s="20">
        <f t="shared" si="3"/>
        <v>-9.3763407928124071E-2</v>
      </c>
      <c r="P33" s="20">
        <f t="shared" si="4"/>
        <v>-2.6184825559427902E-2</v>
      </c>
      <c r="Q33" s="20">
        <f t="shared" si="5"/>
        <v>-2.8940447912235413E-2</v>
      </c>
      <c r="R33" s="20">
        <f t="shared" si="6"/>
        <v>-0.16692805157605112</v>
      </c>
      <c r="S33" s="20">
        <f t="shared" si="7"/>
        <v>-0.16778868572645259</v>
      </c>
      <c r="T33" s="20">
        <f t="shared" si="8"/>
        <v>-0.17786207642718288</v>
      </c>
      <c r="U33" s="20"/>
      <c r="AC33" s="5"/>
    </row>
    <row r="34" spans="1:29" x14ac:dyDescent="0.25">
      <c r="A34" s="17">
        <v>2014</v>
      </c>
      <c r="B34" s="7">
        <v>28.781050787074491</v>
      </c>
      <c r="C34" s="7">
        <v>26.727784108516065</v>
      </c>
      <c r="D34" s="7">
        <v>28.220065820278247</v>
      </c>
      <c r="E34" s="7">
        <v>28.23735913079873</v>
      </c>
      <c r="F34" s="7">
        <v>30.322443277327693</v>
      </c>
      <c r="G34" s="7">
        <v>30.369762906047981</v>
      </c>
      <c r="H34" s="7">
        <v>26.630095169821288</v>
      </c>
      <c r="I34" s="7">
        <v>26.513194863582616</v>
      </c>
      <c r="J34" s="7">
        <v>25.882883406666224</v>
      </c>
      <c r="L34" s="17">
        <v>2014</v>
      </c>
      <c r="M34" s="20">
        <f t="shared" si="1"/>
        <v>-7.1340921280071676E-2</v>
      </c>
      <c r="N34" s="20">
        <f t="shared" si="2"/>
        <v>-1.9491469263803997E-2</v>
      </c>
      <c r="O34" s="20">
        <f t="shared" si="3"/>
        <v>-1.8890611753478174E-2</v>
      </c>
      <c r="P34" s="20">
        <f t="shared" si="4"/>
        <v>5.3555810093821793E-2</v>
      </c>
      <c r="Q34" s="20">
        <f t="shared" si="5"/>
        <v>5.5199934523828334E-2</v>
      </c>
      <c r="R34" s="20">
        <f t="shared" si="6"/>
        <v>-7.4735131568552479E-2</v>
      </c>
      <c r="S34" s="20">
        <f t="shared" si="7"/>
        <v>-7.8796842417941354E-2</v>
      </c>
      <c r="T34" s="20">
        <f t="shared" si="8"/>
        <v>-0.10069706633886447</v>
      </c>
      <c r="U34" s="20"/>
      <c r="AC34" s="5"/>
    </row>
    <row r="35" spans="1:29" x14ac:dyDescent="0.25">
      <c r="A35" s="17">
        <v>2015</v>
      </c>
      <c r="B35" s="7">
        <v>29.661341613973491</v>
      </c>
      <c r="C35" s="7">
        <v>25.457569438003699</v>
      </c>
      <c r="D35" s="7">
        <v>27.168727185198804</v>
      </c>
      <c r="E35" s="7">
        <v>30.643681664514588</v>
      </c>
      <c r="F35" s="7">
        <v>25.629267875046938</v>
      </c>
      <c r="G35" s="7">
        <v>28.239246850716878</v>
      </c>
      <c r="H35" s="7">
        <v>25.44812430642196</v>
      </c>
      <c r="I35" s="7">
        <v>25.302387944975631</v>
      </c>
      <c r="J35" s="7">
        <v>24.610233442217581</v>
      </c>
      <c r="L35" s="17">
        <v>2015</v>
      </c>
      <c r="M35" s="20">
        <f t="shared" si="1"/>
        <v>-0.14172562491203669</v>
      </c>
      <c r="N35" s="20">
        <f t="shared" si="2"/>
        <v>-8.4035795184679477E-2</v>
      </c>
      <c r="O35" s="20">
        <f t="shared" si="3"/>
        <v>3.3118530622307248E-2</v>
      </c>
      <c r="P35" s="20">
        <f t="shared" si="4"/>
        <v>-0.13593699811026208</v>
      </c>
      <c r="Q35" s="20">
        <f t="shared" si="5"/>
        <v>-4.7944384369541217E-2</v>
      </c>
      <c r="R35" s="20">
        <f t="shared" si="6"/>
        <v>-0.14204405729128178</v>
      </c>
      <c r="S35" s="20">
        <f t="shared" si="7"/>
        <v>-0.1469574008393589</v>
      </c>
      <c r="T35" s="20">
        <f t="shared" si="8"/>
        <v>-0.17029264007991896</v>
      </c>
      <c r="U35" s="20"/>
    </row>
    <row r="39" spans="1:29" x14ac:dyDescent="0.25">
      <c r="A39" s="17" t="s">
        <v>126</v>
      </c>
      <c r="B39" s="17" t="s">
        <v>70</v>
      </c>
      <c r="C39" s="17" t="s">
        <v>71</v>
      </c>
      <c r="D39" s="17" t="s">
        <v>37</v>
      </c>
      <c r="E39" s="17" t="s">
        <v>41</v>
      </c>
      <c r="F39" s="17" t="s">
        <v>47</v>
      </c>
      <c r="G39" s="17" t="s">
        <v>19</v>
      </c>
      <c r="H39" s="17" t="s">
        <v>21</v>
      </c>
      <c r="I39" s="17" t="s">
        <v>18</v>
      </c>
      <c r="J39" s="17" t="s">
        <v>16</v>
      </c>
    </row>
    <row r="40" spans="1:29" x14ac:dyDescent="0.25">
      <c r="A40" s="17">
        <v>1982</v>
      </c>
      <c r="B40" s="17">
        <v>96.200674306601286</v>
      </c>
      <c r="C40" s="17">
        <v>93.615690864680801</v>
      </c>
      <c r="D40" s="17">
        <v>92.632034720736542</v>
      </c>
      <c r="E40" s="17">
        <v>92.175852405489422</v>
      </c>
      <c r="F40" s="17">
        <v>101.85044220270358</v>
      </c>
      <c r="G40" s="17">
        <v>94.615000445628539</v>
      </c>
      <c r="H40" s="17">
        <v>93.674851108517032</v>
      </c>
      <c r="I40" s="17">
        <v>93.921739302459173</v>
      </c>
      <c r="J40" s="17">
        <v>94.914140870969277</v>
      </c>
    </row>
    <row r="41" spans="1:29" x14ac:dyDescent="0.25">
      <c r="A41" s="17">
        <v>1983</v>
      </c>
      <c r="B41" s="17">
        <v>89.767214376479387</v>
      </c>
      <c r="C41" s="17">
        <v>90.184558459441163</v>
      </c>
      <c r="D41" s="17">
        <v>89.294593388331123</v>
      </c>
      <c r="E41" s="17">
        <v>89.055970005574636</v>
      </c>
      <c r="F41" s="17">
        <v>91.832964761124458</v>
      </c>
      <c r="G41" s="17">
        <v>89.515152722015046</v>
      </c>
      <c r="H41" s="17">
        <v>90.248714899644256</v>
      </c>
      <c r="I41" s="17">
        <v>90.319508744869381</v>
      </c>
      <c r="J41" s="17">
        <v>91.064186592120663</v>
      </c>
    </row>
    <row r="42" spans="1:29" x14ac:dyDescent="0.25">
      <c r="A42" s="17">
        <v>1984</v>
      </c>
      <c r="B42" s="17">
        <v>87.953194451984018</v>
      </c>
      <c r="C42" s="17">
        <v>88.351789810985792</v>
      </c>
      <c r="D42" s="17">
        <v>86.966074915835634</v>
      </c>
      <c r="E42" s="17">
        <v>84.349702148756464</v>
      </c>
      <c r="F42" s="17">
        <v>81.582992912444766</v>
      </c>
      <c r="G42" s="17">
        <v>82.146573986392468</v>
      </c>
      <c r="H42" s="17">
        <v>88.600139344634968</v>
      </c>
      <c r="I42" s="17">
        <v>88.752670344547369</v>
      </c>
      <c r="J42" s="17">
        <v>89.525208917621057</v>
      </c>
    </row>
    <row r="43" spans="1:29" x14ac:dyDescent="0.25">
      <c r="A43" s="17">
        <v>1985</v>
      </c>
      <c r="B43" s="17">
        <v>74.536430474836379</v>
      </c>
      <c r="C43" s="17">
        <v>76.558291650144398</v>
      </c>
      <c r="D43" s="17">
        <v>76.978674631391186</v>
      </c>
      <c r="E43" s="17">
        <v>78.711586356803323</v>
      </c>
      <c r="F43" s="17">
        <v>76.155218812346007</v>
      </c>
      <c r="G43" s="17">
        <v>76.7506557313027</v>
      </c>
      <c r="H43" s="17">
        <v>76.668355024594362</v>
      </c>
      <c r="I43" s="17">
        <v>76.591609504248467</v>
      </c>
      <c r="J43" s="17">
        <v>77.01246722717768</v>
      </c>
    </row>
    <row r="44" spans="1:29" x14ac:dyDescent="0.25">
      <c r="A44" s="17">
        <v>1986</v>
      </c>
      <c r="B44" s="17">
        <v>78.524019045289606</v>
      </c>
      <c r="C44" s="17">
        <v>82.243440512684174</v>
      </c>
      <c r="D44" s="17">
        <v>83.689999344642274</v>
      </c>
      <c r="E44" s="17">
        <v>89.465821205521934</v>
      </c>
      <c r="F44" s="17">
        <v>82.536928937770426</v>
      </c>
      <c r="G44" s="17">
        <v>84.958775965787936</v>
      </c>
      <c r="H44" s="17">
        <v>82.290524340351126</v>
      </c>
      <c r="I44" s="17">
        <v>82.061195505957571</v>
      </c>
      <c r="J44" s="17">
        <v>81.607094813080039</v>
      </c>
    </row>
    <row r="45" spans="1:29" x14ac:dyDescent="0.25">
      <c r="A45" s="17">
        <v>1987</v>
      </c>
      <c r="B45" s="17">
        <v>76.536969572771341</v>
      </c>
      <c r="C45" s="17">
        <v>76.113111266749911</v>
      </c>
      <c r="D45" s="17">
        <v>77.72027167811757</v>
      </c>
      <c r="E45" s="17">
        <v>80.038689666253063</v>
      </c>
      <c r="F45" s="17">
        <v>77.624736157304142</v>
      </c>
      <c r="G45" s="17">
        <v>78.752309840638191</v>
      </c>
      <c r="H45" s="17">
        <v>76.130736772029181</v>
      </c>
      <c r="I45" s="17">
        <v>75.87765118660171</v>
      </c>
      <c r="J45" s="17">
        <v>75.773932454467285</v>
      </c>
    </row>
    <row r="46" spans="1:29" x14ac:dyDescent="0.25">
      <c r="A46" s="17">
        <v>1988</v>
      </c>
      <c r="B46" s="17">
        <v>86.746891611255705</v>
      </c>
      <c r="C46" s="17">
        <v>79.988584846432786</v>
      </c>
      <c r="D46" s="17">
        <v>82.01893525983904</v>
      </c>
      <c r="E46" s="17">
        <v>82.350731136102695</v>
      </c>
      <c r="F46" s="17">
        <v>77.303449281316716</v>
      </c>
      <c r="G46" s="17">
        <v>79.269480396760628</v>
      </c>
      <c r="H46" s="17">
        <v>80.065233763889424</v>
      </c>
      <c r="I46" s="17">
        <v>79.679510097776074</v>
      </c>
      <c r="J46" s="17">
        <v>79.059970114030875</v>
      </c>
    </row>
    <row r="47" spans="1:29" x14ac:dyDescent="0.25">
      <c r="A47" s="17">
        <v>1989</v>
      </c>
      <c r="B47" s="17">
        <v>79.66517296154052</v>
      </c>
      <c r="C47" s="17">
        <v>76.673247829603497</v>
      </c>
      <c r="D47" s="17">
        <v>78.408822559140376</v>
      </c>
      <c r="E47" s="17">
        <v>73.235184383520391</v>
      </c>
      <c r="F47" s="17">
        <v>70.912140432483284</v>
      </c>
      <c r="G47" s="17">
        <v>71.819515942479498</v>
      </c>
      <c r="H47" s="17">
        <v>76.803001884400146</v>
      </c>
      <c r="I47" s="17">
        <v>76.450854383438127</v>
      </c>
      <c r="J47" s="17">
        <v>76.282431738945888</v>
      </c>
    </row>
    <row r="48" spans="1:29" x14ac:dyDescent="0.25">
      <c r="A48" s="17">
        <v>1990</v>
      </c>
      <c r="B48" s="17">
        <v>74.437281000427902</v>
      </c>
      <c r="C48" s="17">
        <v>73.114817518217023</v>
      </c>
      <c r="D48" s="17">
        <v>73.221162219851962</v>
      </c>
      <c r="E48" s="17">
        <v>71.723008964909241</v>
      </c>
      <c r="F48" s="17">
        <v>71.875644884130452</v>
      </c>
      <c r="G48" s="17">
        <v>71.671044745016843</v>
      </c>
      <c r="H48" s="17">
        <v>73.178849979740349</v>
      </c>
      <c r="I48" s="17">
        <v>73.083763712929809</v>
      </c>
      <c r="J48" s="17">
        <v>73.462501521134982</v>
      </c>
    </row>
    <row r="49" spans="1:10" x14ac:dyDescent="0.25">
      <c r="A49" s="17">
        <v>1991</v>
      </c>
      <c r="B49" s="17">
        <v>65.900887420866638</v>
      </c>
      <c r="C49" s="17">
        <v>65.281957002298441</v>
      </c>
      <c r="D49" s="17">
        <v>64.79687836690573</v>
      </c>
      <c r="E49" s="17">
        <v>65.021796224755235</v>
      </c>
      <c r="F49" s="17">
        <v>65.518636034539668</v>
      </c>
      <c r="G49" s="17">
        <v>65.373428471502834</v>
      </c>
      <c r="H49" s="17">
        <v>65.267110214335844</v>
      </c>
      <c r="I49" s="17">
        <v>65.31140716833761</v>
      </c>
      <c r="J49" s="17">
        <v>65.180769088328816</v>
      </c>
    </row>
    <row r="50" spans="1:10" x14ac:dyDescent="0.25">
      <c r="A50" s="17">
        <v>1992</v>
      </c>
      <c r="B50" s="17">
        <v>59.373665862949565</v>
      </c>
      <c r="C50" s="17">
        <v>56.591563235997462</v>
      </c>
      <c r="D50" s="17">
        <v>57.246501542977057</v>
      </c>
      <c r="E50" s="17">
        <v>53.589955543429831</v>
      </c>
      <c r="F50" s="17">
        <v>57.669570793223102</v>
      </c>
      <c r="G50" s="17">
        <v>56.143096862797385</v>
      </c>
      <c r="H50" s="17">
        <v>56.581503235065611</v>
      </c>
      <c r="I50" s="17">
        <v>56.482490614143899</v>
      </c>
      <c r="J50" s="17">
        <v>57.15369184690644</v>
      </c>
    </row>
    <row r="51" spans="1:10" x14ac:dyDescent="0.25">
      <c r="A51" s="17">
        <v>1993</v>
      </c>
      <c r="B51" s="17">
        <v>54.541862482437864</v>
      </c>
      <c r="C51" s="17">
        <v>54.447483540570836</v>
      </c>
      <c r="D51" s="17">
        <v>55.92271064961097</v>
      </c>
      <c r="E51" s="17">
        <v>53.625164429831784</v>
      </c>
      <c r="F51" s="17">
        <v>54.511326408828616</v>
      </c>
      <c r="G51" s="17">
        <v>54.443550128780764</v>
      </c>
      <c r="H51" s="17">
        <v>54.47642821673071</v>
      </c>
      <c r="I51" s="17">
        <v>54.350899736164145</v>
      </c>
      <c r="J51" s="17">
        <v>54.567578874411986</v>
      </c>
    </row>
    <row r="52" spans="1:10" x14ac:dyDescent="0.25">
      <c r="A52" s="17">
        <v>1994</v>
      </c>
      <c r="B52" s="17">
        <v>61.182043282315135</v>
      </c>
      <c r="C52" s="17">
        <v>55.223114286491182</v>
      </c>
      <c r="D52" s="17">
        <v>57.516689266776666</v>
      </c>
      <c r="E52" s="17">
        <v>54.705013426428195</v>
      </c>
      <c r="F52" s="17">
        <v>52.34799941899837</v>
      </c>
      <c r="G52" s="17">
        <v>54.724373301723965</v>
      </c>
      <c r="H52" s="17">
        <v>55.218101391801618</v>
      </c>
      <c r="I52" s="17">
        <v>54.883414952200837</v>
      </c>
      <c r="J52" s="17">
        <v>54.763920437835623</v>
      </c>
    </row>
    <row r="53" spans="1:10" x14ac:dyDescent="0.25">
      <c r="A53" s="17">
        <v>1995</v>
      </c>
      <c r="B53" s="17">
        <v>63.93035437213257</v>
      </c>
      <c r="C53" s="17">
        <v>54.457740203361027</v>
      </c>
      <c r="D53" s="17">
        <v>56.027761907898814</v>
      </c>
      <c r="E53" s="17">
        <v>54.491139289893916</v>
      </c>
      <c r="F53" s="17">
        <v>52.38148524222197</v>
      </c>
      <c r="G53" s="17">
        <v>54.275927152048098</v>
      </c>
      <c r="H53" s="17">
        <v>54.466643479827319</v>
      </c>
      <c r="I53" s="17">
        <v>54.242640664597275</v>
      </c>
      <c r="J53" s="17">
        <v>54.495909993420355</v>
      </c>
    </row>
    <row r="54" spans="1:10" x14ac:dyDescent="0.25">
      <c r="A54" s="17">
        <v>1996</v>
      </c>
      <c r="B54" s="17">
        <v>56.638848036527634</v>
      </c>
      <c r="C54" s="17">
        <v>49.182795541128151</v>
      </c>
      <c r="D54" s="17">
        <v>51.392523604590686</v>
      </c>
      <c r="E54" s="17">
        <v>49.248808194533922</v>
      </c>
      <c r="F54" s="17">
        <v>48.956691232888261</v>
      </c>
      <c r="G54" s="17">
        <v>49.916755611775443</v>
      </c>
      <c r="H54" s="17">
        <v>49.160747494170209</v>
      </c>
      <c r="I54" s="17">
        <v>48.885088177485159</v>
      </c>
      <c r="J54" s="17">
        <v>48.836113699508132</v>
      </c>
    </row>
    <row r="55" spans="1:10" x14ac:dyDescent="0.25">
      <c r="A55" s="17">
        <v>1997</v>
      </c>
      <c r="B55" s="17">
        <v>48.883543058764189</v>
      </c>
      <c r="C55" s="17">
        <v>46.583082512370311</v>
      </c>
      <c r="D55" s="17">
        <v>48.417184161735349</v>
      </c>
      <c r="E55" s="17">
        <v>50.116820897528669</v>
      </c>
      <c r="F55" s="17">
        <v>49.569415081350598</v>
      </c>
      <c r="G55" s="17">
        <v>50.511325425759431</v>
      </c>
      <c r="H55" s="17">
        <v>46.520523634171703</v>
      </c>
      <c r="I55" s="17">
        <v>46.377613964068594</v>
      </c>
      <c r="J55" s="17">
        <v>46.078351422693224</v>
      </c>
    </row>
    <row r="56" spans="1:10" x14ac:dyDescent="0.25">
      <c r="A56" s="17">
        <v>1998</v>
      </c>
      <c r="B56" s="17">
        <v>51.552549848565832</v>
      </c>
      <c r="C56" s="17">
        <v>51.097394600219559</v>
      </c>
      <c r="D56" s="17">
        <v>50.99427204004315</v>
      </c>
      <c r="E56" s="17">
        <v>52.88932117036893</v>
      </c>
      <c r="F56" s="17">
        <v>51.017062643950347</v>
      </c>
      <c r="G56" s="17">
        <v>51.144999888492748</v>
      </c>
      <c r="H56" s="17">
        <v>51.132934628185467</v>
      </c>
      <c r="I56" s="17">
        <v>51.273105264044723</v>
      </c>
      <c r="J56" s="17">
        <v>50.86708674389228</v>
      </c>
    </row>
    <row r="57" spans="1:10" x14ac:dyDescent="0.25">
      <c r="A57" s="17">
        <v>1999</v>
      </c>
      <c r="B57" s="17">
        <v>50.093349273083732</v>
      </c>
      <c r="C57" s="17">
        <v>48.098210449097678</v>
      </c>
      <c r="D57" s="17">
        <v>48.96819661189511</v>
      </c>
      <c r="E57" s="17">
        <v>51.908236331655637</v>
      </c>
      <c r="F57" s="17">
        <v>49.687339404044906</v>
      </c>
      <c r="G57" s="17">
        <v>50.84045349212829</v>
      </c>
      <c r="H57" s="17">
        <v>48.096211337906425</v>
      </c>
      <c r="I57" s="17">
        <v>48.170376512643998</v>
      </c>
      <c r="J57" s="17">
        <v>47.487037880273419</v>
      </c>
    </row>
    <row r="58" spans="1:10" x14ac:dyDescent="0.25">
      <c r="A58" s="17">
        <v>2000</v>
      </c>
      <c r="B58" s="17">
        <v>50.370264943921939</v>
      </c>
      <c r="C58" s="17">
        <v>48.296709908754565</v>
      </c>
      <c r="D58" s="17">
        <v>49.540088135472608</v>
      </c>
      <c r="E58" s="17">
        <v>47.688254344393499</v>
      </c>
      <c r="F58" s="17">
        <v>45.812083229975542</v>
      </c>
      <c r="G58" s="17">
        <v>46.777889783697894</v>
      </c>
      <c r="H58" s="17">
        <v>48.339509021388942</v>
      </c>
      <c r="I58" s="17">
        <v>48.171299889872891</v>
      </c>
      <c r="J58" s="17">
        <v>48.044229692095541</v>
      </c>
    </row>
    <row r="59" spans="1:10" x14ac:dyDescent="0.25">
      <c r="A59" s="17">
        <v>2001</v>
      </c>
      <c r="B59" s="17">
        <v>49.426980694988742</v>
      </c>
      <c r="C59" s="17">
        <v>45.597098349389853</v>
      </c>
      <c r="D59" s="17">
        <v>47.49336741224397</v>
      </c>
      <c r="E59" s="17">
        <v>48.207155010459239</v>
      </c>
      <c r="F59" s="17">
        <v>45.357478546065977</v>
      </c>
      <c r="G59" s="17">
        <v>47.824008932366269</v>
      </c>
      <c r="H59" s="17">
        <v>45.558766298199771</v>
      </c>
      <c r="I59" s="17">
        <v>45.298684683075415</v>
      </c>
      <c r="J59" s="17">
        <v>45.129450958484085</v>
      </c>
    </row>
    <row r="60" spans="1:10" x14ac:dyDescent="0.25">
      <c r="A60" s="17">
        <v>2002</v>
      </c>
      <c r="B60" s="17">
        <v>50.041086069541052</v>
      </c>
      <c r="C60" s="17">
        <v>46.466794650768861</v>
      </c>
      <c r="D60" s="17">
        <v>49.333461945934687</v>
      </c>
      <c r="E60" s="17">
        <v>48.238628896797309</v>
      </c>
      <c r="F60" s="17">
        <v>46.468850981909782</v>
      </c>
      <c r="G60" s="17">
        <v>47.556684861774556</v>
      </c>
      <c r="H60" s="17">
        <v>46.444229559710948</v>
      </c>
      <c r="I60" s="17">
        <v>46.076134021859609</v>
      </c>
      <c r="J60" s="17">
        <v>45.470340650354046</v>
      </c>
    </row>
    <row r="61" spans="1:10" x14ac:dyDescent="0.25">
      <c r="A61" s="17">
        <v>2003</v>
      </c>
      <c r="B61" s="17">
        <v>49.663332902127877</v>
      </c>
      <c r="C61" s="17">
        <v>44.726958192768507</v>
      </c>
      <c r="D61" s="17">
        <v>47.71553728642175</v>
      </c>
      <c r="E61" s="17">
        <v>46.41629288016702</v>
      </c>
      <c r="F61" s="17">
        <v>42.85029067250435</v>
      </c>
      <c r="G61" s="17">
        <v>45.095313114870805</v>
      </c>
      <c r="H61" s="17">
        <v>44.716225940646844</v>
      </c>
      <c r="I61" s="17">
        <v>44.310683631920263</v>
      </c>
      <c r="J61" s="17">
        <v>43.585356441326446</v>
      </c>
    </row>
    <row r="62" spans="1:10" x14ac:dyDescent="0.25">
      <c r="A62" s="17">
        <v>2004</v>
      </c>
      <c r="B62" s="17">
        <v>47.159959649434313</v>
      </c>
      <c r="C62" s="17">
        <v>40.49013445910532</v>
      </c>
      <c r="D62" s="17">
        <v>42.3742297316494</v>
      </c>
      <c r="E62" s="17">
        <v>44.736843050486641</v>
      </c>
      <c r="F62" s="17">
        <v>43.490422842296539</v>
      </c>
      <c r="G62" s="17">
        <v>44.994867403147509</v>
      </c>
      <c r="H62" s="17">
        <v>40.40858255393686</v>
      </c>
      <c r="I62" s="17">
        <v>40.210335209849298</v>
      </c>
      <c r="J62" s="17">
        <v>40.00615239419858</v>
      </c>
    </row>
    <row r="63" spans="1:10" x14ac:dyDescent="0.25">
      <c r="A63" s="17">
        <v>2005</v>
      </c>
      <c r="B63" s="17">
        <v>48.025172873167321</v>
      </c>
      <c r="C63" s="17">
        <v>39.858653373812558</v>
      </c>
      <c r="D63" s="17">
        <v>41.308545030915411</v>
      </c>
      <c r="E63" s="17">
        <v>40.877818973967806</v>
      </c>
      <c r="F63" s="17">
        <v>44.182472563988995</v>
      </c>
      <c r="G63" s="17">
        <v>43.156360741704709</v>
      </c>
      <c r="H63" s="17">
        <v>39.737277693347998</v>
      </c>
      <c r="I63" s="17">
        <v>39.551840764033841</v>
      </c>
      <c r="J63" s="17">
        <v>39.444861075025983</v>
      </c>
    </row>
    <row r="64" spans="1:10" x14ac:dyDescent="0.25">
      <c r="A64" s="17">
        <v>2006</v>
      </c>
      <c r="B64" s="17">
        <v>46.089498937362805</v>
      </c>
      <c r="C64" s="17">
        <v>38.196053606952781</v>
      </c>
      <c r="D64" s="17">
        <v>39.388920300552854</v>
      </c>
      <c r="E64" s="17">
        <v>41.525653341523139</v>
      </c>
      <c r="F64" s="17">
        <v>42.479061219637515</v>
      </c>
      <c r="G64" s="17">
        <v>42.517602090811117</v>
      </c>
      <c r="H64" s="17">
        <v>38.095138334028881</v>
      </c>
      <c r="I64" s="17">
        <v>37.988838616001885</v>
      </c>
      <c r="J64" s="17">
        <v>37.937447596050333</v>
      </c>
    </row>
    <row r="65" spans="1:10" x14ac:dyDescent="0.25">
      <c r="A65" s="17">
        <v>2007</v>
      </c>
      <c r="B65" s="17">
        <v>44.078020437154919</v>
      </c>
      <c r="C65" s="17">
        <v>38.313635537633679</v>
      </c>
      <c r="D65" s="17">
        <v>39.576803512318293</v>
      </c>
      <c r="E65" s="17">
        <v>40.668700337846538</v>
      </c>
      <c r="F65" s="17">
        <v>41.401741749723449</v>
      </c>
      <c r="G65" s="17">
        <v>41.467788789304912</v>
      </c>
      <c r="H65" s="17">
        <v>38.24486108351266</v>
      </c>
      <c r="I65" s="17">
        <v>38.1615865007916</v>
      </c>
      <c r="J65" s="17">
        <v>37.845963281142751</v>
      </c>
    </row>
    <row r="66" spans="1:10" x14ac:dyDescent="0.25">
      <c r="A66" s="17">
        <v>2008</v>
      </c>
      <c r="B66" s="17">
        <v>35.831271816277876</v>
      </c>
      <c r="C66" s="17">
        <v>31.933411868521947</v>
      </c>
      <c r="D66" s="17">
        <v>33.793241720559308</v>
      </c>
      <c r="E66" s="17">
        <v>33.807440780947218</v>
      </c>
      <c r="F66" s="17">
        <v>33.190510068379808</v>
      </c>
      <c r="G66" s="17">
        <v>34.223786555230618</v>
      </c>
      <c r="H66" s="17">
        <v>31.890504506009169</v>
      </c>
      <c r="I66" s="17">
        <v>31.678827912401175</v>
      </c>
      <c r="J66" s="17">
        <v>31.56943199064699</v>
      </c>
    </row>
    <row r="67" spans="1:10" x14ac:dyDescent="0.25">
      <c r="A67" s="17">
        <v>2009</v>
      </c>
      <c r="B67" s="17">
        <v>29.875493055442348</v>
      </c>
      <c r="C67" s="17">
        <v>27.576480668358272</v>
      </c>
      <c r="D67" s="17">
        <v>29.879478364819079</v>
      </c>
      <c r="E67" s="17">
        <v>33.115740567154717</v>
      </c>
      <c r="F67" s="17">
        <v>33.10230019633309</v>
      </c>
      <c r="G67" s="17">
        <v>33.036059765436221</v>
      </c>
      <c r="H67" s="17">
        <v>27.459512411951437</v>
      </c>
      <c r="I67" s="17">
        <v>27.219805133427144</v>
      </c>
      <c r="J67" s="17">
        <v>26.555187158010085</v>
      </c>
    </row>
    <row r="68" spans="1:10" x14ac:dyDescent="0.25">
      <c r="A68" s="17">
        <v>2010</v>
      </c>
      <c r="B68" s="17">
        <v>28.899079552502371</v>
      </c>
      <c r="C68" s="17">
        <v>27.646320671919966</v>
      </c>
      <c r="D68" s="17">
        <v>28.820838613683009</v>
      </c>
      <c r="E68" s="17">
        <v>30.082737775956044</v>
      </c>
      <c r="F68" s="17">
        <v>28.46152415077086</v>
      </c>
      <c r="G68" s="17">
        <v>29.553972817666359</v>
      </c>
      <c r="H68" s="17">
        <v>27.614707118118531</v>
      </c>
      <c r="I68" s="17">
        <v>27.446513862741998</v>
      </c>
      <c r="J68" s="17">
        <v>27.35073123585607</v>
      </c>
    </row>
    <row r="69" spans="1:10" x14ac:dyDescent="0.25">
      <c r="A69" s="17">
        <v>2011</v>
      </c>
      <c r="B69" s="17">
        <v>27.466066967463121</v>
      </c>
      <c r="C69" s="17">
        <v>27.067588609497761</v>
      </c>
      <c r="D69" s="17">
        <v>28.694678720057709</v>
      </c>
      <c r="E69" s="17">
        <v>30.470816296656267</v>
      </c>
      <c r="F69" s="17">
        <v>27.443231761935749</v>
      </c>
      <c r="G69" s="17">
        <v>29.457694454322336</v>
      </c>
      <c r="H69" s="17">
        <v>27.041245773943956</v>
      </c>
      <c r="I69" s="17">
        <v>26.824240430869391</v>
      </c>
      <c r="J69" s="17">
        <v>26.660577463189846</v>
      </c>
    </row>
    <row r="70" spans="1:10" x14ac:dyDescent="0.25">
      <c r="A70" s="17">
        <v>2012</v>
      </c>
      <c r="B70" s="17">
        <v>33.391028409823775</v>
      </c>
      <c r="C70" s="17">
        <v>29.650072679942244</v>
      </c>
      <c r="D70" s="17">
        <v>31.883522102361894</v>
      </c>
      <c r="E70" s="17">
        <v>34.761273884214461</v>
      </c>
      <c r="F70" s="17">
        <v>31.027200055177676</v>
      </c>
      <c r="G70" s="17">
        <v>33.530036958836718</v>
      </c>
      <c r="H70" s="17">
        <v>29.581831409814189</v>
      </c>
      <c r="I70" s="17">
        <v>29.35014950526238</v>
      </c>
      <c r="J70" s="17">
        <v>28.404080117979902</v>
      </c>
    </row>
    <row r="71" spans="1:10" x14ac:dyDescent="0.25">
      <c r="A71" s="17">
        <v>2013</v>
      </c>
      <c r="B71" s="17">
        <v>33.044518204405904</v>
      </c>
      <c r="C71" s="17">
        <v>27.639691368676722</v>
      </c>
      <c r="D71" s="17">
        <v>28.535678329717484</v>
      </c>
      <c r="E71" s="17">
        <v>29.946151564217871</v>
      </c>
      <c r="F71" s="17">
        <v>32.179253259528195</v>
      </c>
      <c r="G71" s="17">
        <v>32.08819504652638</v>
      </c>
      <c r="H71" s="17">
        <v>27.528461165275075</v>
      </c>
      <c r="I71" s="17">
        <v>27.5000219244248</v>
      </c>
      <c r="J71" s="17">
        <v>27.167151582034425</v>
      </c>
    </row>
    <row r="72" spans="1:10" x14ac:dyDescent="0.25">
      <c r="A72" s="17">
        <v>2014</v>
      </c>
      <c r="B72" s="17">
        <v>28.781050787074491</v>
      </c>
      <c r="C72" s="17">
        <v>26.727784108516065</v>
      </c>
      <c r="D72" s="17">
        <v>28.220065820278247</v>
      </c>
      <c r="E72" s="17">
        <v>28.23735913079873</v>
      </c>
      <c r="F72" s="17">
        <v>30.322443277327693</v>
      </c>
      <c r="G72" s="17">
        <v>30.369762906047981</v>
      </c>
      <c r="H72" s="17">
        <v>26.630095169821288</v>
      </c>
      <c r="I72" s="17">
        <v>26.513194863582616</v>
      </c>
      <c r="J72" s="17">
        <v>25.882883406666224</v>
      </c>
    </row>
    <row r="73" spans="1:10" x14ac:dyDescent="0.25">
      <c r="A73" s="17">
        <v>2015</v>
      </c>
      <c r="B73" s="17">
        <v>29.661341613973491</v>
      </c>
      <c r="C73" s="17">
        <v>25.457569438003699</v>
      </c>
      <c r="D73" s="17">
        <v>27.168727185198804</v>
      </c>
      <c r="E73" s="17">
        <v>30.643681664514588</v>
      </c>
      <c r="F73" s="17">
        <v>25.629267875046938</v>
      </c>
      <c r="G73" s="17">
        <v>28.239246850716878</v>
      </c>
      <c r="H73" s="17">
        <v>25.44812430642196</v>
      </c>
      <c r="I73" s="17">
        <v>25.302387944975631</v>
      </c>
      <c r="J73" s="17">
        <v>24.610233442217581</v>
      </c>
    </row>
  </sheetData>
  <hyperlinks>
    <hyperlink ref="V1" location="Index!A1" display="Index"/>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2" sqref="F2"/>
    </sheetView>
  </sheetViews>
  <sheetFormatPr defaultColWidth="8.85546875" defaultRowHeight="15" x14ac:dyDescent="0.25"/>
  <cols>
    <col min="1" max="1" width="5" style="2" customWidth="1"/>
    <col min="2" max="2" width="13.140625" style="2" customWidth="1"/>
    <col min="3" max="3" width="15.85546875" style="2" customWidth="1"/>
    <col min="4" max="4" width="8.85546875" style="2"/>
    <col min="5" max="5" width="31.140625" style="2" customWidth="1"/>
    <col min="6" max="18" width="8.85546875" style="2"/>
    <col min="19" max="19" width="43.85546875" style="2" customWidth="1"/>
    <col min="20" max="20" width="34.28515625" style="2" customWidth="1"/>
    <col min="21" max="16384" width="8.85546875" style="2"/>
  </cols>
  <sheetData>
    <row r="1" spans="1:6" x14ac:dyDescent="0.25">
      <c r="A1" s="2" t="s">
        <v>0</v>
      </c>
      <c r="B1" t="s">
        <v>276</v>
      </c>
      <c r="C1" t="s">
        <v>277</v>
      </c>
      <c r="E1" s="37" t="s">
        <v>266</v>
      </c>
      <c r="F1" s="17"/>
    </row>
    <row r="2" spans="1:6" x14ac:dyDescent="0.25">
      <c r="A2">
        <v>1982</v>
      </c>
      <c r="B2">
        <v>96.199999999999989</v>
      </c>
      <c r="C2">
        <v>93.960000000000008</v>
      </c>
      <c r="E2" s="90" t="str">
        <f ca="1">MID(CELL("filename",E1),FIND("]",CELL("filename",E1))+1,255)</f>
        <v>Figure 18</v>
      </c>
      <c r="F2" s="91" t="str">
        <f ca="1">INDEX(Index!$D:$D,MATCH(E2,Index!$B:$B,0))</f>
        <v>FARMVCs Per Million Drivers, 1999 Tax Increase, In-Time Placebo Test</v>
      </c>
    </row>
    <row r="3" spans="1:6" x14ac:dyDescent="0.25">
      <c r="A3">
        <v>1983</v>
      </c>
      <c r="B3">
        <v>89.77</v>
      </c>
      <c r="C3">
        <v>92.61</v>
      </c>
      <c r="E3" s="14" t="s">
        <v>156</v>
      </c>
      <c r="F3" s="17"/>
    </row>
    <row r="4" spans="1:6" x14ac:dyDescent="0.25">
      <c r="A4">
        <v>1984</v>
      </c>
      <c r="B4">
        <v>87.95</v>
      </c>
      <c r="C4">
        <v>85.48</v>
      </c>
      <c r="E4" s="31" t="s">
        <v>430</v>
      </c>
      <c r="F4" s="17"/>
    </row>
    <row r="5" spans="1:6" x14ac:dyDescent="0.25">
      <c r="A5">
        <v>1985</v>
      </c>
      <c r="B5">
        <v>74.540000000000006</v>
      </c>
      <c r="C5">
        <v>75.47</v>
      </c>
    </row>
    <row r="6" spans="1:6" x14ac:dyDescent="0.25">
      <c r="A6">
        <v>1986</v>
      </c>
      <c r="B6">
        <v>78.52</v>
      </c>
      <c r="C6">
        <v>82.68</v>
      </c>
    </row>
    <row r="7" spans="1:6" x14ac:dyDescent="0.25">
      <c r="A7">
        <v>1987</v>
      </c>
      <c r="B7">
        <v>76.539999999999992</v>
      </c>
      <c r="C7">
        <v>76.489999999999995</v>
      </c>
    </row>
    <row r="8" spans="1:6" x14ac:dyDescent="0.25">
      <c r="A8">
        <v>1988</v>
      </c>
      <c r="B8">
        <v>86.75</v>
      </c>
      <c r="C8">
        <v>79.5</v>
      </c>
    </row>
    <row r="9" spans="1:6" x14ac:dyDescent="0.25">
      <c r="A9">
        <v>1989</v>
      </c>
      <c r="B9">
        <v>79.67</v>
      </c>
      <c r="C9">
        <v>74.759999999999991</v>
      </c>
    </row>
    <row r="10" spans="1:6" x14ac:dyDescent="0.25">
      <c r="A10">
        <v>1990</v>
      </c>
      <c r="B10">
        <v>74.44</v>
      </c>
      <c r="C10">
        <v>74.070000000000007</v>
      </c>
    </row>
    <row r="11" spans="1:6" x14ac:dyDescent="0.25">
      <c r="A11">
        <v>1991</v>
      </c>
      <c r="B11">
        <v>65.900000000000006</v>
      </c>
      <c r="C11">
        <v>68.88000000000001</v>
      </c>
    </row>
    <row r="12" spans="1:6" x14ac:dyDescent="0.25">
      <c r="A12">
        <v>1992</v>
      </c>
      <c r="B12">
        <v>59.370000000000005</v>
      </c>
      <c r="C12">
        <v>57.15</v>
      </c>
    </row>
    <row r="13" spans="1:6" ht="15" customHeight="1" x14ac:dyDescent="0.25">
      <c r="A13">
        <v>1993</v>
      </c>
      <c r="B13">
        <v>54.540000000000006</v>
      </c>
      <c r="C13">
        <v>51.98</v>
      </c>
    </row>
    <row r="14" spans="1:6" x14ac:dyDescent="0.25">
      <c r="A14">
        <v>1994</v>
      </c>
      <c r="B14">
        <v>61.179999999999993</v>
      </c>
      <c r="C14">
        <v>54.28</v>
      </c>
    </row>
    <row r="15" spans="1:6" x14ac:dyDescent="0.25">
      <c r="A15">
        <v>1995</v>
      </c>
      <c r="B15">
        <v>63.930000000000007</v>
      </c>
      <c r="C15">
        <v>53.56</v>
      </c>
    </row>
    <row r="16" spans="1:6" x14ac:dyDescent="0.25">
      <c r="A16">
        <v>1996</v>
      </c>
      <c r="B16">
        <v>56.64</v>
      </c>
      <c r="C16">
        <v>48.099999999999994</v>
      </c>
    </row>
    <row r="17" spans="1:3" x14ac:dyDescent="0.25">
      <c r="A17">
        <v>1997</v>
      </c>
      <c r="B17">
        <v>48.88</v>
      </c>
      <c r="C17">
        <v>46</v>
      </c>
    </row>
    <row r="18" spans="1:3" x14ac:dyDescent="0.25">
      <c r="A18">
        <v>1998</v>
      </c>
      <c r="B18">
        <v>51.55</v>
      </c>
      <c r="C18">
        <v>49.86</v>
      </c>
    </row>
    <row r="29" spans="1:3" ht="15" customHeight="1" x14ac:dyDescent="0.25"/>
  </sheetData>
  <hyperlinks>
    <hyperlink ref="E1" location="Index!A1" display="Index"/>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1" sqref="B1:C1"/>
    </sheetView>
  </sheetViews>
  <sheetFormatPr defaultColWidth="8.85546875" defaultRowHeight="15" x14ac:dyDescent="0.25"/>
  <cols>
    <col min="1" max="1" width="5" style="2" customWidth="1"/>
    <col min="2" max="2" width="13.140625" style="2" customWidth="1"/>
    <col min="3" max="3" width="15.85546875" style="2" customWidth="1"/>
    <col min="4" max="4" width="8.85546875" style="2"/>
    <col min="5" max="5" width="31.140625" style="2" customWidth="1"/>
    <col min="6" max="18" width="8.85546875" style="2"/>
    <col min="19" max="19" width="43.85546875" style="2" customWidth="1"/>
    <col min="20" max="20" width="34.28515625" style="2" customWidth="1"/>
    <col min="21" max="16384" width="8.85546875" style="2"/>
  </cols>
  <sheetData>
    <row r="1" spans="1:6" x14ac:dyDescent="0.25">
      <c r="A1" s="2" t="s">
        <v>0</v>
      </c>
      <c r="B1" t="s">
        <v>276</v>
      </c>
      <c r="C1" t="s">
        <v>277</v>
      </c>
      <c r="E1" s="37" t="s">
        <v>266</v>
      </c>
      <c r="F1" s="17"/>
    </row>
    <row r="2" spans="1:6" x14ac:dyDescent="0.25">
      <c r="A2" s="2">
        <v>1982</v>
      </c>
      <c r="B2" s="2">
        <v>0.45485404133796692</v>
      </c>
      <c r="C2" s="2">
        <v>0.4560155540406704</v>
      </c>
      <c r="E2" s="90" t="str">
        <f ca="1">MID(CELL("filename",E1),FIND("]",CELL("filename",E1))+1,255)</f>
        <v>Figure 19</v>
      </c>
      <c r="F2" s="91" t="str">
        <f ca="1">INDEX(Index!$D:$D,MATCH(E2,Index!$B:$B,0))</f>
        <v xml:space="preserve">FARMVC Share of Total Crashes, 2009 Tax Increase, Actual Verses Synthetic Illinois
</v>
      </c>
    </row>
    <row r="3" spans="1:6" x14ac:dyDescent="0.25">
      <c r="A3" s="2">
        <v>1983</v>
      </c>
      <c r="B3" s="2">
        <v>0.45566859841346741</v>
      </c>
      <c r="C3" s="2">
        <v>0.45629627597332001</v>
      </c>
      <c r="E3" s="14" t="s">
        <v>156</v>
      </c>
      <c r="F3" s="17"/>
    </row>
    <row r="4" spans="1:6" x14ac:dyDescent="0.25">
      <c r="A4" s="2">
        <v>1984</v>
      </c>
      <c r="B4" s="2">
        <v>0.4263959527015686</v>
      </c>
      <c r="C4" s="2">
        <v>0.39402320212125774</v>
      </c>
      <c r="E4" s="25" t="s">
        <v>149</v>
      </c>
      <c r="F4" s="17"/>
    </row>
    <row r="5" spans="1:6" x14ac:dyDescent="0.25">
      <c r="A5" s="2">
        <v>1985</v>
      </c>
      <c r="B5" s="2">
        <v>0.38088235259056091</v>
      </c>
      <c r="C5" s="2">
        <v>0.38351470524072645</v>
      </c>
    </row>
    <row r="6" spans="1:6" x14ac:dyDescent="0.25">
      <c r="A6" s="2">
        <v>1986</v>
      </c>
      <c r="B6" s="2">
        <v>0.38520056009292603</v>
      </c>
      <c r="C6" s="2">
        <v>0.41565843349695197</v>
      </c>
    </row>
    <row r="7" spans="1:6" x14ac:dyDescent="0.25">
      <c r="A7" s="2">
        <v>1987</v>
      </c>
      <c r="B7" s="2">
        <v>0.37112009525299072</v>
      </c>
      <c r="C7" s="2">
        <v>0.38827517461776739</v>
      </c>
    </row>
    <row r="8" spans="1:6" x14ac:dyDescent="0.25">
      <c r="A8" s="2">
        <v>1988</v>
      </c>
      <c r="B8" s="2">
        <v>0.37837839126586914</v>
      </c>
      <c r="C8" s="2">
        <v>0.39093696707487102</v>
      </c>
    </row>
    <row r="9" spans="1:6" x14ac:dyDescent="0.25">
      <c r="A9" s="2">
        <v>1989</v>
      </c>
      <c r="B9" s="2">
        <v>0.37176164984703064</v>
      </c>
      <c r="C9" s="2">
        <v>0.36969517299532889</v>
      </c>
    </row>
    <row r="10" spans="1:6" x14ac:dyDescent="0.25">
      <c r="A10" s="2">
        <v>1990</v>
      </c>
      <c r="B10" s="2">
        <v>0.37998601794242859</v>
      </c>
      <c r="C10" s="2">
        <v>0.38894931620359419</v>
      </c>
    </row>
    <row r="11" spans="1:6" x14ac:dyDescent="0.25">
      <c r="A11" s="2">
        <v>1991</v>
      </c>
      <c r="B11" s="2">
        <v>0.37684538960456848</v>
      </c>
      <c r="C11" s="2">
        <v>0.37735798662900921</v>
      </c>
    </row>
    <row r="12" spans="1:6" x14ac:dyDescent="0.25">
      <c r="A12" s="2">
        <v>1992</v>
      </c>
      <c r="B12" s="2">
        <v>0.35256409645080566</v>
      </c>
      <c r="C12" s="2">
        <v>0.34373933747410773</v>
      </c>
    </row>
    <row r="13" spans="1:6" ht="15" customHeight="1" x14ac:dyDescent="0.25">
      <c r="A13" s="2">
        <v>1993</v>
      </c>
      <c r="B13" s="2">
        <v>0.32559999823570251</v>
      </c>
      <c r="C13" s="2">
        <v>0.330608446598053</v>
      </c>
    </row>
    <row r="14" spans="1:6" x14ac:dyDescent="0.25">
      <c r="A14" s="2">
        <v>1994</v>
      </c>
      <c r="B14" s="2">
        <v>0.32926830649375916</v>
      </c>
      <c r="C14" s="2">
        <v>0.33631543000042435</v>
      </c>
    </row>
    <row r="15" spans="1:6" x14ac:dyDescent="0.25">
      <c r="A15" s="2">
        <v>1995</v>
      </c>
      <c r="B15" s="2">
        <v>0.32881596684455872</v>
      </c>
      <c r="C15" s="2">
        <v>0.34070552518963815</v>
      </c>
    </row>
    <row r="16" spans="1:6" x14ac:dyDescent="0.25">
      <c r="A16" s="2">
        <v>1996</v>
      </c>
      <c r="B16" s="2">
        <v>0.3287566602230072</v>
      </c>
      <c r="C16" s="2">
        <v>0.33100161504745479</v>
      </c>
    </row>
    <row r="17" spans="1:3" x14ac:dyDescent="0.25">
      <c r="A17" s="2">
        <v>1997</v>
      </c>
      <c r="B17" s="2">
        <v>0.29864972829818726</v>
      </c>
      <c r="C17" s="2">
        <v>0.29739344599843026</v>
      </c>
    </row>
    <row r="18" spans="1:3" x14ac:dyDescent="0.25">
      <c r="A18" s="2">
        <v>1998</v>
      </c>
      <c r="B18" s="2">
        <v>0.32145747542381287</v>
      </c>
      <c r="C18" s="2">
        <v>0.28359901006519794</v>
      </c>
    </row>
    <row r="19" spans="1:3" x14ac:dyDescent="0.25">
      <c r="A19" s="2">
        <v>1999</v>
      </c>
      <c r="B19" s="2">
        <v>0.30680060386657715</v>
      </c>
      <c r="C19" s="2">
        <v>0.28294654446840284</v>
      </c>
    </row>
    <row r="20" spans="1:3" x14ac:dyDescent="0.25">
      <c r="A20" s="2">
        <v>2000</v>
      </c>
      <c r="B20" s="2">
        <v>0.31500393152236938</v>
      </c>
      <c r="C20" s="2">
        <v>0.30660751157999033</v>
      </c>
    </row>
    <row r="21" spans="1:3" x14ac:dyDescent="0.25">
      <c r="A21" s="2">
        <v>2001</v>
      </c>
      <c r="B21" s="2">
        <v>0.30393701791763306</v>
      </c>
      <c r="C21" s="2">
        <v>0.32862978640198703</v>
      </c>
    </row>
    <row r="22" spans="1:3" x14ac:dyDescent="0.25">
      <c r="A22" s="2">
        <v>2002</v>
      </c>
      <c r="B22" s="2">
        <v>0.31653544306755066</v>
      </c>
      <c r="C22" s="2">
        <v>0.31270556235313413</v>
      </c>
    </row>
    <row r="23" spans="1:3" x14ac:dyDescent="0.25">
      <c r="A23" s="2">
        <v>2003</v>
      </c>
      <c r="B23" s="2">
        <v>0.30581039190292358</v>
      </c>
      <c r="C23" s="2">
        <v>0.30873075544834139</v>
      </c>
    </row>
    <row r="24" spans="1:3" x14ac:dyDescent="0.25">
      <c r="A24" s="2">
        <v>2004</v>
      </c>
      <c r="B24" s="2">
        <v>0.31045752763748169</v>
      </c>
      <c r="C24" s="2">
        <v>0.30604595339298246</v>
      </c>
    </row>
    <row r="25" spans="1:3" x14ac:dyDescent="0.25">
      <c r="A25" s="2">
        <v>2005</v>
      </c>
      <c r="B25" s="2">
        <v>0.30706742405891418</v>
      </c>
      <c r="C25" s="2">
        <v>0.30597646203637124</v>
      </c>
    </row>
    <row r="26" spans="1:3" x14ac:dyDescent="0.25">
      <c r="A26" s="2">
        <v>2006</v>
      </c>
      <c r="B26" s="2">
        <v>0.32746478915214539</v>
      </c>
      <c r="C26" s="2">
        <v>0.31678439849615098</v>
      </c>
    </row>
    <row r="27" spans="1:3" x14ac:dyDescent="0.25">
      <c r="A27" s="2">
        <v>2007</v>
      </c>
      <c r="B27" s="2">
        <v>0.32060390710830688</v>
      </c>
      <c r="C27" s="2">
        <v>0.31352684894204141</v>
      </c>
    </row>
    <row r="28" spans="1:3" x14ac:dyDescent="0.25">
      <c r="A28" s="2">
        <v>2008</v>
      </c>
      <c r="B28" s="2">
        <v>0.31190726161003113</v>
      </c>
      <c r="C28" s="2">
        <v>0.30976091301441194</v>
      </c>
    </row>
    <row r="29" spans="1:3" ht="15" customHeight="1" x14ac:dyDescent="0.25">
      <c r="A29" s="2">
        <v>2009</v>
      </c>
      <c r="B29" s="2">
        <v>0.29843562841415405</v>
      </c>
      <c r="C29" s="2">
        <v>0.31853243774175644</v>
      </c>
    </row>
    <row r="30" spans="1:3" x14ac:dyDescent="0.25">
      <c r="A30" s="2">
        <v>2010</v>
      </c>
      <c r="B30" s="2">
        <v>0.28271028399467468</v>
      </c>
      <c r="C30" s="2">
        <v>0.29561712738871571</v>
      </c>
    </row>
    <row r="31" spans="1:3" x14ac:dyDescent="0.25">
      <c r="A31" s="2">
        <v>2011</v>
      </c>
      <c r="B31" s="2">
        <v>0.27611044049263</v>
      </c>
      <c r="C31" s="2">
        <v>0.30896793660521504</v>
      </c>
    </row>
    <row r="32" spans="1:3" x14ac:dyDescent="0.25">
      <c r="A32" s="2">
        <v>2012</v>
      </c>
      <c r="B32" s="2">
        <v>0.31108596920967102</v>
      </c>
      <c r="C32" s="2">
        <v>0.31375651523470882</v>
      </c>
    </row>
    <row r="33" spans="1:3" x14ac:dyDescent="0.25">
      <c r="A33" s="2">
        <v>2013</v>
      </c>
      <c r="B33" s="2">
        <v>0.30536913871765137</v>
      </c>
      <c r="C33" s="2">
        <v>0.30163751035928726</v>
      </c>
    </row>
    <row r="34" spans="1:3" x14ac:dyDescent="0.25">
      <c r="A34" s="2">
        <v>2014</v>
      </c>
      <c r="B34" s="2">
        <v>0.28554502129554749</v>
      </c>
      <c r="C34" s="2">
        <v>0.27353952638804913</v>
      </c>
    </row>
    <row r="35" spans="1:3" x14ac:dyDescent="0.25">
      <c r="A35" s="2">
        <v>2015</v>
      </c>
      <c r="B35" s="2">
        <v>0.27521929144859314</v>
      </c>
      <c r="C35" s="2">
        <v>0.25942848643660549</v>
      </c>
    </row>
  </sheetData>
  <hyperlinks>
    <hyperlink ref="E1" location="Index!A1" display="Index"/>
  </hyperlinks>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3"/>
  <sheetViews>
    <sheetView workbookViewId="0">
      <selection activeCell="N28" sqref="N28"/>
    </sheetView>
  </sheetViews>
  <sheetFormatPr defaultColWidth="8.85546875" defaultRowHeight="15" x14ac:dyDescent="0.25"/>
  <cols>
    <col min="1" max="1" width="10.28515625" style="2" customWidth="1"/>
    <col min="2" max="13" width="8.85546875" style="2" customWidth="1"/>
    <col min="14" max="15" width="8.85546875" style="2"/>
    <col min="16" max="16" width="21.7109375" style="2" customWidth="1"/>
    <col min="17" max="17" width="8.85546875" style="2"/>
    <col min="18" max="18" width="12.42578125" style="2" customWidth="1"/>
    <col min="19" max="16384" width="8.85546875" style="2"/>
  </cols>
  <sheetData>
    <row r="1" spans="1:70" x14ac:dyDescent="0.25">
      <c r="A1" s="37" t="s">
        <v>266</v>
      </c>
      <c r="B1" s="17"/>
      <c r="C1" s="37"/>
      <c r="D1" s="37"/>
      <c r="E1" s="37"/>
      <c r="F1" s="37"/>
      <c r="G1" s="37"/>
      <c r="H1" s="37"/>
      <c r="I1" s="37"/>
      <c r="J1" s="37"/>
      <c r="K1" s="37"/>
      <c r="L1" s="37"/>
      <c r="M1" s="37"/>
      <c r="P1" s="2" t="s">
        <v>127</v>
      </c>
      <c r="Q1" s="2" t="s">
        <v>72</v>
      </c>
      <c r="R1" s="65" t="s">
        <v>73</v>
      </c>
      <c r="S1" s="65" t="s">
        <v>74</v>
      </c>
      <c r="T1" s="65" t="s">
        <v>75</v>
      </c>
      <c r="U1" s="65" t="s">
        <v>76</v>
      </c>
      <c r="V1" s="65" t="s">
        <v>77</v>
      </c>
      <c r="W1" s="65" t="s">
        <v>78</v>
      </c>
      <c r="X1" s="65" t="s">
        <v>79</v>
      </c>
      <c r="Y1" s="65" t="s">
        <v>80</v>
      </c>
      <c r="Z1" s="65" t="s">
        <v>81</v>
      </c>
      <c r="AA1" s="65" t="s">
        <v>82</v>
      </c>
      <c r="AB1" s="65" t="s">
        <v>83</v>
      </c>
      <c r="AC1" s="65" t="s">
        <v>84</v>
      </c>
      <c r="AD1" s="65" t="s">
        <v>85</v>
      </c>
      <c r="AE1" s="65" t="s">
        <v>86</v>
      </c>
      <c r="AF1" s="65" t="s">
        <v>87</v>
      </c>
      <c r="AG1" s="65" t="s">
        <v>88</v>
      </c>
      <c r="AH1" s="65" t="s">
        <v>89</v>
      </c>
      <c r="AI1" s="65" t="s">
        <v>90</v>
      </c>
      <c r="AJ1" s="65" t="s">
        <v>91</v>
      </c>
      <c r="AK1" s="65" t="s">
        <v>92</v>
      </c>
      <c r="AL1" s="65" t="s">
        <v>93</v>
      </c>
      <c r="AM1" s="65" t="s">
        <v>94</v>
      </c>
      <c r="AN1" s="65" t="s">
        <v>95</v>
      </c>
      <c r="AO1" s="65" t="s">
        <v>96</v>
      </c>
      <c r="AP1" s="65" t="s">
        <v>97</v>
      </c>
      <c r="AQ1" s="65" t="s">
        <v>98</v>
      </c>
      <c r="AR1" s="65" t="s">
        <v>99</v>
      </c>
      <c r="AS1" s="65" t="s">
        <v>100</v>
      </c>
      <c r="AT1" s="65" t="s">
        <v>101</v>
      </c>
      <c r="AU1" s="65" t="s">
        <v>102</v>
      </c>
      <c r="AV1" s="65" t="s">
        <v>103</v>
      </c>
      <c r="AW1" s="65" t="s">
        <v>104</v>
      </c>
      <c r="AX1" s="65" t="s">
        <v>105</v>
      </c>
      <c r="AY1" s="65" t="s">
        <v>106</v>
      </c>
      <c r="AZ1" s="65" t="s">
        <v>107</v>
      </c>
      <c r="BA1" s="65" t="s">
        <v>108</v>
      </c>
      <c r="BB1" s="65" t="s">
        <v>109</v>
      </c>
      <c r="BC1" s="65" t="s">
        <v>110</v>
      </c>
      <c r="BD1" s="65" t="s">
        <v>111</v>
      </c>
      <c r="BE1" s="65" t="s">
        <v>112</v>
      </c>
      <c r="BF1" s="65" t="s">
        <v>113</v>
      </c>
      <c r="BG1" s="65" t="s">
        <v>114</v>
      </c>
      <c r="BH1" s="65" t="s">
        <v>115</v>
      </c>
      <c r="BI1" s="65" t="s">
        <v>116</v>
      </c>
      <c r="BJ1" s="65" t="s">
        <v>117</v>
      </c>
      <c r="BK1" s="65" t="s">
        <v>118</v>
      </c>
      <c r="BL1" s="65" t="s">
        <v>119</v>
      </c>
      <c r="BM1" s="65" t="s">
        <v>120</v>
      </c>
      <c r="BN1" s="65" t="s">
        <v>121</v>
      </c>
      <c r="BO1" s="65" t="s">
        <v>122</v>
      </c>
      <c r="BP1" s="65"/>
      <c r="BQ1" s="65"/>
      <c r="BR1" s="65"/>
    </row>
    <row r="2" spans="1:70" x14ac:dyDescent="0.25">
      <c r="A2" s="90" t="str">
        <f ca="1">MID(CELL("filename",A1),FIND("]",CELL("filename",A1))+1,255)</f>
        <v>Figure 20</v>
      </c>
      <c r="B2" s="91" t="str">
        <f ca="1">INDEX(Index!$D:$D,MATCH(A2,Index!$B:$B,0))</f>
        <v>FARMVC Share of Total Crashes, 2009 Tax Increase, Placebo test</v>
      </c>
      <c r="C2" s="32"/>
      <c r="D2" s="32"/>
      <c r="E2" s="32"/>
      <c r="F2" s="32"/>
      <c r="G2" s="32"/>
      <c r="H2" s="32"/>
      <c r="I2" s="32"/>
      <c r="J2" s="32"/>
      <c r="K2" s="32"/>
      <c r="L2" s="32"/>
      <c r="M2" s="38"/>
      <c r="P2" s="66" t="s">
        <v>123</v>
      </c>
      <c r="Q2" s="67">
        <v>1.4551267470083047E-2</v>
      </c>
      <c r="R2" s="67">
        <v>0</v>
      </c>
      <c r="S2" s="67">
        <v>0</v>
      </c>
      <c r="T2" s="67">
        <v>2.9179720726252373E-2</v>
      </c>
      <c r="U2" s="67">
        <v>6.2982553282089931E-2</v>
      </c>
      <c r="V2" s="67">
        <v>0</v>
      </c>
      <c r="W2" s="67">
        <v>3.5873636971829367E-2</v>
      </c>
      <c r="X2" s="67">
        <v>0</v>
      </c>
      <c r="Y2" s="67">
        <v>0</v>
      </c>
      <c r="Z2" s="67">
        <v>0</v>
      </c>
      <c r="AA2" s="67">
        <v>0</v>
      </c>
      <c r="AB2" s="67">
        <v>2.3944202194665729E-2</v>
      </c>
      <c r="AC2" s="67">
        <v>0</v>
      </c>
      <c r="AD2" s="67">
        <v>4.7827746870793456E-2</v>
      </c>
      <c r="AE2" s="67">
        <v>2.2442390395523051E-2</v>
      </c>
      <c r="AF2" s="67">
        <v>0</v>
      </c>
      <c r="AG2" s="67">
        <v>3.7614891820740265E-2</v>
      </c>
      <c r="AH2" s="67">
        <v>2.3879203075650265E-2</v>
      </c>
      <c r="AI2" s="67">
        <v>3.1026702359943523E-2</v>
      </c>
      <c r="AJ2" s="67">
        <v>0</v>
      </c>
      <c r="AK2" s="67">
        <v>4.5627579262149005E-2</v>
      </c>
      <c r="AL2" s="67">
        <v>2.6629338699775545E-2</v>
      </c>
      <c r="AM2" s="67">
        <v>0</v>
      </c>
      <c r="AN2" s="67">
        <v>3.4113316889370998E-2</v>
      </c>
      <c r="AO2" s="67">
        <v>0</v>
      </c>
      <c r="AP2" s="67">
        <v>2.9504865987690868E-2</v>
      </c>
      <c r="AQ2" s="67">
        <v>0</v>
      </c>
      <c r="AR2" s="67">
        <v>3.0979390512212501E-2</v>
      </c>
      <c r="AS2" s="67">
        <v>0</v>
      </c>
      <c r="AT2" s="67">
        <v>0</v>
      </c>
      <c r="AU2" s="67">
        <v>0</v>
      </c>
      <c r="AV2" s="67">
        <v>0</v>
      </c>
      <c r="AW2" s="67">
        <v>0</v>
      </c>
      <c r="AX2" s="67">
        <v>0</v>
      </c>
      <c r="AY2" s="67">
        <v>6.2765600416017614E-2</v>
      </c>
      <c r="AZ2" s="67">
        <v>0</v>
      </c>
      <c r="BA2" s="67">
        <v>0</v>
      </c>
      <c r="BB2" s="67">
        <v>0</v>
      </c>
      <c r="BC2" s="67">
        <v>0</v>
      </c>
      <c r="BD2" s="67">
        <v>0</v>
      </c>
      <c r="BE2" s="67">
        <v>6.4048236135576128E-2</v>
      </c>
      <c r="BF2" s="67">
        <v>4.2355459009156889E-2</v>
      </c>
      <c r="BG2" s="67">
        <v>2.0744970198930564E-2</v>
      </c>
      <c r="BH2" s="67">
        <v>3.0678581875359042E-2</v>
      </c>
      <c r="BI2" s="67">
        <v>0</v>
      </c>
      <c r="BJ2" s="67">
        <v>0</v>
      </c>
      <c r="BK2" s="67">
        <v>0</v>
      </c>
      <c r="BL2" s="67">
        <v>0</v>
      </c>
      <c r="BM2" s="67">
        <v>0</v>
      </c>
      <c r="BN2" s="67">
        <v>3.0714011135479096E-2</v>
      </c>
      <c r="BO2" s="67">
        <v>0</v>
      </c>
      <c r="BP2" s="68"/>
      <c r="BQ2" s="68"/>
    </row>
    <row r="3" spans="1:70" x14ac:dyDescent="0.25">
      <c r="A3" s="14" t="s">
        <v>156</v>
      </c>
      <c r="B3" s="17"/>
      <c r="C3" s="63"/>
      <c r="D3" s="63"/>
      <c r="E3" s="63"/>
      <c r="F3" s="63"/>
      <c r="G3" s="63"/>
      <c r="H3" s="63"/>
      <c r="I3" s="63"/>
      <c r="J3" s="63"/>
      <c r="K3" s="63"/>
      <c r="L3" s="63"/>
      <c r="M3" s="63"/>
      <c r="P3" s="66" t="s">
        <v>124</v>
      </c>
      <c r="Q3" s="67">
        <v>1.6082710105778306E-2</v>
      </c>
      <c r="R3" s="67">
        <v>0</v>
      </c>
      <c r="S3" s="67">
        <v>0</v>
      </c>
      <c r="T3" s="67">
        <v>2.9777728129090762E-2</v>
      </c>
      <c r="U3" s="67">
        <v>3.490002383863388E-2</v>
      </c>
      <c r="V3" s="67">
        <v>0</v>
      </c>
      <c r="W3" s="67">
        <v>3.5755695024717135E-2</v>
      </c>
      <c r="X3" s="67">
        <v>0</v>
      </c>
      <c r="Y3" s="67">
        <v>0</v>
      </c>
      <c r="Z3" s="67">
        <v>0</v>
      </c>
      <c r="AA3" s="67">
        <v>0</v>
      </c>
      <c r="AB3" s="67">
        <v>4.5173175635382715E-2</v>
      </c>
      <c r="AC3" s="67">
        <v>0</v>
      </c>
      <c r="AD3" s="67">
        <v>3.8933343386219656E-2</v>
      </c>
      <c r="AE3" s="67">
        <v>3.2707526562866518E-2</v>
      </c>
      <c r="AF3" s="67">
        <v>0</v>
      </c>
      <c r="AG3" s="67">
        <v>2.8006311360482795E-2</v>
      </c>
      <c r="AH3" s="67">
        <v>4.1338175623115432E-2</v>
      </c>
      <c r="AI3" s="67">
        <v>2.3718127018903527E-2</v>
      </c>
      <c r="AJ3" s="67">
        <v>0</v>
      </c>
      <c r="AK3" s="67">
        <v>2.5943573125323742E-2</v>
      </c>
      <c r="AL3" s="67">
        <v>4.4356671245375311E-2</v>
      </c>
      <c r="AM3" s="67">
        <v>0</v>
      </c>
      <c r="AN3" s="67">
        <v>2.2767822261624545E-2</v>
      </c>
      <c r="AO3" s="67">
        <v>0</v>
      </c>
      <c r="AP3" s="67">
        <v>3.5507784674190336E-2</v>
      </c>
      <c r="AQ3" s="67">
        <v>0</v>
      </c>
      <c r="AR3" s="67">
        <v>3.6988400593938424E-2</v>
      </c>
      <c r="AS3" s="67">
        <v>0</v>
      </c>
      <c r="AT3" s="67">
        <v>0</v>
      </c>
      <c r="AU3" s="67">
        <v>0</v>
      </c>
      <c r="AV3" s="67">
        <v>0</v>
      </c>
      <c r="AW3" s="67">
        <v>0</v>
      </c>
      <c r="AX3" s="67">
        <v>0</v>
      </c>
      <c r="AY3" s="67">
        <v>5.3670222858960989E-2</v>
      </c>
      <c r="AZ3" s="67">
        <v>0</v>
      </c>
      <c r="BA3" s="67">
        <v>0</v>
      </c>
      <c r="BB3" s="67">
        <v>0</v>
      </c>
      <c r="BC3" s="67">
        <v>0</v>
      </c>
      <c r="BD3" s="67">
        <v>0</v>
      </c>
      <c r="BE3" s="67">
        <v>6.4673993699665089E-2</v>
      </c>
      <c r="BF3" s="67">
        <v>4.4269423516674622E-2</v>
      </c>
      <c r="BG3" s="67">
        <v>2.1169165093169417E-2</v>
      </c>
      <c r="BH3" s="67">
        <v>1.7056378973683058E-2</v>
      </c>
      <c r="BI3" s="67">
        <v>0</v>
      </c>
      <c r="BJ3" s="67">
        <v>0</v>
      </c>
      <c r="BK3" s="67">
        <v>0</v>
      </c>
      <c r="BL3" s="67">
        <v>0</v>
      </c>
      <c r="BM3" s="67">
        <v>0</v>
      </c>
      <c r="BN3" s="67">
        <v>1.8504347356977403E-2</v>
      </c>
      <c r="BO3" s="67">
        <v>0</v>
      </c>
      <c r="BP3" s="69"/>
      <c r="BQ3" s="69"/>
    </row>
    <row r="4" spans="1:70" x14ac:dyDescent="0.25">
      <c r="A4" s="25" t="s">
        <v>149</v>
      </c>
      <c r="B4" s="17"/>
      <c r="P4" s="66" t="s">
        <v>125</v>
      </c>
      <c r="Q4" s="67">
        <v>1.1052446213942433</v>
      </c>
      <c r="R4" s="67">
        <v>0</v>
      </c>
      <c r="S4" s="67">
        <v>0</v>
      </c>
      <c r="T4" s="67">
        <v>1.0204939385283551</v>
      </c>
      <c r="U4" s="67">
        <v>0.55412208651373052</v>
      </c>
      <c r="V4" s="67">
        <v>0</v>
      </c>
      <c r="W4" s="67">
        <v>0.99671229468021738</v>
      </c>
      <c r="X4" s="67">
        <v>0</v>
      </c>
      <c r="Y4" s="67">
        <v>0</v>
      </c>
      <c r="Z4" s="67">
        <v>0</v>
      </c>
      <c r="AA4" s="67">
        <v>0</v>
      </c>
      <c r="AB4" s="67">
        <v>1.8866018282056756</v>
      </c>
      <c r="AC4" s="67">
        <v>0</v>
      </c>
      <c r="AD4" s="67">
        <v>0.81403256338622831</v>
      </c>
      <c r="AE4" s="67">
        <v>1.457399411846575</v>
      </c>
      <c r="AF4" s="67">
        <v>0</v>
      </c>
      <c r="AG4" s="67">
        <v>0.74455381910843488</v>
      </c>
      <c r="AH4" s="67">
        <v>1.7311371527833004</v>
      </c>
      <c r="AI4" s="67">
        <v>0.76444240653574569</v>
      </c>
      <c r="AJ4" s="67">
        <v>0</v>
      </c>
      <c r="AK4" s="67">
        <v>0.56859411664746362</v>
      </c>
      <c r="AL4" s="67">
        <v>1.6657068260485637</v>
      </c>
      <c r="AM4" s="67">
        <v>0</v>
      </c>
      <c r="AN4" s="67">
        <v>0.66741742925380931</v>
      </c>
      <c r="AO4" s="67">
        <v>0</v>
      </c>
      <c r="AP4" s="67">
        <v>1.2034552093544104</v>
      </c>
      <c r="AQ4" s="67">
        <v>0</v>
      </c>
      <c r="AR4" s="67">
        <v>1.193967989117058</v>
      </c>
      <c r="AS4" s="67">
        <v>0</v>
      </c>
      <c r="AT4" s="67">
        <v>0</v>
      </c>
      <c r="AU4" s="67">
        <v>0</v>
      </c>
      <c r="AV4" s="67">
        <v>0</v>
      </c>
      <c r="AW4" s="67">
        <v>0</v>
      </c>
      <c r="AX4" s="67">
        <v>0</v>
      </c>
      <c r="AY4" s="67">
        <v>0.85508977056267421</v>
      </c>
      <c r="AZ4" s="67">
        <v>0</v>
      </c>
      <c r="BA4" s="67">
        <v>0</v>
      </c>
      <c r="BB4" s="67">
        <v>0</v>
      </c>
      <c r="BC4" s="67">
        <v>0</v>
      </c>
      <c r="BD4" s="67">
        <v>0</v>
      </c>
      <c r="BE4" s="67">
        <v>1.0097700983172178</v>
      </c>
      <c r="BF4" s="67">
        <v>1.0451881422676579</v>
      </c>
      <c r="BG4" s="67">
        <v>1.0204480840498253</v>
      </c>
      <c r="BH4" s="67">
        <v>0.55597025452414073</v>
      </c>
      <c r="BI4" s="67">
        <v>0</v>
      </c>
      <c r="BJ4" s="67">
        <v>0</v>
      </c>
      <c r="BK4" s="67">
        <v>0</v>
      </c>
      <c r="BL4" s="67">
        <v>0</v>
      </c>
      <c r="BM4" s="67">
        <v>0</v>
      </c>
      <c r="BN4" s="67">
        <v>0.60247250921916295</v>
      </c>
      <c r="BO4" s="67">
        <v>0</v>
      </c>
      <c r="BP4" s="70"/>
      <c r="BQ4" s="70"/>
    </row>
    <row r="5" spans="1:70" x14ac:dyDescent="0.25">
      <c r="P5" s="71">
        <v>20</v>
      </c>
      <c r="Q5" s="72">
        <f>RANK(Q3,Q3:BO3)</f>
        <v>21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c r="BO5" s="72">
        <v>1</v>
      </c>
      <c r="BP5" s="65"/>
      <c r="BQ5" s="65"/>
    </row>
    <row r="6" spans="1:70" x14ac:dyDescent="0.25">
      <c r="P6" s="73" t="s">
        <v>126</v>
      </c>
      <c r="Q6" s="74" t="s">
        <v>31</v>
      </c>
      <c r="R6" s="74" t="s">
        <v>2</v>
      </c>
      <c r="S6" s="74" t="s">
        <v>1</v>
      </c>
      <c r="T6" s="74" t="s">
        <v>10</v>
      </c>
      <c r="U6" s="74" t="s">
        <v>35</v>
      </c>
      <c r="V6" s="74" t="s">
        <v>29</v>
      </c>
      <c r="W6" s="74" t="s">
        <v>30</v>
      </c>
      <c r="X6" s="74" t="s">
        <v>4</v>
      </c>
      <c r="Y6" s="74" t="s">
        <v>26</v>
      </c>
      <c r="Z6" s="74" t="s">
        <v>28</v>
      </c>
      <c r="AA6" s="74" t="s">
        <v>3</v>
      </c>
      <c r="AB6" s="74" t="s">
        <v>36</v>
      </c>
      <c r="AC6" s="74" t="s">
        <v>17</v>
      </c>
      <c r="AD6" s="74" t="s">
        <v>46</v>
      </c>
      <c r="AE6" s="74" t="s">
        <v>37</v>
      </c>
      <c r="AF6" s="74" t="s">
        <v>22</v>
      </c>
      <c r="AG6" s="74" t="s">
        <v>38</v>
      </c>
      <c r="AH6" s="74" t="s">
        <v>39</v>
      </c>
      <c r="AI6" s="74" t="s">
        <v>40</v>
      </c>
      <c r="AJ6" s="74" t="s">
        <v>24</v>
      </c>
      <c r="AK6" s="74" t="s">
        <v>42</v>
      </c>
      <c r="AL6" s="74" t="s">
        <v>41</v>
      </c>
      <c r="AM6" s="74" t="s">
        <v>47</v>
      </c>
      <c r="AN6" s="74" t="s">
        <v>19</v>
      </c>
      <c r="AO6" s="74" t="s">
        <v>21</v>
      </c>
      <c r="AP6" s="74" t="s">
        <v>18</v>
      </c>
      <c r="AQ6" s="74" t="s">
        <v>20</v>
      </c>
      <c r="AR6" s="74" t="s">
        <v>16</v>
      </c>
      <c r="AS6" s="74" t="s">
        <v>11</v>
      </c>
      <c r="AT6" s="74" t="s">
        <v>13</v>
      </c>
      <c r="AU6" s="74" t="s">
        <v>27</v>
      </c>
      <c r="AV6" s="74" t="s">
        <v>8</v>
      </c>
      <c r="AW6" s="74" t="s">
        <v>9</v>
      </c>
      <c r="AX6" s="74" t="s">
        <v>33</v>
      </c>
      <c r="AY6" s="74" t="s">
        <v>43</v>
      </c>
      <c r="AZ6" s="74" t="s">
        <v>6</v>
      </c>
      <c r="BA6" s="74" t="s">
        <v>12</v>
      </c>
      <c r="BB6" s="74" t="s">
        <v>15</v>
      </c>
      <c r="BC6" s="74" t="s">
        <v>48</v>
      </c>
      <c r="BD6" s="74" t="s">
        <v>25</v>
      </c>
      <c r="BE6" s="74" t="s">
        <v>44</v>
      </c>
      <c r="BF6" s="74" t="s">
        <v>23</v>
      </c>
      <c r="BG6" s="74" t="s">
        <v>32</v>
      </c>
      <c r="BH6" s="74" t="s">
        <v>14</v>
      </c>
      <c r="BI6" s="74" t="s">
        <v>5</v>
      </c>
      <c r="BJ6" s="74" t="s">
        <v>50</v>
      </c>
      <c r="BK6" s="74" t="s">
        <v>49</v>
      </c>
      <c r="BL6" s="74" t="s">
        <v>7</v>
      </c>
      <c r="BM6" s="74" t="s">
        <v>51</v>
      </c>
      <c r="BN6" s="74" t="s">
        <v>45</v>
      </c>
      <c r="BO6" s="74" t="s">
        <v>52</v>
      </c>
      <c r="BP6" s="65"/>
      <c r="BQ6" s="65"/>
    </row>
    <row r="7" spans="1:70" x14ac:dyDescent="0.25">
      <c r="P7" s="2">
        <v>1982</v>
      </c>
      <c r="Q7" s="75">
        <v>1.1615126859396696E-3</v>
      </c>
      <c r="R7" s="75">
        <v>0</v>
      </c>
      <c r="S7" s="75">
        <v>0</v>
      </c>
      <c r="T7" s="75">
        <v>6.0126479715108871E-2</v>
      </c>
      <c r="U7" s="75">
        <v>-3.4352488815784454E-2</v>
      </c>
      <c r="V7" s="75">
        <v>0</v>
      </c>
      <c r="W7" s="75">
        <v>-6.2676710076630116E-3</v>
      </c>
      <c r="X7" s="75">
        <v>0</v>
      </c>
      <c r="Y7" s="75">
        <v>0</v>
      </c>
      <c r="Z7" s="75">
        <v>0</v>
      </c>
      <c r="AA7" s="75">
        <v>0</v>
      </c>
      <c r="AB7" s="75">
        <v>-4.3340913951396942E-2</v>
      </c>
      <c r="AC7" s="75">
        <v>0</v>
      </c>
      <c r="AD7" s="75">
        <v>4.510931670665741E-2</v>
      </c>
      <c r="AE7" s="75">
        <v>3.9195101708173752E-2</v>
      </c>
      <c r="AF7" s="75">
        <v>0</v>
      </c>
      <c r="AG7" s="75">
        <v>3.8439661264419556E-2</v>
      </c>
      <c r="AH7" s="75">
        <v>1.3213573954999447E-2</v>
      </c>
      <c r="AI7" s="75">
        <v>3.0759461224079132E-2</v>
      </c>
      <c r="AJ7" s="75">
        <v>0</v>
      </c>
      <c r="AK7" s="75">
        <v>-3.1856328248977661E-2</v>
      </c>
      <c r="AL7" s="75">
        <v>-1.7446734709665179E-3</v>
      </c>
      <c r="AM7" s="75">
        <v>0</v>
      </c>
      <c r="AN7" s="75">
        <v>-2.4251697584986687E-2</v>
      </c>
      <c r="AO7" s="75">
        <v>0</v>
      </c>
      <c r="AP7" s="75">
        <v>1.7959816381335258E-2</v>
      </c>
      <c r="AQ7" s="75">
        <v>0</v>
      </c>
      <c r="AR7" s="75">
        <v>4.2597565799951553E-2</v>
      </c>
      <c r="AS7" s="75">
        <v>0</v>
      </c>
      <c r="AT7" s="75">
        <v>0</v>
      </c>
      <c r="AU7" s="75">
        <v>0</v>
      </c>
      <c r="AV7" s="75">
        <v>0</v>
      </c>
      <c r="AW7" s="75">
        <v>0</v>
      </c>
      <c r="AX7" s="75">
        <v>0</v>
      </c>
      <c r="AY7" s="75">
        <v>-4.6598762273788452E-2</v>
      </c>
      <c r="AZ7" s="75">
        <v>0</v>
      </c>
      <c r="BA7" s="75">
        <v>0</v>
      </c>
      <c r="BB7" s="75">
        <v>0</v>
      </c>
      <c r="BC7" s="75">
        <v>0</v>
      </c>
      <c r="BD7" s="75">
        <v>0</v>
      </c>
      <c r="BE7" s="75">
        <v>-2.6188582181930542E-2</v>
      </c>
      <c r="BF7" s="75">
        <v>-6.6675320267677307E-3</v>
      </c>
      <c r="BG7" s="75">
        <v>-3.7386462092399597E-2</v>
      </c>
      <c r="BH7" s="75">
        <v>-7.526962086558342E-3</v>
      </c>
      <c r="BI7" s="75">
        <v>0</v>
      </c>
      <c r="BJ7" s="75">
        <v>0</v>
      </c>
      <c r="BK7" s="75">
        <v>0</v>
      </c>
      <c r="BL7" s="75">
        <v>0</v>
      </c>
      <c r="BM7" s="75">
        <v>0</v>
      </c>
      <c r="BN7" s="75">
        <v>-1.8129967153072357E-2</v>
      </c>
      <c r="BO7" s="75">
        <v>0</v>
      </c>
      <c r="BP7" s="65"/>
      <c r="BQ7" s="65"/>
    </row>
    <row r="8" spans="1:70" x14ac:dyDescent="0.25">
      <c r="P8" s="2">
        <v>1983</v>
      </c>
      <c r="Q8" s="75">
        <v>6.2767753843218088E-4</v>
      </c>
      <c r="R8" s="75">
        <v>0</v>
      </c>
      <c r="S8" s="75">
        <v>0</v>
      </c>
      <c r="T8" s="75">
        <v>3.6394562572240829E-2</v>
      </c>
      <c r="U8" s="75">
        <v>-2.7535103261470795E-2</v>
      </c>
      <c r="V8" s="75">
        <v>0</v>
      </c>
      <c r="W8" s="75">
        <v>-1.6523022204637527E-2</v>
      </c>
      <c r="X8" s="75">
        <v>0</v>
      </c>
      <c r="Y8" s="75">
        <v>0</v>
      </c>
      <c r="Z8" s="75">
        <v>0</v>
      </c>
      <c r="AA8" s="75">
        <v>0</v>
      </c>
      <c r="AB8" s="75">
        <v>1.580771803855896E-2</v>
      </c>
      <c r="AC8" s="75">
        <v>0</v>
      </c>
      <c r="AD8" s="75">
        <v>1.1486790142953396E-2</v>
      </c>
      <c r="AE8" s="75">
        <v>1.6592184081673622E-2</v>
      </c>
      <c r="AF8" s="75">
        <v>0</v>
      </c>
      <c r="AG8" s="75">
        <v>6.9374088197946548E-3</v>
      </c>
      <c r="AH8" s="75">
        <v>-1.7156101763248444E-2</v>
      </c>
      <c r="AI8" s="75">
        <v>1.8827673047780991E-2</v>
      </c>
      <c r="AJ8" s="75">
        <v>0</v>
      </c>
      <c r="AK8" s="75">
        <v>-1.1430750600993633E-2</v>
      </c>
      <c r="AL8" s="75">
        <v>-4.0629482828080654E-3</v>
      </c>
      <c r="AM8" s="75">
        <v>0</v>
      </c>
      <c r="AN8" s="75">
        <v>-1.5543249435722828E-2</v>
      </c>
      <c r="AO8" s="75">
        <v>0</v>
      </c>
      <c r="AP8" s="75">
        <v>6.3688321970403194E-3</v>
      </c>
      <c r="AQ8" s="75">
        <v>0</v>
      </c>
      <c r="AR8" s="75">
        <v>2.6039803400635719E-2</v>
      </c>
      <c r="AS8" s="75">
        <v>0</v>
      </c>
      <c r="AT8" s="75">
        <v>0</v>
      </c>
      <c r="AU8" s="75">
        <v>0</v>
      </c>
      <c r="AV8" s="75">
        <v>0</v>
      </c>
      <c r="AW8" s="75">
        <v>0</v>
      </c>
      <c r="AX8" s="75">
        <v>0</v>
      </c>
      <c r="AY8" s="75">
        <v>-1.7568688839673996E-2</v>
      </c>
      <c r="AZ8" s="75">
        <v>0</v>
      </c>
      <c r="BA8" s="75">
        <v>0</v>
      </c>
      <c r="BB8" s="75">
        <v>0</v>
      </c>
      <c r="BC8" s="75">
        <v>0</v>
      </c>
      <c r="BD8" s="75">
        <v>0</v>
      </c>
      <c r="BE8" s="75">
        <v>-3.6048833280801773E-3</v>
      </c>
      <c r="BF8" s="75">
        <v>4.9794450402259827E-2</v>
      </c>
      <c r="BG8" s="75">
        <v>-1.7975015565752983E-2</v>
      </c>
      <c r="BH8" s="75">
        <v>-3.4154832363128662E-2</v>
      </c>
      <c r="BI8" s="75">
        <v>0</v>
      </c>
      <c r="BJ8" s="75">
        <v>0</v>
      </c>
      <c r="BK8" s="75">
        <v>0</v>
      </c>
      <c r="BL8" s="75">
        <v>0</v>
      </c>
      <c r="BM8" s="75">
        <v>0</v>
      </c>
      <c r="BN8" s="75">
        <v>-1.4985070563852787E-2</v>
      </c>
      <c r="BO8" s="75">
        <v>0</v>
      </c>
      <c r="BP8" s="65"/>
      <c r="BQ8" s="65"/>
    </row>
    <row r="9" spans="1:70" x14ac:dyDescent="0.25">
      <c r="P9" s="2">
        <v>1984</v>
      </c>
      <c r="Q9" s="75">
        <v>-3.2372750341892242E-2</v>
      </c>
      <c r="R9" s="75">
        <v>0</v>
      </c>
      <c r="S9" s="75">
        <v>0</v>
      </c>
      <c r="T9" s="75">
        <v>5.7436715811491013E-2</v>
      </c>
      <c r="U9" s="75">
        <v>-6.4074300229549408E-2</v>
      </c>
      <c r="V9" s="75">
        <v>0</v>
      </c>
      <c r="W9" s="75">
        <v>-6.1298245564103127E-3</v>
      </c>
      <c r="X9" s="75">
        <v>0</v>
      </c>
      <c r="Y9" s="75">
        <v>0</v>
      </c>
      <c r="Z9" s="75">
        <v>0</v>
      </c>
      <c r="AA9" s="75">
        <v>0</v>
      </c>
      <c r="AB9" s="75">
        <v>5.3006368689239025E-3</v>
      </c>
      <c r="AC9" s="75">
        <v>0</v>
      </c>
      <c r="AD9" s="75">
        <v>5.4065879434347153E-2</v>
      </c>
      <c r="AE9" s="75">
        <v>-2.358018234372139E-2</v>
      </c>
      <c r="AF9" s="75">
        <v>0</v>
      </c>
      <c r="AG9" s="75">
        <v>5.8435462415218353E-2</v>
      </c>
      <c r="AH9" s="75">
        <v>3.0180390924215317E-2</v>
      </c>
      <c r="AI9" s="75">
        <v>-6.3965551555156708E-2</v>
      </c>
      <c r="AJ9" s="75">
        <v>0</v>
      </c>
      <c r="AK9" s="75">
        <v>-1.4579234644770622E-2</v>
      </c>
      <c r="AL9" s="75">
        <v>-1.3825136236846447E-2</v>
      </c>
      <c r="AM9" s="75">
        <v>0</v>
      </c>
      <c r="AN9" s="75">
        <v>-6.1130255460739136E-2</v>
      </c>
      <c r="AO9" s="75">
        <v>0</v>
      </c>
      <c r="AP9" s="75">
        <v>5.7146161794662476E-2</v>
      </c>
      <c r="AQ9" s="75">
        <v>0</v>
      </c>
      <c r="AR9" s="75">
        <v>7.1640923619270325E-2</v>
      </c>
      <c r="AS9" s="75">
        <v>0</v>
      </c>
      <c r="AT9" s="75">
        <v>0</v>
      </c>
      <c r="AU9" s="75">
        <v>0</v>
      </c>
      <c r="AV9" s="75">
        <v>0</v>
      </c>
      <c r="AW9" s="75">
        <v>0</v>
      </c>
      <c r="AX9" s="75">
        <v>0</v>
      </c>
      <c r="AY9" s="75">
        <v>3.1288959085941315E-2</v>
      </c>
      <c r="AZ9" s="75">
        <v>0</v>
      </c>
      <c r="BA9" s="75">
        <v>0</v>
      </c>
      <c r="BB9" s="75">
        <v>0</v>
      </c>
      <c r="BC9" s="75">
        <v>0</v>
      </c>
      <c r="BD9" s="75">
        <v>0</v>
      </c>
      <c r="BE9" s="75">
        <v>-3.0439069494605064E-2</v>
      </c>
      <c r="BF9" s="75">
        <v>7.2739883325994015E-3</v>
      </c>
      <c r="BG9" s="75">
        <v>-4.4331762939691544E-2</v>
      </c>
      <c r="BH9" s="75">
        <v>-3.9299815893173218E-2</v>
      </c>
      <c r="BI9" s="75">
        <v>0</v>
      </c>
      <c r="BJ9" s="75">
        <v>0</v>
      </c>
      <c r="BK9" s="75">
        <v>0</v>
      </c>
      <c r="BL9" s="75">
        <v>0</v>
      </c>
      <c r="BM9" s="75">
        <v>0</v>
      </c>
      <c r="BN9" s="75">
        <v>-2.2463824599981308E-2</v>
      </c>
      <c r="BO9" s="75">
        <v>0</v>
      </c>
      <c r="BP9" s="65"/>
      <c r="BQ9" s="65"/>
    </row>
    <row r="10" spans="1:70" x14ac:dyDescent="0.25">
      <c r="P10" s="2">
        <v>1985</v>
      </c>
      <c r="Q10" s="75">
        <v>2.6323527563363314E-3</v>
      </c>
      <c r="R10" s="75">
        <v>0</v>
      </c>
      <c r="S10" s="75">
        <v>0</v>
      </c>
      <c r="T10" s="75">
        <v>1.2045362964272499E-2</v>
      </c>
      <c r="U10" s="75">
        <v>-4.6346466988325119E-2</v>
      </c>
      <c r="V10" s="75">
        <v>0</v>
      </c>
      <c r="W10" s="75">
        <v>1.0996450437232852E-3</v>
      </c>
      <c r="X10" s="75">
        <v>0</v>
      </c>
      <c r="Y10" s="75">
        <v>0</v>
      </c>
      <c r="Z10" s="75">
        <v>0</v>
      </c>
      <c r="AA10" s="75">
        <v>0</v>
      </c>
      <c r="AB10" s="75">
        <v>-7.4813934043049812E-3</v>
      </c>
      <c r="AC10" s="75">
        <v>0</v>
      </c>
      <c r="AD10" s="75">
        <v>-2.0248603541404009E-3</v>
      </c>
      <c r="AE10" s="75">
        <v>3.1871460378170013E-2</v>
      </c>
      <c r="AF10" s="75">
        <v>0</v>
      </c>
      <c r="AG10" s="75">
        <v>3.3561505377292633E-2</v>
      </c>
      <c r="AH10" s="75">
        <v>8.1719663285184652E-5</v>
      </c>
      <c r="AI10" s="75">
        <v>2.8215240687131882E-2</v>
      </c>
      <c r="AJ10" s="75">
        <v>0</v>
      </c>
      <c r="AK10" s="75">
        <v>-2.1423446014523506E-2</v>
      </c>
      <c r="AL10" s="75">
        <v>7.5447377748787403E-3</v>
      </c>
      <c r="AM10" s="75">
        <v>0</v>
      </c>
      <c r="AN10" s="75">
        <v>1.72461848706007E-2</v>
      </c>
      <c r="AO10" s="75">
        <v>0</v>
      </c>
      <c r="AP10" s="75">
        <v>1.3482069596648216E-2</v>
      </c>
      <c r="AQ10" s="75">
        <v>0</v>
      </c>
      <c r="AR10" s="75">
        <v>1.5250329859554768E-2</v>
      </c>
      <c r="AS10" s="75">
        <v>0</v>
      </c>
      <c r="AT10" s="75">
        <v>0</v>
      </c>
      <c r="AU10" s="75">
        <v>0</v>
      </c>
      <c r="AV10" s="75">
        <v>0</v>
      </c>
      <c r="AW10" s="75">
        <v>0</v>
      </c>
      <c r="AX10" s="75">
        <v>0</v>
      </c>
      <c r="AY10" s="75">
        <v>-8.2597596338018775E-4</v>
      </c>
      <c r="AZ10" s="75">
        <v>0</v>
      </c>
      <c r="BA10" s="75">
        <v>0</v>
      </c>
      <c r="BB10" s="75">
        <v>0</v>
      </c>
      <c r="BC10" s="75">
        <v>0</v>
      </c>
      <c r="BD10" s="75">
        <v>0</v>
      </c>
      <c r="BE10" s="75">
        <v>-1.9898682832717896E-2</v>
      </c>
      <c r="BF10" s="75">
        <v>-6.1631515622138977E-2</v>
      </c>
      <c r="BG10" s="75">
        <v>9.3967299908399582E-3</v>
      </c>
      <c r="BH10" s="75">
        <v>-7.4247266165912151E-3</v>
      </c>
      <c r="BI10" s="75">
        <v>0</v>
      </c>
      <c r="BJ10" s="75">
        <v>0</v>
      </c>
      <c r="BK10" s="75">
        <v>0</v>
      </c>
      <c r="BL10" s="75">
        <v>0</v>
      </c>
      <c r="BM10" s="75">
        <v>0</v>
      </c>
      <c r="BN10" s="75">
        <v>-2.2214539349079132E-2</v>
      </c>
      <c r="BO10" s="75">
        <v>0</v>
      </c>
      <c r="BP10" s="65"/>
      <c r="BQ10" s="65"/>
    </row>
    <row r="11" spans="1:70" x14ac:dyDescent="0.25">
      <c r="P11" s="2">
        <v>1986</v>
      </c>
      <c r="Q11" s="75">
        <v>3.0457872897386551E-2</v>
      </c>
      <c r="R11" s="75">
        <v>0</v>
      </c>
      <c r="S11" s="75">
        <v>0</v>
      </c>
      <c r="T11" s="75">
        <v>9.0011148131452501E-5</v>
      </c>
      <c r="U11" s="75">
        <v>-8.4712252020835876E-2</v>
      </c>
      <c r="V11" s="75">
        <v>0</v>
      </c>
      <c r="W11" s="75">
        <v>-1.4847145415842533E-2</v>
      </c>
      <c r="X11" s="75">
        <v>0</v>
      </c>
      <c r="Y11" s="75">
        <v>0</v>
      </c>
      <c r="Z11" s="75">
        <v>0</v>
      </c>
      <c r="AA11" s="75">
        <v>0</v>
      </c>
      <c r="AB11" s="75">
        <v>1.4257490634918213E-2</v>
      </c>
      <c r="AC11" s="75">
        <v>0</v>
      </c>
      <c r="AD11" s="75">
        <v>-8.9340744307264686E-4</v>
      </c>
      <c r="AE11" s="75">
        <v>-1.0000402107834816E-2</v>
      </c>
      <c r="AF11" s="75">
        <v>0</v>
      </c>
      <c r="AG11" s="75">
        <v>7.3788785375654697E-3</v>
      </c>
      <c r="AH11" s="75">
        <v>3.9200294762849808E-2</v>
      </c>
      <c r="AI11" s="75">
        <v>3.204069659113884E-2</v>
      </c>
      <c r="AJ11" s="75">
        <v>0</v>
      </c>
      <c r="AK11" s="75">
        <v>-6.7383693531155586E-3</v>
      </c>
      <c r="AL11" s="75">
        <v>4.8889491707086563E-2</v>
      </c>
      <c r="AM11" s="75">
        <v>0</v>
      </c>
      <c r="AN11" s="75">
        <v>2.688676817342639E-3</v>
      </c>
      <c r="AO11" s="75">
        <v>0</v>
      </c>
      <c r="AP11" s="75">
        <v>-7.0730680599808693E-3</v>
      </c>
      <c r="AQ11" s="75">
        <v>0</v>
      </c>
      <c r="AR11" s="75">
        <v>2.532515674829483E-2</v>
      </c>
      <c r="AS11" s="75">
        <v>0</v>
      </c>
      <c r="AT11" s="75">
        <v>0</v>
      </c>
      <c r="AU11" s="75">
        <v>0</v>
      </c>
      <c r="AV11" s="75">
        <v>0</v>
      </c>
      <c r="AW11" s="75">
        <v>0</v>
      </c>
      <c r="AX11" s="75">
        <v>0</v>
      </c>
      <c r="AY11" s="75">
        <v>2.8298934921622276E-2</v>
      </c>
      <c r="AZ11" s="75">
        <v>0</v>
      </c>
      <c r="BA11" s="75">
        <v>0</v>
      </c>
      <c r="BB11" s="75">
        <v>0</v>
      </c>
      <c r="BC11" s="75">
        <v>0</v>
      </c>
      <c r="BD11" s="75">
        <v>0</v>
      </c>
      <c r="BE11" s="75">
        <v>-2.7936458587646484E-2</v>
      </c>
      <c r="BF11" s="75">
        <v>5.1457151770591736E-2</v>
      </c>
      <c r="BG11" s="75">
        <v>-1.0523921810090542E-2</v>
      </c>
      <c r="BH11" s="75">
        <v>-1.2676884653046727E-3</v>
      </c>
      <c r="BI11" s="75">
        <v>0</v>
      </c>
      <c r="BJ11" s="75">
        <v>0</v>
      </c>
      <c r="BK11" s="75">
        <v>0</v>
      </c>
      <c r="BL11" s="75">
        <v>0</v>
      </c>
      <c r="BM11" s="75">
        <v>0</v>
      </c>
      <c r="BN11" s="75">
        <v>-4.9821007996797562E-2</v>
      </c>
      <c r="BO11" s="75">
        <v>0</v>
      </c>
      <c r="BP11" s="65"/>
      <c r="BQ11" s="65"/>
    </row>
    <row r="12" spans="1:70" x14ac:dyDescent="0.25">
      <c r="P12" s="2">
        <v>1987</v>
      </c>
      <c r="Q12" s="75">
        <v>1.7155079171061516E-2</v>
      </c>
      <c r="R12" s="75">
        <v>0</v>
      </c>
      <c r="S12" s="75">
        <v>0</v>
      </c>
      <c r="T12" s="75">
        <v>-3.8998931646347046E-2</v>
      </c>
      <c r="U12" s="75">
        <v>-6.7779272794723511E-2</v>
      </c>
      <c r="V12" s="75">
        <v>0</v>
      </c>
      <c r="W12" s="75">
        <v>5.0678707659244537E-2</v>
      </c>
      <c r="X12" s="75">
        <v>0</v>
      </c>
      <c r="Y12" s="75">
        <v>0</v>
      </c>
      <c r="Z12" s="75">
        <v>0</v>
      </c>
      <c r="AA12" s="75">
        <v>0</v>
      </c>
      <c r="AB12" s="75">
        <v>-2.2605754435062408E-2</v>
      </c>
      <c r="AC12" s="75">
        <v>0</v>
      </c>
      <c r="AD12" s="75">
        <v>-3.3704351633787155E-2</v>
      </c>
      <c r="AE12" s="75">
        <v>3.3527974039316177E-2</v>
      </c>
      <c r="AF12" s="75">
        <v>0</v>
      </c>
      <c r="AG12" s="75">
        <v>-2.8004369232803583E-3</v>
      </c>
      <c r="AH12" s="75">
        <v>-5.124673480167985E-4</v>
      </c>
      <c r="AI12" s="75">
        <v>1.1222890578210354E-2</v>
      </c>
      <c r="AJ12" s="75">
        <v>0</v>
      </c>
      <c r="AK12" s="75">
        <v>5.8855898678302765E-3</v>
      </c>
      <c r="AL12" s="75">
        <v>5.3019239567220211E-3</v>
      </c>
      <c r="AM12" s="75">
        <v>0</v>
      </c>
      <c r="AN12" s="75">
        <v>-3.497932106256485E-3</v>
      </c>
      <c r="AO12" s="75">
        <v>0</v>
      </c>
      <c r="AP12" s="75">
        <v>-2.0187724381685257E-2</v>
      </c>
      <c r="AQ12" s="75">
        <v>0</v>
      </c>
      <c r="AR12" s="75">
        <v>2.6749949902296066E-2</v>
      </c>
      <c r="AS12" s="75">
        <v>0</v>
      </c>
      <c r="AT12" s="75">
        <v>0</v>
      </c>
      <c r="AU12" s="75">
        <v>0</v>
      </c>
      <c r="AV12" s="75">
        <v>0</v>
      </c>
      <c r="AW12" s="75">
        <v>0</v>
      </c>
      <c r="AX12" s="75">
        <v>0</v>
      </c>
      <c r="AY12" s="75">
        <v>-3.3328138291835785E-2</v>
      </c>
      <c r="AZ12" s="75">
        <v>0</v>
      </c>
      <c r="BA12" s="75">
        <v>0</v>
      </c>
      <c r="BB12" s="75">
        <v>0</v>
      </c>
      <c r="BC12" s="75">
        <v>0</v>
      </c>
      <c r="BD12" s="75">
        <v>0</v>
      </c>
      <c r="BE12" s="75">
        <v>1.8226604908704758E-2</v>
      </c>
      <c r="BF12" s="75">
        <v>3.3216375857591629E-2</v>
      </c>
      <c r="BG12" s="75">
        <v>1.5195993706583977E-2</v>
      </c>
      <c r="BH12" s="75">
        <v>1.7802409827709198E-2</v>
      </c>
      <c r="BI12" s="75">
        <v>0</v>
      </c>
      <c r="BJ12" s="75">
        <v>0</v>
      </c>
      <c r="BK12" s="75">
        <v>0</v>
      </c>
      <c r="BL12" s="75">
        <v>0</v>
      </c>
      <c r="BM12" s="75">
        <v>0</v>
      </c>
      <c r="BN12" s="75">
        <v>-3.5896122455596924E-2</v>
      </c>
      <c r="BO12" s="75">
        <v>0</v>
      </c>
      <c r="BP12" s="65"/>
      <c r="BQ12" s="65"/>
    </row>
    <row r="13" spans="1:70" x14ac:dyDescent="0.25">
      <c r="P13" s="2">
        <v>1988</v>
      </c>
      <c r="Q13" s="75">
        <v>1.2558575719594955E-2</v>
      </c>
      <c r="R13" s="75">
        <v>0</v>
      </c>
      <c r="S13" s="75">
        <v>0</v>
      </c>
      <c r="T13" s="75">
        <v>-6.9607151672244072E-3</v>
      </c>
      <c r="U13" s="75">
        <v>-0.12699392437934875</v>
      </c>
      <c r="V13" s="75">
        <v>0</v>
      </c>
      <c r="W13" s="75">
        <v>6.904873251914978E-2</v>
      </c>
      <c r="X13" s="75">
        <v>0</v>
      </c>
      <c r="Y13" s="75">
        <v>0</v>
      </c>
      <c r="Z13" s="75">
        <v>0</v>
      </c>
      <c r="AA13" s="75">
        <v>0</v>
      </c>
      <c r="AB13" s="75">
        <v>1.5762809664011002E-2</v>
      </c>
      <c r="AC13" s="75">
        <v>0</v>
      </c>
      <c r="AD13" s="75">
        <v>2.8562208637595177E-2</v>
      </c>
      <c r="AE13" s="75">
        <v>7.4492150451987982E-4</v>
      </c>
      <c r="AF13" s="75">
        <v>0</v>
      </c>
      <c r="AG13" s="75">
        <v>1.3684489764273167E-2</v>
      </c>
      <c r="AH13" s="75">
        <v>5.1261167973279953E-3</v>
      </c>
      <c r="AI13" s="75">
        <v>-8.8516073301434517E-3</v>
      </c>
      <c r="AJ13" s="75">
        <v>0</v>
      </c>
      <c r="AK13" s="75">
        <v>7.0501759648323059E-2</v>
      </c>
      <c r="AL13" s="75">
        <v>-1.5888566849753261E-3</v>
      </c>
      <c r="AM13" s="75">
        <v>0</v>
      </c>
      <c r="AN13" s="75">
        <v>1.1734139174222946E-2</v>
      </c>
      <c r="AO13" s="75">
        <v>0</v>
      </c>
      <c r="AP13" s="75">
        <v>-4.0500394999980927E-2</v>
      </c>
      <c r="AQ13" s="75">
        <v>0</v>
      </c>
      <c r="AR13" s="75">
        <v>-4.6342652291059494E-2</v>
      </c>
      <c r="AS13" s="75">
        <v>0</v>
      </c>
      <c r="AT13" s="75">
        <v>0</v>
      </c>
      <c r="AU13" s="75">
        <v>0</v>
      </c>
      <c r="AV13" s="75">
        <v>0</v>
      </c>
      <c r="AW13" s="75">
        <v>0</v>
      </c>
      <c r="AX13" s="75">
        <v>0</v>
      </c>
      <c r="AY13" s="75">
        <v>2.6456791907548904E-2</v>
      </c>
      <c r="AZ13" s="75">
        <v>0</v>
      </c>
      <c r="BA13" s="75">
        <v>0</v>
      </c>
      <c r="BB13" s="75">
        <v>0</v>
      </c>
      <c r="BC13" s="75">
        <v>0</v>
      </c>
      <c r="BD13" s="75">
        <v>0</v>
      </c>
      <c r="BE13" s="75">
        <v>-2.2637445479631424E-2</v>
      </c>
      <c r="BF13" s="75">
        <v>4.5214228332042694E-2</v>
      </c>
      <c r="BG13" s="75">
        <v>1.0640501976013184E-2</v>
      </c>
      <c r="BH13" s="75">
        <v>4.114306066185236E-3</v>
      </c>
      <c r="BI13" s="75">
        <v>0</v>
      </c>
      <c r="BJ13" s="75">
        <v>0</v>
      </c>
      <c r="BK13" s="75">
        <v>0</v>
      </c>
      <c r="BL13" s="75">
        <v>0</v>
      </c>
      <c r="BM13" s="75">
        <v>0</v>
      </c>
      <c r="BN13" s="75">
        <v>-4.9514122307300568E-2</v>
      </c>
      <c r="BO13" s="75">
        <v>0</v>
      </c>
      <c r="BP13" s="65"/>
      <c r="BQ13" s="65"/>
    </row>
    <row r="14" spans="1:70" x14ac:dyDescent="0.25">
      <c r="P14" s="2">
        <v>1989</v>
      </c>
      <c r="Q14" s="75">
        <v>-2.0664767362177372E-3</v>
      </c>
      <c r="R14" s="75">
        <v>0</v>
      </c>
      <c r="S14" s="75">
        <v>0</v>
      </c>
      <c r="T14" s="75">
        <v>4.7391057014465332E-2</v>
      </c>
      <c r="U14" s="75">
        <v>-0.11863244324922562</v>
      </c>
      <c r="V14" s="75">
        <v>0</v>
      </c>
      <c r="W14" s="75">
        <v>3.3718675374984741E-2</v>
      </c>
      <c r="X14" s="75">
        <v>0</v>
      </c>
      <c r="Y14" s="75">
        <v>0</v>
      </c>
      <c r="Z14" s="75">
        <v>0</v>
      </c>
      <c r="AA14" s="75">
        <v>0</v>
      </c>
      <c r="AB14" s="75">
        <v>-3.0310846865177155E-2</v>
      </c>
      <c r="AC14" s="75">
        <v>0</v>
      </c>
      <c r="AD14" s="75">
        <v>-1.6455588862299919E-2</v>
      </c>
      <c r="AE14" s="75">
        <v>2.3016210645437241E-2</v>
      </c>
      <c r="AF14" s="75">
        <v>0</v>
      </c>
      <c r="AG14" s="75">
        <v>5.5269181728363037E-2</v>
      </c>
      <c r="AH14" s="75">
        <v>2.0762359723448753E-2</v>
      </c>
      <c r="AI14" s="75">
        <v>-1.5338459052145481E-2</v>
      </c>
      <c r="AJ14" s="75">
        <v>0</v>
      </c>
      <c r="AK14" s="75">
        <v>6.4080804586410522E-2</v>
      </c>
      <c r="AL14" s="75">
        <v>-2.7250073850154877E-2</v>
      </c>
      <c r="AM14" s="75">
        <v>0</v>
      </c>
      <c r="AN14" s="75">
        <v>-6.11678846180439E-2</v>
      </c>
      <c r="AO14" s="75">
        <v>0</v>
      </c>
      <c r="AP14" s="75">
        <v>-4.1948087513446808E-2</v>
      </c>
      <c r="AQ14" s="75">
        <v>0</v>
      </c>
      <c r="AR14" s="75">
        <v>-8.4332441911101341E-3</v>
      </c>
      <c r="AS14" s="75">
        <v>0</v>
      </c>
      <c r="AT14" s="75">
        <v>0</v>
      </c>
      <c r="AU14" s="75">
        <v>0</v>
      </c>
      <c r="AV14" s="75">
        <v>0</v>
      </c>
      <c r="AW14" s="75">
        <v>0</v>
      </c>
      <c r="AX14" s="75">
        <v>0</v>
      </c>
      <c r="AY14" s="75">
        <v>9.0518541634082794E-2</v>
      </c>
      <c r="AZ14" s="75">
        <v>0</v>
      </c>
      <c r="BA14" s="75">
        <v>0</v>
      </c>
      <c r="BB14" s="75">
        <v>0</v>
      </c>
      <c r="BC14" s="75">
        <v>0</v>
      </c>
      <c r="BD14" s="75">
        <v>0</v>
      </c>
      <c r="BE14" s="75">
        <v>1.0946838185191154E-2</v>
      </c>
      <c r="BF14" s="75">
        <v>-4.9203816801309586E-2</v>
      </c>
      <c r="BG14" s="75">
        <v>-2.9082592576742172E-2</v>
      </c>
      <c r="BH14" s="75">
        <v>-5.0787385553121567E-2</v>
      </c>
      <c r="BI14" s="75">
        <v>0</v>
      </c>
      <c r="BJ14" s="75">
        <v>0</v>
      </c>
      <c r="BK14" s="75">
        <v>0</v>
      </c>
      <c r="BL14" s="75">
        <v>0</v>
      </c>
      <c r="BM14" s="75">
        <v>0</v>
      </c>
      <c r="BN14" s="75">
        <v>1.1238132603466511E-2</v>
      </c>
      <c r="BO14" s="75">
        <v>0</v>
      </c>
      <c r="BP14" s="65"/>
      <c r="BQ14" s="65"/>
    </row>
    <row r="15" spans="1:70" x14ac:dyDescent="0.25">
      <c r="P15" s="2">
        <v>1990</v>
      </c>
      <c r="Q15" s="75">
        <v>8.9632980525493622E-3</v>
      </c>
      <c r="R15" s="75">
        <v>0</v>
      </c>
      <c r="S15" s="75">
        <v>0</v>
      </c>
      <c r="T15" s="75">
        <v>6.8861329928040504E-3</v>
      </c>
      <c r="U15" s="75">
        <v>-7.443709671497345E-2</v>
      </c>
      <c r="V15" s="75">
        <v>0</v>
      </c>
      <c r="W15" s="75">
        <v>6.059221550822258E-2</v>
      </c>
      <c r="X15" s="75">
        <v>0</v>
      </c>
      <c r="Y15" s="75">
        <v>0</v>
      </c>
      <c r="Z15" s="75">
        <v>0</v>
      </c>
      <c r="AA15" s="75">
        <v>0</v>
      </c>
      <c r="AB15" s="75">
        <v>2.4833832867443562E-3</v>
      </c>
      <c r="AC15" s="75">
        <v>0</v>
      </c>
      <c r="AD15" s="75">
        <v>-4.0185272693634033E-2</v>
      </c>
      <c r="AE15" s="75">
        <v>-6.5108169801533222E-3</v>
      </c>
      <c r="AF15" s="75">
        <v>0</v>
      </c>
      <c r="AG15" s="75">
        <v>-2.173682302236557E-2</v>
      </c>
      <c r="AH15" s="75">
        <v>2.9649322852492332E-2</v>
      </c>
      <c r="AI15" s="75">
        <v>-1.3618120923638344E-2</v>
      </c>
      <c r="AJ15" s="75">
        <v>0</v>
      </c>
      <c r="AK15" s="75">
        <v>2.9069755226373672E-2</v>
      </c>
      <c r="AL15" s="75">
        <v>-6.1855990439653397E-2</v>
      </c>
      <c r="AM15" s="75">
        <v>0</v>
      </c>
      <c r="AN15" s="75">
        <v>1.622563973069191E-2</v>
      </c>
      <c r="AO15" s="75">
        <v>0</v>
      </c>
      <c r="AP15" s="75">
        <v>-2.1680885925889015E-2</v>
      </c>
      <c r="AQ15" s="75">
        <v>0</v>
      </c>
      <c r="AR15" s="75">
        <v>2.5257037952542305E-2</v>
      </c>
      <c r="AS15" s="75">
        <v>0</v>
      </c>
      <c r="AT15" s="75">
        <v>0</v>
      </c>
      <c r="AU15" s="75">
        <v>0</v>
      </c>
      <c r="AV15" s="75">
        <v>0</v>
      </c>
      <c r="AW15" s="75">
        <v>0</v>
      </c>
      <c r="AX15" s="75">
        <v>0</v>
      </c>
      <c r="AY15" s="75">
        <v>-2.9306123033165932E-2</v>
      </c>
      <c r="AZ15" s="75">
        <v>0</v>
      </c>
      <c r="BA15" s="75">
        <v>0</v>
      </c>
      <c r="BB15" s="75">
        <v>0</v>
      </c>
      <c r="BC15" s="75">
        <v>0</v>
      </c>
      <c r="BD15" s="75">
        <v>0</v>
      </c>
      <c r="BE15" s="75">
        <v>3.606550395488739E-2</v>
      </c>
      <c r="BF15" s="75">
        <v>2.5745287537574768E-2</v>
      </c>
      <c r="BG15" s="75">
        <v>4.7049806453287601E-3</v>
      </c>
      <c r="BH15" s="75">
        <v>-3.2813381403684616E-2</v>
      </c>
      <c r="BI15" s="75">
        <v>0</v>
      </c>
      <c r="BJ15" s="75">
        <v>0</v>
      </c>
      <c r="BK15" s="75">
        <v>0</v>
      </c>
      <c r="BL15" s="75">
        <v>0</v>
      </c>
      <c r="BM15" s="75">
        <v>0</v>
      </c>
      <c r="BN15" s="75">
        <v>4.2598750442266464E-2</v>
      </c>
      <c r="BO15" s="75">
        <v>0</v>
      </c>
      <c r="BP15" s="65"/>
      <c r="BQ15" s="65"/>
    </row>
    <row r="16" spans="1:70" x14ac:dyDescent="0.25">
      <c r="P16" s="2">
        <v>1991</v>
      </c>
      <c r="Q16" s="75">
        <v>5.125970346853137E-4</v>
      </c>
      <c r="R16" s="75">
        <v>0</v>
      </c>
      <c r="S16" s="75">
        <v>0</v>
      </c>
      <c r="T16" s="75">
        <v>2.8542408253997564E-3</v>
      </c>
      <c r="U16" s="75">
        <v>-6.3661694526672363E-2</v>
      </c>
      <c r="V16" s="75">
        <v>0</v>
      </c>
      <c r="W16" s="75">
        <v>-1.2892293743789196E-2</v>
      </c>
      <c r="X16" s="75">
        <v>0</v>
      </c>
      <c r="Y16" s="75">
        <v>0</v>
      </c>
      <c r="Z16" s="75">
        <v>0</v>
      </c>
      <c r="AA16" s="75">
        <v>0</v>
      </c>
      <c r="AB16" s="75">
        <v>3.7007397040724754E-3</v>
      </c>
      <c r="AC16" s="75">
        <v>0</v>
      </c>
      <c r="AD16" s="75">
        <v>1.8269232241436839E-3</v>
      </c>
      <c r="AE16" s="75">
        <v>-2.0164497196674347E-2</v>
      </c>
      <c r="AF16" s="75">
        <v>0</v>
      </c>
      <c r="AG16" s="75">
        <v>-2.1592607721686363E-2</v>
      </c>
      <c r="AH16" s="75">
        <v>1.4264163328334689E-3</v>
      </c>
      <c r="AI16" s="75">
        <v>-1.3060853816568851E-2</v>
      </c>
      <c r="AJ16" s="75">
        <v>0</v>
      </c>
      <c r="AK16" s="75">
        <v>8.2928180694580078E-2</v>
      </c>
      <c r="AL16" s="75">
        <v>6.9993371143937111E-3</v>
      </c>
      <c r="AM16" s="75">
        <v>0</v>
      </c>
      <c r="AN16" s="75">
        <v>-2.035428915405646E-4</v>
      </c>
      <c r="AO16" s="75">
        <v>0</v>
      </c>
      <c r="AP16" s="75">
        <v>-2.5373892858624458E-2</v>
      </c>
      <c r="AQ16" s="75">
        <v>0</v>
      </c>
      <c r="AR16" s="75">
        <v>1.2930585071444511E-2</v>
      </c>
      <c r="AS16" s="75">
        <v>0</v>
      </c>
      <c r="AT16" s="75">
        <v>0</v>
      </c>
      <c r="AU16" s="75">
        <v>0</v>
      </c>
      <c r="AV16" s="75">
        <v>0</v>
      </c>
      <c r="AW16" s="75">
        <v>0</v>
      </c>
      <c r="AX16" s="75">
        <v>0</v>
      </c>
      <c r="AY16" s="75">
        <v>-7.1179750375449657E-4</v>
      </c>
      <c r="AZ16" s="75">
        <v>0</v>
      </c>
      <c r="BA16" s="75">
        <v>0</v>
      </c>
      <c r="BB16" s="75">
        <v>0</v>
      </c>
      <c r="BC16" s="75">
        <v>0</v>
      </c>
      <c r="BD16" s="75">
        <v>0</v>
      </c>
      <c r="BE16" s="75">
        <v>2.1905705332756042E-2</v>
      </c>
      <c r="BF16" s="75">
        <v>-6.8882093764841557E-3</v>
      </c>
      <c r="BG16" s="75">
        <v>-7.017502561211586E-3</v>
      </c>
      <c r="BH16" s="75">
        <v>-2.9122905805706978E-2</v>
      </c>
      <c r="BI16" s="75">
        <v>0</v>
      </c>
      <c r="BJ16" s="75">
        <v>0</v>
      </c>
      <c r="BK16" s="75">
        <v>0</v>
      </c>
      <c r="BL16" s="75">
        <v>0</v>
      </c>
      <c r="BM16" s="75">
        <v>0</v>
      </c>
      <c r="BN16" s="75">
        <v>1.4079266227781773E-2</v>
      </c>
      <c r="BO16" s="75">
        <v>0</v>
      </c>
      <c r="BP16" s="65"/>
      <c r="BQ16" s="65"/>
    </row>
    <row r="17" spans="16:69" x14ac:dyDescent="0.25">
      <c r="P17" s="2">
        <v>1992</v>
      </c>
      <c r="Q17" s="75">
        <v>-8.8247591629624367E-3</v>
      </c>
      <c r="R17" s="75">
        <v>0</v>
      </c>
      <c r="S17" s="75">
        <v>0</v>
      </c>
      <c r="T17" s="75">
        <v>2.2869247943162918E-2</v>
      </c>
      <c r="U17" s="75">
        <v>1.5829684212803841E-2</v>
      </c>
      <c r="V17" s="75">
        <v>0</v>
      </c>
      <c r="W17" s="75">
        <v>-4.6931121498346329E-2</v>
      </c>
      <c r="X17" s="75">
        <v>0</v>
      </c>
      <c r="Y17" s="75">
        <v>0</v>
      </c>
      <c r="Z17" s="75">
        <v>0</v>
      </c>
      <c r="AA17" s="75">
        <v>0</v>
      </c>
      <c r="AB17" s="75">
        <v>-2.9204855673015118E-3</v>
      </c>
      <c r="AC17" s="75">
        <v>0</v>
      </c>
      <c r="AD17" s="75">
        <v>-5.9069335460662842E-2</v>
      </c>
      <c r="AE17" s="75">
        <v>1.9355865195393562E-2</v>
      </c>
      <c r="AF17" s="75">
        <v>0</v>
      </c>
      <c r="AG17" s="75">
        <v>-1.3025138527154922E-2</v>
      </c>
      <c r="AH17" s="75">
        <v>-1.669209823012352E-2</v>
      </c>
      <c r="AI17" s="75">
        <v>-4.3944615870714188E-2</v>
      </c>
      <c r="AJ17" s="75">
        <v>0</v>
      </c>
      <c r="AK17" s="75">
        <v>2.4476746097207069E-2</v>
      </c>
      <c r="AL17" s="75">
        <v>-1.8311180174350739E-2</v>
      </c>
      <c r="AM17" s="75">
        <v>0</v>
      </c>
      <c r="AN17" s="75">
        <v>-4.0894538164138794E-2</v>
      </c>
      <c r="AO17" s="75">
        <v>0</v>
      </c>
      <c r="AP17" s="75">
        <v>-5.6506751570850611E-4</v>
      </c>
      <c r="AQ17" s="75">
        <v>0</v>
      </c>
      <c r="AR17" s="75">
        <v>2.81781405210495E-2</v>
      </c>
      <c r="AS17" s="75">
        <v>0</v>
      </c>
      <c r="AT17" s="75">
        <v>0</v>
      </c>
      <c r="AU17" s="75">
        <v>0</v>
      </c>
      <c r="AV17" s="75">
        <v>0</v>
      </c>
      <c r="AW17" s="75">
        <v>0</v>
      </c>
      <c r="AX17" s="75">
        <v>0</v>
      </c>
      <c r="AY17" s="75">
        <v>9.218115359544754E-3</v>
      </c>
      <c r="AZ17" s="75">
        <v>0</v>
      </c>
      <c r="BA17" s="75">
        <v>0</v>
      </c>
      <c r="BB17" s="75">
        <v>0</v>
      </c>
      <c r="BC17" s="75">
        <v>0</v>
      </c>
      <c r="BD17" s="75">
        <v>0</v>
      </c>
      <c r="BE17" s="75">
        <v>8.0800510942935944E-2</v>
      </c>
      <c r="BF17" s="75">
        <v>-2.4300586432218552E-2</v>
      </c>
      <c r="BG17" s="75">
        <v>-3.087899275124073E-2</v>
      </c>
      <c r="BH17" s="75">
        <v>-5.3475596010684967E-2</v>
      </c>
      <c r="BI17" s="75">
        <v>0</v>
      </c>
      <c r="BJ17" s="75">
        <v>0</v>
      </c>
      <c r="BK17" s="75">
        <v>0</v>
      </c>
      <c r="BL17" s="75">
        <v>0</v>
      </c>
      <c r="BM17" s="75">
        <v>0</v>
      </c>
      <c r="BN17" s="75">
        <v>5.3956108167767525E-3</v>
      </c>
      <c r="BO17" s="75">
        <v>0</v>
      </c>
      <c r="BP17" s="65"/>
      <c r="BQ17" s="65"/>
    </row>
    <row r="18" spans="16:69" x14ac:dyDescent="0.25">
      <c r="P18" s="2">
        <v>1993</v>
      </c>
      <c r="Q18" s="75">
        <v>5.0084483809769154E-3</v>
      </c>
      <c r="R18" s="75">
        <v>0</v>
      </c>
      <c r="S18" s="75">
        <v>0</v>
      </c>
      <c r="T18" s="75">
        <v>-1.8411068245768547E-2</v>
      </c>
      <c r="U18" s="75">
        <v>1.0774591937661171E-3</v>
      </c>
      <c r="V18" s="75">
        <v>0</v>
      </c>
      <c r="W18" s="75">
        <v>-3.7080496549606323E-2</v>
      </c>
      <c r="X18" s="75">
        <v>0</v>
      </c>
      <c r="Y18" s="75">
        <v>0</v>
      </c>
      <c r="Z18" s="75">
        <v>0</v>
      </c>
      <c r="AA18" s="75">
        <v>0</v>
      </c>
      <c r="AB18" s="75">
        <v>-9.6388049423694611E-3</v>
      </c>
      <c r="AC18" s="75">
        <v>0</v>
      </c>
      <c r="AD18" s="75">
        <v>-7.5451970100402832E-2</v>
      </c>
      <c r="AE18" s="75">
        <v>1.6511417925357819E-2</v>
      </c>
      <c r="AF18" s="75">
        <v>0</v>
      </c>
      <c r="AG18" s="75">
        <v>4.1392005980014801E-2</v>
      </c>
      <c r="AH18" s="75">
        <v>-2.7025131508708E-2</v>
      </c>
      <c r="AI18" s="75">
        <v>-3.1823918223381042E-2</v>
      </c>
      <c r="AJ18" s="75">
        <v>0</v>
      </c>
      <c r="AK18" s="75">
        <v>7.0358574390411377E-2</v>
      </c>
      <c r="AL18" s="75">
        <v>3.1792491674423218E-2</v>
      </c>
      <c r="AM18" s="75">
        <v>0</v>
      </c>
      <c r="AN18" s="75">
        <v>-6.2506943941116333E-2</v>
      </c>
      <c r="AO18" s="75">
        <v>0</v>
      </c>
      <c r="AP18" s="75">
        <v>-3.5579804331064224E-2</v>
      </c>
      <c r="AQ18" s="75">
        <v>0</v>
      </c>
      <c r="AR18" s="75">
        <v>-1.3669313862919807E-2</v>
      </c>
      <c r="AS18" s="75">
        <v>0</v>
      </c>
      <c r="AT18" s="75">
        <v>0</v>
      </c>
      <c r="AU18" s="75">
        <v>0</v>
      </c>
      <c r="AV18" s="75">
        <v>0</v>
      </c>
      <c r="AW18" s="75">
        <v>0</v>
      </c>
      <c r="AX18" s="75">
        <v>0</v>
      </c>
      <c r="AY18" s="75">
        <v>-3.3304616808891296E-2</v>
      </c>
      <c r="AZ18" s="75">
        <v>0</v>
      </c>
      <c r="BA18" s="75">
        <v>0</v>
      </c>
      <c r="BB18" s="75">
        <v>0</v>
      </c>
      <c r="BC18" s="75">
        <v>0</v>
      </c>
      <c r="BD18" s="75">
        <v>0</v>
      </c>
      <c r="BE18" s="75">
        <v>0.11632637679576874</v>
      </c>
      <c r="BF18" s="75">
        <v>4.0536314249038696E-2</v>
      </c>
      <c r="BG18" s="75">
        <v>-1.0690421797335148E-2</v>
      </c>
      <c r="BH18" s="75">
        <v>-4.6197395771741867E-2</v>
      </c>
      <c r="BI18" s="75">
        <v>0</v>
      </c>
      <c r="BJ18" s="75">
        <v>0</v>
      </c>
      <c r="BK18" s="75">
        <v>0</v>
      </c>
      <c r="BL18" s="75">
        <v>0</v>
      </c>
      <c r="BM18" s="75">
        <v>0</v>
      </c>
      <c r="BN18" s="75">
        <v>-1.3398945331573486E-2</v>
      </c>
      <c r="BO18" s="75">
        <v>0</v>
      </c>
      <c r="BP18" s="65"/>
      <c r="BQ18" s="65"/>
    </row>
    <row r="19" spans="16:69" x14ac:dyDescent="0.25">
      <c r="P19" s="2">
        <v>1994</v>
      </c>
      <c r="Q19" s="75">
        <v>7.0471232756972313E-3</v>
      </c>
      <c r="R19" s="75">
        <v>0</v>
      </c>
      <c r="S19" s="75">
        <v>0</v>
      </c>
      <c r="T19" s="75">
        <v>1.0323790833353996E-2</v>
      </c>
      <c r="U19" s="75">
        <v>7.2966732084751129E-2</v>
      </c>
      <c r="V19" s="75">
        <v>0</v>
      </c>
      <c r="W19" s="75">
        <v>-8.6613722145557404E-2</v>
      </c>
      <c r="X19" s="75">
        <v>0</v>
      </c>
      <c r="Y19" s="75">
        <v>0</v>
      </c>
      <c r="Z19" s="75">
        <v>0</v>
      </c>
      <c r="AA19" s="75">
        <v>0</v>
      </c>
      <c r="AB19" s="75">
        <v>-2.3498982191085815E-3</v>
      </c>
      <c r="AC19" s="75">
        <v>0</v>
      </c>
      <c r="AD19" s="75">
        <v>-3.1475264579057693E-2</v>
      </c>
      <c r="AE19" s="75">
        <v>2.1010376513004303E-2</v>
      </c>
      <c r="AF19" s="75">
        <v>0</v>
      </c>
      <c r="AG19" s="75">
        <v>-1.8751341849565506E-2</v>
      </c>
      <c r="AH19" s="75">
        <v>-2.7678288519382477E-2</v>
      </c>
      <c r="AI19" s="75">
        <v>-2.750420942902565E-2</v>
      </c>
      <c r="AJ19" s="75">
        <v>0</v>
      </c>
      <c r="AK19" s="75">
        <v>8.5113190114498138E-2</v>
      </c>
      <c r="AL19" s="75">
        <v>-4.0358244441449642E-3</v>
      </c>
      <c r="AM19" s="75">
        <v>0</v>
      </c>
      <c r="AN19" s="75">
        <v>-3.7344597280025482E-2</v>
      </c>
      <c r="AO19" s="75">
        <v>0</v>
      </c>
      <c r="AP19" s="75">
        <v>-7.3857434093952179E-2</v>
      </c>
      <c r="AQ19" s="75">
        <v>0</v>
      </c>
      <c r="AR19" s="75">
        <v>-5.2159819751977921E-2</v>
      </c>
      <c r="AS19" s="75">
        <v>0</v>
      </c>
      <c r="AT19" s="75">
        <v>0</v>
      </c>
      <c r="AU19" s="75">
        <v>0</v>
      </c>
      <c r="AV19" s="75">
        <v>0</v>
      </c>
      <c r="AW19" s="75">
        <v>0</v>
      </c>
      <c r="AX19" s="75">
        <v>0</v>
      </c>
      <c r="AY19" s="75">
        <v>-7.2594821453094482E-2</v>
      </c>
      <c r="AZ19" s="75">
        <v>0</v>
      </c>
      <c r="BA19" s="75">
        <v>0</v>
      </c>
      <c r="BB19" s="75">
        <v>0</v>
      </c>
      <c r="BC19" s="75">
        <v>0</v>
      </c>
      <c r="BD19" s="75">
        <v>0</v>
      </c>
      <c r="BE19" s="75">
        <v>0.12178134173154831</v>
      </c>
      <c r="BF19" s="75">
        <v>-5.9843681752681732E-2</v>
      </c>
      <c r="BG19" s="75">
        <v>3.4496396780014038E-2</v>
      </c>
      <c r="BH19" s="75">
        <v>-4.6830795705318451E-2</v>
      </c>
      <c r="BI19" s="75">
        <v>0</v>
      </c>
      <c r="BJ19" s="75">
        <v>0</v>
      </c>
      <c r="BK19" s="75">
        <v>0</v>
      </c>
      <c r="BL19" s="75">
        <v>0</v>
      </c>
      <c r="BM19" s="75">
        <v>0</v>
      </c>
      <c r="BN19" s="75">
        <v>1.6723191365599632E-2</v>
      </c>
      <c r="BO19" s="75">
        <v>0</v>
      </c>
      <c r="BP19" s="65"/>
      <c r="BQ19" s="65"/>
    </row>
    <row r="20" spans="16:69" x14ac:dyDescent="0.25">
      <c r="P20" s="2">
        <v>1995</v>
      </c>
      <c r="Q20" s="75">
        <v>1.1889558285474777E-2</v>
      </c>
      <c r="R20" s="75">
        <v>0</v>
      </c>
      <c r="S20" s="75">
        <v>0</v>
      </c>
      <c r="T20" s="75">
        <v>1.6699057072401047E-2</v>
      </c>
      <c r="U20" s="75">
        <v>9.196539968252182E-2</v>
      </c>
      <c r="V20" s="75">
        <v>0</v>
      </c>
      <c r="W20" s="75">
        <v>-5.8427195996046066E-2</v>
      </c>
      <c r="X20" s="75">
        <v>0</v>
      </c>
      <c r="Y20" s="75">
        <v>0</v>
      </c>
      <c r="Z20" s="75">
        <v>0</v>
      </c>
      <c r="AA20" s="75">
        <v>0</v>
      </c>
      <c r="AB20" s="75">
        <v>1.6899324953556061E-2</v>
      </c>
      <c r="AC20" s="75">
        <v>0</v>
      </c>
      <c r="AD20" s="75">
        <v>6.5627694129943848E-3</v>
      </c>
      <c r="AE20" s="75">
        <v>1.3468284159898758E-2</v>
      </c>
      <c r="AF20" s="75">
        <v>0</v>
      </c>
      <c r="AG20" s="75">
        <v>-5.6143328547477722E-2</v>
      </c>
      <c r="AH20" s="75">
        <v>-7.0626074448227882E-3</v>
      </c>
      <c r="AI20" s="75">
        <v>-4.7533437609672546E-2</v>
      </c>
      <c r="AJ20" s="75">
        <v>0</v>
      </c>
      <c r="AK20" s="75">
        <v>4.0903016924858093E-2</v>
      </c>
      <c r="AL20" s="75">
        <v>4.2180575430393219E-2</v>
      </c>
      <c r="AM20" s="75">
        <v>0</v>
      </c>
      <c r="AN20" s="75">
        <v>-4.6455014497041702E-2</v>
      </c>
      <c r="AO20" s="75">
        <v>0</v>
      </c>
      <c r="AP20" s="75">
        <v>-3.8070023059844971E-2</v>
      </c>
      <c r="AQ20" s="75">
        <v>0</v>
      </c>
      <c r="AR20" s="75">
        <v>-7.9829581081867218E-3</v>
      </c>
      <c r="AS20" s="75">
        <v>0</v>
      </c>
      <c r="AT20" s="75">
        <v>0</v>
      </c>
      <c r="AU20" s="75">
        <v>0</v>
      </c>
      <c r="AV20" s="75">
        <v>0</v>
      </c>
      <c r="AW20" s="75">
        <v>0</v>
      </c>
      <c r="AX20" s="75">
        <v>0</v>
      </c>
      <c r="AY20" s="75">
        <v>-5.1790449768304825E-2</v>
      </c>
      <c r="AZ20" s="75">
        <v>0</v>
      </c>
      <c r="BA20" s="75">
        <v>0</v>
      </c>
      <c r="BB20" s="75">
        <v>0</v>
      </c>
      <c r="BC20" s="75">
        <v>0</v>
      </c>
      <c r="BD20" s="75">
        <v>0</v>
      </c>
      <c r="BE20" s="75">
        <v>5.8378864079713821E-2</v>
      </c>
      <c r="BF20" s="75">
        <v>-6.235029548406601E-2</v>
      </c>
      <c r="BG20" s="75">
        <v>-2.9416062170639634E-4</v>
      </c>
      <c r="BH20" s="75">
        <v>-4.9670752137899399E-2</v>
      </c>
      <c r="BI20" s="75">
        <v>0</v>
      </c>
      <c r="BJ20" s="75">
        <v>0</v>
      </c>
      <c r="BK20" s="75">
        <v>0</v>
      </c>
      <c r="BL20" s="75">
        <v>0</v>
      </c>
      <c r="BM20" s="75">
        <v>0</v>
      </c>
      <c r="BN20" s="75">
        <v>1.0053054429590702E-2</v>
      </c>
      <c r="BO20" s="75">
        <v>0</v>
      </c>
      <c r="BP20" s="65"/>
      <c r="BQ20" s="65"/>
    </row>
    <row r="21" spans="16:69" x14ac:dyDescent="0.25">
      <c r="P21" s="2">
        <v>1996</v>
      </c>
      <c r="Q21" s="75">
        <v>2.2449549287557602E-3</v>
      </c>
      <c r="R21" s="75">
        <v>0</v>
      </c>
      <c r="S21" s="75">
        <v>0</v>
      </c>
      <c r="T21" s="75">
        <v>-6.4331716857850552E-3</v>
      </c>
      <c r="U21" s="75">
        <v>3.5838112235069275E-2</v>
      </c>
      <c r="V21" s="75">
        <v>0</v>
      </c>
      <c r="W21" s="75">
        <v>-1.6017826274037361E-2</v>
      </c>
      <c r="X21" s="75">
        <v>0</v>
      </c>
      <c r="Y21" s="75">
        <v>0</v>
      </c>
      <c r="Z21" s="75">
        <v>0</v>
      </c>
      <c r="AA21" s="75">
        <v>0</v>
      </c>
      <c r="AB21" s="75">
        <v>-1.9160717725753784E-2</v>
      </c>
      <c r="AC21" s="75">
        <v>0</v>
      </c>
      <c r="AD21" s="75">
        <v>3.7860594689846039E-2</v>
      </c>
      <c r="AE21" s="75">
        <v>3.6737397313117981E-2</v>
      </c>
      <c r="AF21" s="75">
        <v>0</v>
      </c>
      <c r="AG21" s="75">
        <v>-1.1694599874317646E-2</v>
      </c>
      <c r="AH21" s="75">
        <v>-3.8660954684019089E-2</v>
      </c>
      <c r="AI21" s="75">
        <v>2.0132087171077728E-2</v>
      </c>
      <c r="AJ21" s="75">
        <v>0</v>
      </c>
      <c r="AK21" s="75">
        <v>6.6943414509296417E-2</v>
      </c>
      <c r="AL21" s="75">
        <v>3.7330891937017441E-2</v>
      </c>
      <c r="AM21" s="75">
        <v>0</v>
      </c>
      <c r="AN21" s="75">
        <v>-2.3972261697053909E-2</v>
      </c>
      <c r="AO21" s="75">
        <v>0</v>
      </c>
      <c r="AP21" s="75">
        <v>-6.1974108219146729E-2</v>
      </c>
      <c r="AQ21" s="75">
        <v>0</v>
      </c>
      <c r="AR21" s="75">
        <v>-5.7516880333423615E-3</v>
      </c>
      <c r="AS21" s="75">
        <v>0</v>
      </c>
      <c r="AT21" s="75">
        <v>0</v>
      </c>
      <c r="AU21" s="75">
        <v>0</v>
      </c>
      <c r="AV21" s="75">
        <v>0</v>
      </c>
      <c r="AW21" s="75">
        <v>0</v>
      </c>
      <c r="AX21" s="75">
        <v>0</v>
      </c>
      <c r="AY21" s="75">
        <v>-0.1329008936882019</v>
      </c>
      <c r="AZ21" s="75">
        <v>0</v>
      </c>
      <c r="BA21" s="75">
        <v>0</v>
      </c>
      <c r="BB21" s="75">
        <v>0</v>
      </c>
      <c r="BC21" s="75">
        <v>0</v>
      </c>
      <c r="BD21" s="75">
        <v>0</v>
      </c>
      <c r="BE21" s="75">
        <v>-6.3236658461391926E-3</v>
      </c>
      <c r="BF21" s="75">
        <v>2.921270951628685E-2</v>
      </c>
      <c r="BG21" s="75">
        <v>1.6181979328393936E-2</v>
      </c>
      <c r="BH21" s="75">
        <v>-2.908327616751194E-3</v>
      </c>
      <c r="BI21" s="75">
        <v>0</v>
      </c>
      <c r="BJ21" s="75">
        <v>0</v>
      </c>
      <c r="BK21" s="75">
        <v>0</v>
      </c>
      <c r="BL21" s="75">
        <v>0</v>
      </c>
      <c r="BM21" s="75">
        <v>0</v>
      </c>
      <c r="BN21" s="75">
        <v>1.3669651001691818E-2</v>
      </c>
      <c r="BO21" s="75">
        <v>0</v>
      </c>
      <c r="BP21" s="65"/>
      <c r="BQ21" s="65"/>
    </row>
    <row r="22" spans="16:69" x14ac:dyDescent="0.25">
      <c r="P22" s="2">
        <v>1997</v>
      </c>
      <c r="Q22" s="75">
        <v>-1.2562823249027133E-3</v>
      </c>
      <c r="R22" s="75">
        <v>0</v>
      </c>
      <c r="S22" s="75">
        <v>0</v>
      </c>
      <c r="T22" s="75">
        <v>-3.8914944976568222E-2</v>
      </c>
      <c r="U22" s="75">
        <v>4.8916570842266083E-2</v>
      </c>
      <c r="V22" s="75">
        <v>0</v>
      </c>
      <c r="W22" s="75">
        <v>1.4882090501487255E-2</v>
      </c>
      <c r="X22" s="75">
        <v>0</v>
      </c>
      <c r="Y22" s="75">
        <v>0</v>
      </c>
      <c r="Z22" s="75">
        <v>0</v>
      </c>
      <c r="AA22" s="75">
        <v>0</v>
      </c>
      <c r="AB22" s="75">
        <v>1.8850188702344894E-2</v>
      </c>
      <c r="AC22" s="75">
        <v>0</v>
      </c>
      <c r="AD22" s="75">
        <v>-2.8765478637069464E-3</v>
      </c>
      <c r="AE22" s="75">
        <v>-1.967073418200016E-3</v>
      </c>
      <c r="AF22" s="75">
        <v>0</v>
      </c>
      <c r="AG22" s="75">
        <v>3.07118259370327E-2</v>
      </c>
      <c r="AH22" s="75">
        <v>1.7960136756300926E-4</v>
      </c>
      <c r="AI22" s="75">
        <v>-1.0966802015900612E-2</v>
      </c>
      <c r="AJ22" s="75">
        <v>0</v>
      </c>
      <c r="AK22" s="75">
        <v>6.8433899432420731E-3</v>
      </c>
      <c r="AL22" s="75">
        <v>-2.1143641788512468E-3</v>
      </c>
      <c r="AM22" s="75">
        <v>0</v>
      </c>
      <c r="AN22" s="75">
        <v>1.5638865297660232E-3</v>
      </c>
      <c r="AO22" s="75">
        <v>0</v>
      </c>
      <c r="AP22" s="75">
        <v>-9.989163838326931E-3</v>
      </c>
      <c r="AQ22" s="75">
        <v>0</v>
      </c>
      <c r="AR22" s="75">
        <v>2.6647669728845358E-3</v>
      </c>
      <c r="AS22" s="75">
        <v>0</v>
      </c>
      <c r="AT22" s="75">
        <v>0</v>
      </c>
      <c r="AU22" s="75">
        <v>0</v>
      </c>
      <c r="AV22" s="75">
        <v>0</v>
      </c>
      <c r="AW22" s="75">
        <v>0</v>
      </c>
      <c r="AX22" s="75">
        <v>0</v>
      </c>
      <c r="AY22" s="75">
        <v>-7.2230756282806396E-2</v>
      </c>
      <c r="AZ22" s="75">
        <v>0</v>
      </c>
      <c r="BA22" s="75">
        <v>0</v>
      </c>
      <c r="BB22" s="75">
        <v>0</v>
      </c>
      <c r="BC22" s="75">
        <v>0</v>
      </c>
      <c r="BD22" s="75">
        <v>0</v>
      </c>
      <c r="BE22" s="75">
        <v>2.7286415919661522E-2</v>
      </c>
      <c r="BF22" s="75">
        <v>-6.4816791564226151E-3</v>
      </c>
      <c r="BG22" s="75">
        <v>-1.8119579181075096E-4</v>
      </c>
      <c r="BH22" s="75">
        <v>-5.8777513913810253E-3</v>
      </c>
      <c r="BI22" s="75">
        <v>0</v>
      </c>
      <c r="BJ22" s="75">
        <v>0</v>
      </c>
      <c r="BK22" s="75">
        <v>0</v>
      </c>
      <c r="BL22" s="75">
        <v>0</v>
      </c>
      <c r="BM22" s="75">
        <v>0</v>
      </c>
      <c r="BN22" s="75">
        <v>-1.3087384402751923E-2</v>
      </c>
      <c r="BO22" s="75">
        <v>0</v>
      </c>
      <c r="BP22" s="65"/>
      <c r="BQ22" s="65"/>
    </row>
    <row r="23" spans="16:69" x14ac:dyDescent="0.25">
      <c r="P23" s="2">
        <v>1998</v>
      </c>
      <c r="Q23" s="75">
        <v>-3.7858463823795319E-2</v>
      </c>
      <c r="R23" s="75">
        <v>0</v>
      </c>
      <c r="S23" s="75">
        <v>0</v>
      </c>
      <c r="T23" s="75">
        <v>1.3304551132023335E-2</v>
      </c>
      <c r="U23" s="75">
        <v>4.6026129275560379E-2</v>
      </c>
      <c r="V23" s="75">
        <v>0</v>
      </c>
      <c r="W23" s="75">
        <v>-1.8090009689331055E-2</v>
      </c>
      <c r="X23" s="75">
        <v>0</v>
      </c>
      <c r="Y23" s="75">
        <v>0</v>
      </c>
      <c r="Z23" s="75">
        <v>0</v>
      </c>
      <c r="AA23" s="75">
        <v>0</v>
      </c>
      <c r="AB23" s="75">
        <v>5.8622315526008606E-2</v>
      </c>
      <c r="AC23" s="75">
        <v>0</v>
      </c>
      <c r="AD23" s="75">
        <v>-1.6814021393656731E-2</v>
      </c>
      <c r="AE23" s="75">
        <v>-5.5316764861345291E-2</v>
      </c>
      <c r="AF23" s="75">
        <v>0</v>
      </c>
      <c r="AG23" s="75">
        <v>2.5462934747338295E-2</v>
      </c>
      <c r="AH23" s="75">
        <v>1.2249535880982876E-2</v>
      </c>
      <c r="AI23" s="75">
        <v>2.5216891663148999E-4</v>
      </c>
      <c r="AJ23" s="75">
        <v>0</v>
      </c>
      <c r="AK23" s="75">
        <v>6.4626835286617279E-2</v>
      </c>
      <c r="AL23" s="75">
        <v>3.4760430455207825E-2</v>
      </c>
      <c r="AM23" s="75">
        <v>0</v>
      </c>
      <c r="AN23" s="75">
        <v>-5.5862061679363251E-2</v>
      </c>
      <c r="AO23" s="75">
        <v>0</v>
      </c>
      <c r="AP23" s="75">
        <v>6.5315901301801205E-3</v>
      </c>
      <c r="AQ23" s="75">
        <v>0</v>
      </c>
      <c r="AR23" s="75">
        <v>-2.0406302064657211E-2</v>
      </c>
      <c r="AS23" s="75">
        <v>0</v>
      </c>
      <c r="AT23" s="75">
        <v>0</v>
      </c>
      <c r="AU23" s="75">
        <v>0</v>
      </c>
      <c r="AV23" s="75">
        <v>0</v>
      </c>
      <c r="AW23" s="75">
        <v>0</v>
      </c>
      <c r="AX23" s="75">
        <v>0</v>
      </c>
      <c r="AY23" s="75">
        <v>-6.7349985241889954E-2</v>
      </c>
      <c r="AZ23" s="75">
        <v>0</v>
      </c>
      <c r="BA23" s="75">
        <v>0</v>
      </c>
      <c r="BB23" s="75">
        <v>0</v>
      </c>
      <c r="BC23" s="75">
        <v>0</v>
      </c>
      <c r="BD23" s="75">
        <v>0</v>
      </c>
      <c r="BE23" s="75">
        <v>5.6974548846483231E-2</v>
      </c>
      <c r="BF23" s="75">
        <v>-2.5343297049403191E-2</v>
      </c>
      <c r="BG23" s="75">
        <v>-1.7074866220355034E-2</v>
      </c>
      <c r="BH23" s="75">
        <v>-2.5398781523108482E-2</v>
      </c>
      <c r="BI23" s="75">
        <v>0</v>
      </c>
      <c r="BJ23" s="75">
        <v>0</v>
      </c>
      <c r="BK23" s="75">
        <v>0</v>
      </c>
      <c r="BL23" s="75">
        <v>0</v>
      </c>
      <c r="BM23" s="75">
        <v>0</v>
      </c>
      <c r="BN23" s="75">
        <v>1.1701014824211597E-2</v>
      </c>
      <c r="BO23" s="75">
        <v>0</v>
      </c>
      <c r="BP23" s="65"/>
      <c r="BQ23" s="65"/>
    </row>
    <row r="24" spans="16:69" x14ac:dyDescent="0.25">
      <c r="P24" s="2">
        <v>1999</v>
      </c>
      <c r="Q24" s="75">
        <v>-2.3854060098528862E-2</v>
      </c>
      <c r="R24" s="75">
        <v>0</v>
      </c>
      <c r="S24" s="75">
        <v>0</v>
      </c>
      <c r="T24" s="75">
        <v>4.7878053039312363E-2</v>
      </c>
      <c r="U24" s="75">
        <v>4.4704660773277283E-2</v>
      </c>
      <c r="V24" s="75">
        <v>0</v>
      </c>
      <c r="W24" s="75">
        <v>8.6348559707403183E-3</v>
      </c>
      <c r="X24" s="75">
        <v>0</v>
      </c>
      <c r="Y24" s="75">
        <v>0</v>
      </c>
      <c r="Z24" s="75">
        <v>0</v>
      </c>
      <c r="AA24" s="75">
        <v>0</v>
      </c>
      <c r="AB24" s="75">
        <v>2.7632368728518486E-2</v>
      </c>
      <c r="AC24" s="75">
        <v>0</v>
      </c>
      <c r="AD24" s="75">
        <v>3.3751115202903748E-2</v>
      </c>
      <c r="AE24" s="75">
        <v>-1.3343600556254387E-2</v>
      </c>
      <c r="AF24" s="75">
        <v>0</v>
      </c>
      <c r="AG24" s="75">
        <v>-4.2400532402098179E-3</v>
      </c>
      <c r="AH24" s="75">
        <v>-2.3516258224844933E-2</v>
      </c>
      <c r="AI24" s="75">
        <v>-3.3105656504631042E-2</v>
      </c>
      <c r="AJ24" s="75">
        <v>0</v>
      </c>
      <c r="AK24" s="75">
        <v>7.3064856231212616E-2</v>
      </c>
      <c r="AL24" s="75">
        <v>-6.1901998706161976E-3</v>
      </c>
      <c r="AM24" s="75">
        <v>0</v>
      </c>
      <c r="AN24" s="75">
        <v>9.499172680079937E-3</v>
      </c>
      <c r="AO24" s="75">
        <v>0</v>
      </c>
      <c r="AP24" s="75">
        <v>2.0836412906646729E-2</v>
      </c>
      <c r="AQ24" s="75">
        <v>0</v>
      </c>
      <c r="AR24" s="75">
        <v>-5.6932788342237473E-2</v>
      </c>
      <c r="AS24" s="75">
        <v>0</v>
      </c>
      <c r="AT24" s="75">
        <v>0</v>
      </c>
      <c r="AU24" s="75">
        <v>0</v>
      </c>
      <c r="AV24" s="75">
        <v>0</v>
      </c>
      <c r="AW24" s="75">
        <v>0</v>
      </c>
      <c r="AX24" s="75">
        <v>0</v>
      </c>
      <c r="AY24" s="75">
        <v>-0.10643838346004486</v>
      </c>
      <c r="AZ24" s="75">
        <v>0</v>
      </c>
      <c r="BA24" s="75">
        <v>0</v>
      </c>
      <c r="BB24" s="75">
        <v>0</v>
      </c>
      <c r="BC24" s="75">
        <v>0</v>
      </c>
      <c r="BD24" s="75">
        <v>0</v>
      </c>
      <c r="BE24" s="75">
        <v>2.3950399830937386E-2</v>
      </c>
      <c r="BF24" s="75">
        <v>-4.1628941893577576E-2</v>
      </c>
      <c r="BG24" s="75">
        <v>-2.3203995078802109E-2</v>
      </c>
      <c r="BH24" s="75">
        <v>1.5605757012963295E-2</v>
      </c>
      <c r="BI24" s="75">
        <v>0</v>
      </c>
      <c r="BJ24" s="75">
        <v>0</v>
      </c>
      <c r="BK24" s="75">
        <v>0</v>
      </c>
      <c r="BL24" s="75">
        <v>0</v>
      </c>
      <c r="BM24" s="75">
        <v>0</v>
      </c>
      <c r="BN24" s="75">
        <v>-1.2084890156984329E-2</v>
      </c>
      <c r="BO24" s="75">
        <v>0</v>
      </c>
      <c r="BP24" s="65"/>
      <c r="BQ24" s="65"/>
    </row>
    <row r="25" spans="16:69" x14ac:dyDescent="0.25">
      <c r="P25" s="2">
        <v>2000</v>
      </c>
      <c r="Q25" s="75">
        <v>-8.3964196965098381E-3</v>
      </c>
      <c r="R25" s="75">
        <v>0</v>
      </c>
      <c r="S25" s="75">
        <v>0</v>
      </c>
      <c r="T25" s="75">
        <v>-1.6353229060769081E-2</v>
      </c>
      <c r="U25" s="75">
        <v>6.6077053546905518E-2</v>
      </c>
      <c r="V25" s="75">
        <v>0</v>
      </c>
      <c r="W25" s="75">
        <v>3.6520939320325851E-2</v>
      </c>
      <c r="X25" s="75">
        <v>0</v>
      </c>
      <c r="Y25" s="75">
        <v>0</v>
      </c>
      <c r="Z25" s="75">
        <v>0</v>
      </c>
      <c r="AA25" s="75">
        <v>0</v>
      </c>
      <c r="AB25" s="75">
        <v>-1.2882933020591736E-2</v>
      </c>
      <c r="AC25" s="75">
        <v>0</v>
      </c>
      <c r="AD25" s="75">
        <v>6.6906199790537357E-3</v>
      </c>
      <c r="AE25" s="75">
        <v>2.9079291969537735E-2</v>
      </c>
      <c r="AF25" s="75">
        <v>0</v>
      </c>
      <c r="AG25" s="75">
        <v>3.7730298936367035E-2</v>
      </c>
      <c r="AH25" s="75">
        <v>-1.4352629892528057E-2</v>
      </c>
      <c r="AI25" s="75">
        <v>-3.5587925463914871E-2</v>
      </c>
      <c r="AJ25" s="75">
        <v>0</v>
      </c>
      <c r="AK25" s="75">
        <v>3.8206946104764938E-2</v>
      </c>
      <c r="AL25" s="75">
        <v>5.7915365323424339E-3</v>
      </c>
      <c r="AM25" s="75">
        <v>0</v>
      </c>
      <c r="AN25" s="75">
        <v>-6.3005007803440094E-2</v>
      </c>
      <c r="AO25" s="75">
        <v>0</v>
      </c>
      <c r="AP25" s="75">
        <v>-1.0501251555979252E-2</v>
      </c>
      <c r="AQ25" s="75">
        <v>0</v>
      </c>
      <c r="AR25" s="75">
        <v>-1.3810090720653534E-2</v>
      </c>
      <c r="AS25" s="75">
        <v>0</v>
      </c>
      <c r="AT25" s="75">
        <v>0</v>
      </c>
      <c r="AU25" s="75">
        <v>0</v>
      </c>
      <c r="AV25" s="75">
        <v>0</v>
      </c>
      <c r="AW25" s="75">
        <v>0</v>
      </c>
      <c r="AX25" s="75">
        <v>0</v>
      </c>
      <c r="AY25" s="75">
        <v>-7.1805089712142944E-2</v>
      </c>
      <c r="AZ25" s="75">
        <v>0</v>
      </c>
      <c r="BA25" s="75">
        <v>0</v>
      </c>
      <c r="BB25" s="75">
        <v>0</v>
      </c>
      <c r="BC25" s="75">
        <v>0</v>
      </c>
      <c r="BD25" s="75">
        <v>0</v>
      </c>
      <c r="BE25" s="75">
        <v>-3.7155451718717813E-3</v>
      </c>
      <c r="BF25" s="75">
        <v>-2.7768179774284363E-2</v>
      </c>
      <c r="BG25" s="75">
        <v>7.4435030110180378E-3</v>
      </c>
      <c r="BH25" s="75">
        <v>-1.481151208281517E-2</v>
      </c>
      <c r="BI25" s="75">
        <v>0</v>
      </c>
      <c r="BJ25" s="75">
        <v>0</v>
      </c>
      <c r="BK25" s="75">
        <v>0</v>
      </c>
      <c r="BL25" s="75">
        <v>0</v>
      </c>
      <c r="BM25" s="75">
        <v>0</v>
      </c>
      <c r="BN25" s="75">
        <v>6.2983864918351173E-3</v>
      </c>
      <c r="BO25" s="75">
        <v>0</v>
      </c>
      <c r="BP25" s="65"/>
      <c r="BQ25" s="65"/>
    </row>
    <row r="26" spans="16:69" x14ac:dyDescent="0.25">
      <c r="P26" s="2">
        <v>2001</v>
      </c>
      <c r="Q26" s="75">
        <v>2.4692768231034279E-2</v>
      </c>
      <c r="R26" s="75">
        <v>0</v>
      </c>
      <c r="S26" s="75">
        <v>0</v>
      </c>
      <c r="T26" s="75">
        <v>2.1181389689445496E-2</v>
      </c>
      <c r="U26" s="75">
        <v>0.11219903081655502</v>
      </c>
      <c r="V26" s="75">
        <v>0</v>
      </c>
      <c r="W26" s="75">
        <v>1.5887666493654251E-2</v>
      </c>
      <c r="X26" s="75">
        <v>0</v>
      </c>
      <c r="Y26" s="75">
        <v>0</v>
      </c>
      <c r="Z26" s="75">
        <v>0</v>
      </c>
      <c r="AA26" s="75">
        <v>0</v>
      </c>
      <c r="AB26" s="75">
        <v>3.4943763166666031E-2</v>
      </c>
      <c r="AC26" s="75">
        <v>0</v>
      </c>
      <c r="AD26" s="75">
        <v>9.3246124684810638E-2</v>
      </c>
      <c r="AE26" s="75">
        <v>6.3818169292062521E-4</v>
      </c>
      <c r="AF26" s="75">
        <v>0</v>
      </c>
      <c r="AG26" s="75">
        <v>3.4334412775933743E-3</v>
      </c>
      <c r="AH26" s="75">
        <v>3.9533790200948715E-2</v>
      </c>
      <c r="AI26" s="75">
        <v>-8.532034233212471E-3</v>
      </c>
      <c r="AJ26" s="75">
        <v>0</v>
      </c>
      <c r="AK26" s="75">
        <v>1.8568336963653564E-2</v>
      </c>
      <c r="AL26" s="75">
        <v>-6.191963329911232E-3</v>
      </c>
      <c r="AM26" s="75">
        <v>0</v>
      </c>
      <c r="AN26" s="75">
        <v>-1.1758239706978202E-3</v>
      </c>
      <c r="AO26" s="75">
        <v>0</v>
      </c>
      <c r="AP26" s="75">
        <v>-1.1366662569344044E-2</v>
      </c>
      <c r="AQ26" s="75">
        <v>0</v>
      </c>
      <c r="AR26" s="75">
        <v>-1.9836422055959702E-2</v>
      </c>
      <c r="AS26" s="75">
        <v>0</v>
      </c>
      <c r="AT26" s="75">
        <v>0</v>
      </c>
      <c r="AU26" s="75">
        <v>0</v>
      </c>
      <c r="AV26" s="75">
        <v>0</v>
      </c>
      <c r="AW26" s="75">
        <v>0</v>
      </c>
      <c r="AX26" s="75">
        <v>0</v>
      </c>
      <c r="AY26" s="75">
        <v>-4.3070558458566666E-2</v>
      </c>
      <c r="AZ26" s="75">
        <v>0</v>
      </c>
      <c r="BA26" s="75">
        <v>0</v>
      </c>
      <c r="BB26" s="75">
        <v>0</v>
      </c>
      <c r="BC26" s="75">
        <v>0</v>
      </c>
      <c r="BD26" s="75">
        <v>0</v>
      </c>
      <c r="BE26" s="75">
        <v>-0.13138632476329803</v>
      </c>
      <c r="BF26" s="75">
        <v>-6.2993094325065613E-2</v>
      </c>
      <c r="BG26" s="75">
        <v>-3.8375698029994965E-2</v>
      </c>
      <c r="BH26" s="75">
        <v>1.0096978396177292E-2</v>
      </c>
      <c r="BI26" s="75">
        <v>0</v>
      </c>
      <c r="BJ26" s="75">
        <v>0</v>
      </c>
      <c r="BK26" s="75">
        <v>0</v>
      </c>
      <c r="BL26" s="75">
        <v>0</v>
      </c>
      <c r="BM26" s="75">
        <v>0</v>
      </c>
      <c r="BN26" s="75">
        <v>-3.9050165563821793E-2</v>
      </c>
      <c r="BO26" s="75">
        <v>0</v>
      </c>
      <c r="BP26" s="65"/>
      <c r="BQ26" s="65"/>
    </row>
    <row r="27" spans="16:69" x14ac:dyDescent="0.25">
      <c r="P27" s="2">
        <v>2002</v>
      </c>
      <c r="Q27" s="75">
        <v>-3.8298806175589561E-3</v>
      </c>
      <c r="R27" s="75">
        <v>0</v>
      </c>
      <c r="S27" s="75">
        <v>0</v>
      </c>
      <c r="T27" s="75">
        <v>1.3081689365208149E-2</v>
      </c>
      <c r="U27" s="75">
        <v>5.4114598780870438E-2</v>
      </c>
      <c r="V27" s="75">
        <v>0</v>
      </c>
      <c r="W27" s="75">
        <v>2.027013897895813E-2</v>
      </c>
      <c r="X27" s="75">
        <v>0</v>
      </c>
      <c r="Y27" s="75">
        <v>0</v>
      </c>
      <c r="Z27" s="75">
        <v>0</v>
      </c>
      <c r="AA27" s="75">
        <v>0</v>
      </c>
      <c r="AB27" s="75">
        <v>2.284238301217556E-2</v>
      </c>
      <c r="AC27" s="75">
        <v>0</v>
      </c>
      <c r="AD27" s="75">
        <v>0.11357061564922333</v>
      </c>
      <c r="AE27" s="75">
        <v>1.1169643141329288E-2</v>
      </c>
      <c r="AF27" s="75">
        <v>0</v>
      </c>
      <c r="AG27" s="75">
        <v>-4.1876237839460373E-2</v>
      </c>
      <c r="AH27" s="75">
        <v>1.5475758351385593E-2</v>
      </c>
      <c r="AI27" s="75">
        <v>-2.6512723416090012E-2</v>
      </c>
      <c r="AJ27" s="75">
        <v>0</v>
      </c>
      <c r="AK27" s="75">
        <v>2.4673603475093842E-2</v>
      </c>
      <c r="AL27" s="75">
        <v>-4.0388379245996475E-2</v>
      </c>
      <c r="AM27" s="75">
        <v>0</v>
      </c>
      <c r="AN27" s="75">
        <v>1.2135792523622513E-2</v>
      </c>
      <c r="AO27" s="75">
        <v>0</v>
      </c>
      <c r="AP27" s="75">
        <v>1.2525731697678566E-2</v>
      </c>
      <c r="AQ27" s="75">
        <v>0</v>
      </c>
      <c r="AR27" s="75">
        <v>-1.3987592421472073E-2</v>
      </c>
      <c r="AS27" s="75">
        <v>0</v>
      </c>
      <c r="AT27" s="75">
        <v>0</v>
      </c>
      <c r="AU27" s="75">
        <v>0</v>
      </c>
      <c r="AV27" s="75">
        <v>0</v>
      </c>
      <c r="AW27" s="75">
        <v>0</v>
      </c>
      <c r="AX27" s="75">
        <v>0</v>
      </c>
      <c r="AY27" s="75">
        <v>-5.4279547184705734E-2</v>
      </c>
      <c r="AZ27" s="75">
        <v>0</v>
      </c>
      <c r="BA27" s="75">
        <v>0</v>
      </c>
      <c r="BB27" s="75">
        <v>0</v>
      </c>
      <c r="BC27" s="75">
        <v>0</v>
      </c>
      <c r="BD27" s="75">
        <v>0</v>
      </c>
      <c r="BE27" s="75">
        <v>-0.12772098183631897</v>
      </c>
      <c r="BF27" s="75">
        <v>-7.0114932954311371E-2</v>
      </c>
      <c r="BG27" s="75">
        <v>6.9456184282898903E-3</v>
      </c>
      <c r="BH27" s="75">
        <v>1.6625581309199333E-2</v>
      </c>
      <c r="BI27" s="75">
        <v>0</v>
      </c>
      <c r="BJ27" s="75">
        <v>0</v>
      </c>
      <c r="BK27" s="75">
        <v>0</v>
      </c>
      <c r="BL27" s="75">
        <v>0</v>
      </c>
      <c r="BM27" s="75">
        <v>0</v>
      </c>
      <c r="BN27" s="75">
        <v>-1.096731424331665E-2</v>
      </c>
      <c r="BO27" s="75">
        <v>0</v>
      </c>
      <c r="BP27" s="65"/>
      <c r="BQ27" s="65"/>
    </row>
    <row r="28" spans="16:69" x14ac:dyDescent="0.25">
      <c r="P28" s="2">
        <v>2003</v>
      </c>
      <c r="Q28" s="75">
        <v>2.9203635640442371E-3</v>
      </c>
      <c r="R28" s="75">
        <v>0</v>
      </c>
      <c r="S28" s="75">
        <v>0</v>
      </c>
      <c r="T28" s="75">
        <v>1.3894227333366871E-2</v>
      </c>
      <c r="U28" s="75">
        <v>3.2998379319906235E-2</v>
      </c>
      <c r="V28" s="75">
        <v>0</v>
      </c>
      <c r="W28" s="75">
        <v>2.1050484851002693E-2</v>
      </c>
      <c r="X28" s="75">
        <v>0</v>
      </c>
      <c r="Y28" s="75">
        <v>0</v>
      </c>
      <c r="Z28" s="75">
        <v>0</v>
      </c>
      <c r="AA28" s="75">
        <v>0</v>
      </c>
      <c r="AB28" s="75">
        <v>3.4012190997600555E-2</v>
      </c>
      <c r="AC28" s="75">
        <v>0</v>
      </c>
      <c r="AD28" s="75">
        <v>7.3498181998729706E-2</v>
      </c>
      <c r="AE28" s="75">
        <v>1.2565184384584427E-2</v>
      </c>
      <c r="AF28" s="75">
        <v>0</v>
      </c>
      <c r="AG28" s="75">
        <v>-1.0255733504891396E-2</v>
      </c>
      <c r="AH28" s="75">
        <v>2.2193346172571182E-2</v>
      </c>
      <c r="AI28" s="75">
        <v>-5.1024768501520157E-2</v>
      </c>
      <c r="AJ28" s="75">
        <v>0</v>
      </c>
      <c r="AK28" s="75">
        <v>4.9683261662721634E-2</v>
      </c>
      <c r="AL28" s="75">
        <v>4.1366466321051121E-3</v>
      </c>
      <c r="AM28" s="75">
        <v>0</v>
      </c>
      <c r="AN28" s="75">
        <v>-3.0065732076764107E-2</v>
      </c>
      <c r="AO28" s="75">
        <v>0</v>
      </c>
      <c r="AP28" s="75">
        <v>6.6179502755403519E-3</v>
      </c>
      <c r="AQ28" s="75">
        <v>0</v>
      </c>
      <c r="AR28" s="75">
        <v>-5.9453524649143219E-2</v>
      </c>
      <c r="AS28" s="75">
        <v>0</v>
      </c>
      <c r="AT28" s="75">
        <v>0</v>
      </c>
      <c r="AU28" s="75">
        <v>0</v>
      </c>
      <c r="AV28" s="75">
        <v>0</v>
      </c>
      <c r="AW28" s="75">
        <v>0</v>
      </c>
      <c r="AX28" s="75">
        <v>0</v>
      </c>
      <c r="AY28" s="75">
        <v>-8.4489025175571442E-2</v>
      </c>
      <c r="AZ28" s="75">
        <v>0</v>
      </c>
      <c r="BA28" s="75">
        <v>0</v>
      </c>
      <c r="BB28" s="75">
        <v>0</v>
      </c>
      <c r="BC28" s="75">
        <v>0</v>
      </c>
      <c r="BD28" s="75">
        <v>0</v>
      </c>
      <c r="BE28" s="75">
        <v>-7.4890173971652985E-2</v>
      </c>
      <c r="BF28" s="75">
        <v>-5.1073670387268066E-2</v>
      </c>
      <c r="BG28" s="75">
        <v>-9.8148360848426819E-4</v>
      </c>
      <c r="BH28" s="75">
        <v>4.3892446905374527E-2</v>
      </c>
      <c r="BI28" s="75">
        <v>0</v>
      </c>
      <c r="BJ28" s="75">
        <v>0</v>
      </c>
      <c r="BK28" s="75">
        <v>0</v>
      </c>
      <c r="BL28" s="75">
        <v>0</v>
      </c>
      <c r="BM28" s="75">
        <v>0</v>
      </c>
      <c r="BN28" s="75">
        <v>-3.5501740872859955E-2</v>
      </c>
      <c r="BO28" s="75">
        <v>0</v>
      </c>
      <c r="BP28" s="65"/>
      <c r="BQ28" s="65"/>
    </row>
    <row r="29" spans="16:69" x14ac:dyDescent="0.25">
      <c r="P29" s="2">
        <v>2004</v>
      </c>
      <c r="Q29" s="75">
        <v>-4.4115744531154633E-3</v>
      </c>
      <c r="R29" s="75">
        <v>0</v>
      </c>
      <c r="S29" s="75">
        <v>0</v>
      </c>
      <c r="T29" s="75">
        <v>3.3268719911575317E-2</v>
      </c>
      <c r="U29" s="75">
        <v>2.4201401975005865E-3</v>
      </c>
      <c r="V29" s="75">
        <v>0</v>
      </c>
      <c r="W29" s="75">
        <v>4.768935963511467E-2</v>
      </c>
      <c r="X29" s="75">
        <v>0</v>
      </c>
      <c r="Y29" s="75">
        <v>0</v>
      </c>
      <c r="Z29" s="75">
        <v>0</v>
      </c>
      <c r="AA29" s="75">
        <v>0</v>
      </c>
      <c r="AB29" s="75">
        <v>3.0371250584721565E-2</v>
      </c>
      <c r="AC29" s="75">
        <v>0</v>
      </c>
      <c r="AD29" s="75">
        <v>5.7930618524551392E-2</v>
      </c>
      <c r="AE29" s="75">
        <v>1.4628150500357151E-2</v>
      </c>
      <c r="AF29" s="75">
        <v>0</v>
      </c>
      <c r="AG29" s="75">
        <v>7.1351185441017151E-2</v>
      </c>
      <c r="AH29" s="75">
        <v>3.0346840620040894E-2</v>
      </c>
      <c r="AI29" s="75">
        <v>-4.868592694401741E-2</v>
      </c>
      <c r="AJ29" s="75">
        <v>0</v>
      </c>
      <c r="AK29" s="75">
        <v>-3.0785907059907913E-2</v>
      </c>
      <c r="AL29" s="75">
        <v>-1.7370011657476425E-2</v>
      </c>
      <c r="AM29" s="75">
        <v>0</v>
      </c>
      <c r="AN29" s="75">
        <v>1.2860316201113164E-4</v>
      </c>
      <c r="AO29" s="75">
        <v>0</v>
      </c>
      <c r="AP29" s="75">
        <v>-1.2540713883936405E-2</v>
      </c>
      <c r="AQ29" s="75">
        <v>0</v>
      </c>
      <c r="AR29" s="75">
        <v>-1.38024827465415E-2</v>
      </c>
      <c r="AS29" s="75">
        <v>0</v>
      </c>
      <c r="AT29" s="75">
        <v>0</v>
      </c>
      <c r="AU29" s="75">
        <v>0</v>
      </c>
      <c r="AV29" s="75">
        <v>0</v>
      </c>
      <c r="AW29" s="75">
        <v>0</v>
      </c>
      <c r="AX29" s="75">
        <v>0</v>
      </c>
      <c r="AY29" s="75">
        <v>-1.7097786068916321E-2</v>
      </c>
      <c r="AZ29" s="75">
        <v>0</v>
      </c>
      <c r="BA29" s="75">
        <v>0</v>
      </c>
      <c r="BB29" s="75">
        <v>0</v>
      </c>
      <c r="BC29" s="75">
        <v>0</v>
      </c>
      <c r="BD29" s="75">
        <v>0</v>
      </c>
      <c r="BE29" s="75">
        <v>-8.1925444304943085E-2</v>
      </c>
      <c r="BF29" s="75">
        <v>-2.4552462622523308E-2</v>
      </c>
      <c r="BG29" s="75">
        <v>-2.1380674093961716E-2</v>
      </c>
      <c r="BH29" s="75">
        <v>1.1945066042244434E-2</v>
      </c>
      <c r="BI29" s="75">
        <v>0</v>
      </c>
      <c r="BJ29" s="75">
        <v>0</v>
      </c>
      <c r="BK29" s="75">
        <v>0</v>
      </c>
      <c r="BL29" s="75">
        <v>0</v>
      </c>
      <c r="BM29" s="75">
        <v>0</v>
      </c>
      <c r="BN29" s="75">
        <v>-2.6137404143810272E-2</v>
      </c>
      <c r="BO29" s="75">
        <v>0</v>
      </c>
      <c r="BP29" s="65"/>
      <c r="BQ29" s="65"/>
    </row>
    <row r="30" spans="16:69" x14ac:dyDescent="0.25">
      <c r="P30" s="2">
        <v>2005</v>
      </c>
      <c r="Q30" s="75">
        <v>-1.0909619741141796E-3</v>
      </c>
      <c r="R30" s="75">
        <v>0</v>
      </c>
      <c r="S30" s="75">
        <v>0</v>
      </c>
      <c r="T30" s="75">
        <v>-1.8337881192564964E-2</v>
      </c>
      <c r="U30" s="75">
        <v>4.8186521977186203E-2</v>
      </c>
      <c r="V30" s="75">
        <v>0</v>
      </c>
      <c r="W30" s="75">
        <v>-2.7193771675229073E-2</v>
      </c>
      <c r="X30" s="75">
        <v>0</v>
      </c>
      <c r="Y30" s="75">
        <v>0</v>
      </c>
      <c r="Z30" s="75">
        <v>0</v>
      </c>
      <c r="AA30" s="75">
        <v>0</v>
      </c>
      <c r="AB30" s="75">
        <v>3.020111471414566E-2</v>
      </c>
      <c r="AC30" s="75">
        <v>0</v>
      </c>
      <c r="AD30" s="75">
        <v>7.6504521071910858E-2</v>
      </c>
      <c r="AE30" s="75">
        <v>-3.6120318691246212E-4</v>
      </c>
      <c r="AF30" s="75">
        <v>0</v>
      </c>
      <c r="AG30" s="75">
        <v>6.954270601272583E-2</v>
      </c>
      <c r="AH30" s="75">
        <v>1.0220413096249104E-2</v>
      </c>
      <c r="AI30" s="75">
        <v>-2.6967292651534081E-2</v>
      </c>
      <c r="AJ30" s="75">
        <v>0</v>
      </c>
      <c r="AK30" s="75">
        <v>2.8215566650032997E-2</v>
      </c>
      <c r="AL30" s="75">
        <v>1.4324110001325607E-2</v>
      </c>
      <c r="AM30" s="75">
        <v>0</v>
      </c>
      <c r="AN30" s="75">
        <v>-3.2137509435415268E-2</v>
      </c>
      <c r="AO30" s="75">
        <v>0</v>
      </c>
      <c r="AP30" s="75">
        <v>-2.2155260667204857E-2</v>
      </c>
      <c r="AQ30" s="75">
        <v>0</v>
      </c>
      <c r="AR30" s="75">
        <v>-1.6483286395668983E-2</v>
      </c>
      <c r="AS30" s="75">
        <v>0</v>
      </c>
      <c r="AT30" s="75">
        <v>0</v>
      </c>
      <c r="AU30" s="75">
        <v>0</v>
      </c>
      <c r="AV30" s="75">
        <v>0</v>
      </c>
      <c r="AW30" s="75">
        <v>0</v>
      </c>
      <c r="AX30" s="75">
        <v>0</v>
      </c>
      <c r="AY30" s="75">
        <v>-6.8001061677932739E-2</v>
      </c>
      <c r="AZ30" s="75">
        <v>0</v>
      </c>
      <c r="BA30" s="75">
        <v>0</v>
      </c>
      <c r="BB30" s="75">
        <v>0</v>
      </c>
      <c r="BC30" s="75">
        <v>0</v>
      </c>
      <c r="BD30" s="75">
        <v>0</v>
      </c>
      <c r="BE30" s="75">
        <v>-8.75844806432724E-2</v>
      </c>
      <c r="BF30" s="75">
        <v>-3.8885656744241714E-2</v>
      </c>
      <c r="BG30" s="75">
        <v>2.8182001784443855E-2</v>
      </c>
      <c r="BH30" s="75">
        <v>3.1063446775078773E-2</v>
      </c>
      <c r="BI30" s="75">
        <v>0</v>
      </c>
      <c r="BJ30" s="75">
        <v>0</v>
      </c>
      <c r="BK30" s="75">
        <v>0</v>
      </c>
      <c r="BL30" s="75">
        <v>0</v>
      </c>
      <c r="BM30" s="75">
        <v>0</v>
      </c>
      <c r="BN30" s="75">
        <v>-4.7340750694274902E-2</v>
      </c>
      <c r="BO30" s="75">
        <v>0</v>
      </c>
      <c r="BP30" s="65"/>
      <c r="BQ30" s="65"/>
    </row>
    <row r="31" spans="16:69" x14ac:dyDescent="0.25">
      <c r="P31" s="2">
        <v>2006</v>
      </c>
      <c r="Q31" s="75">
        <v>-1.0680390521883965E-2</v>
      </c>
      <c r="R31" s="75">
        <v>0</v>
      </c>
      <c r="S31" s="75">
        <v>0</v>
      </c>
      <c r="T31" s="75">
        <v>4.4730506837368011E-2</v>
      </c>
      <c r="U31" s="75">
        <v>2.9681988060474396E-2</v>
      </c>
      <c r="V31" s="75">
        <v>0</v>
      </c>
      <c r="W31" s="75">
        <v>-1.2234811671078205E-2</v>
      </c>
      <c r="X31" s="75">
        <v>0</v>
      </c>
      <c r="Y31" s="75">
        <v>0</v>
      </c>
      <c r="Z31" s="75">
        <v>0</v>
      </c>
      <c r="AA31" s="75">
        <v>0</v>
      </c>
      <c r="AB31" s="75">
        <v>3.3333674073219299E-2</v>
      </c>
      <c r="AC31" s="75">
        <v>0</v>
      </c>
      <c r="AD31" s="75">
        <v>9.8448768258094788E-3</v>
      </c>
      <c r="AE31" s="75">
        <v>-1.0308318771421909E-2</v>
      </c>
      <c r="AF31" s="75">
        <v>0</v>
      </c>
      <c r="AG31" s="75">
        <v>4.8387296497821808E-2</v>
      </c>
      <c r="AH31" s="75">
        <v>5.1390569657087326E-2</v>
      </c>
      <c r="AI31" s="75">
        <v>-4.5264314860105515E-2</v>
      </c>
      <c r="AJ31" s="75">
        <v>0</v>
      </c>
      <c r="AK31" s="75">
        <v>7.950659841299057E-3</v>
      </c>
      <c r="AL31" s="75">
        <v>4.493066668510437E-2</v>
      </c>
      <c r="AM31" s="75">
        <v>0</v>
      </c>
      <c r="AN31" s="75">
        <v>-2.9268816113471985E-2</v>
      </c>
      <c r="AO31" s="75">
        <v>0</v>
      </c>
      <c r="AP31" s="75">
        <v>-2.8887400403618813E-2</v>
      </c>
      <c r="AQ31" s="75">
        <v>0</v>
      </c>
      <c r="AR31" s="75">
        <v>-5.2106417715549469E-3</v>
      </c>
      <c r="AS31" s="75">
        <v>0</v>
      </c>
      <c r="AT31" s="75">
        <v>0</v>
      </c>
      <c r="AU31" s="75">
        <v>0</v>
      </c>
      <c r="AV31" s="75">
        <v>0</v>
      </c>
      <c r="AW31" s="75">
        <v>0</v>
      </c>
      <c r="AX31" s="75">
        <v>0</v>
      </c>
      <c r="AY31" s="75">
        <v>-1.1750699020922184E-2</v>
      </c>
      <c r="AZ31" s="75">
        <v>0</v>
      </c>
      <c r="BA31" s="75">
        <v>0</v>
      </c>
      <c r="BB31" s="75">
        <v>0</v>
      </c>
      <c r="BC31" s="75">
        <v>0</v>
      </c>
      <c r="BD31" s="75">
        <v>0</v>
      </c>
      <c r="BE31" s="75">
        <v>-3.3205479383468628E-2</v>
      </c>
      <c r="BF31" s="75">
        <v>-6.5473996102809906E-2</v>
      </c>
      <c r="BG31" s="75">
        <v>-1.4680231921374798E-2</v>
      </c>
      <c r="BH31" s="75">
        <v>1.9741950556635857E-2</v>
      </c>
      <c r="BI31" s="75">
        <v>0</v>
      </c>
      <c r="BJ31" s="75">
        <v>0</v>
      </c>
      <c r="BK31" s="75">
        <v>0</v>
      </c>
      <c r="BL31" s="75">
        <v>0</v>
      </c>
      <c r="BM31" s="75">
        <v>0</v>
      </c>
      <c r="BN31" s="75">
        <v>-7.8481957316398621E-2</v>
      </c>
      <c r="BO31" s="75">
        <v>0</v>
      </c>
      <c r="BP31" s="65"/>
      <c r="BQ31" s="65"/>
    </row>
    <row r="32" spans="16:69" x14ac:dyDescent="0.25">
      <c r="P32" s="2">
        <v>2007</v>
      </c>
      <c r="Q32" s="75">
        <v>-7.0770583115518093E-3</v>
      </c>
      <c r="R32" s="75">
        <v>0</v>
      </c>
      <c r="S32" s="75">
        <v>0</v>
      </c>
      <c r="T32" s="75">
        <v>-7.5296629220247269E-3</v>
      </c>
      <c r="U32" s="75">
        <v>2.534541068598628E-3</v>
      </c>
      <c r="V32" s="75">
        <v>0</v>
      </c>
      <c r="W32" s="75">
        <v>2.9791805893182755E-2</v>
      </c>
      <c r="X32" s="75">
        <v>0</v>
      </c>
      <c r="Y32" s="75">
        <v>0</v>
      </c>
      <c r="Z32" s="75">
        <v>0</v>
      </c>
      <c r="AA32" s="75">
        <v>0</v>
      </c>
      <c r="AB32" s="75">
        <v>6.1744130216538906E-3</v>
      </c>
      <c r="AC32" s="75">
        <v>0</v>
      </c>
      <c r="AD32" s="75">
        <v>5.8262143284082413E-2</v>
      </c>
      <c r="AE32" s="75">
        <v>2.3065570741891861E-2</v>
      </c>
      <c r="AF32" s="75">
        <v>0</v>
      </c>
      <c r="AG32" s="75">
        <v>6.2834925949573517E-2</v>
      </c>
      <c r="AH32" s="75">
        <v>1.7991779372096062E-2</v>
      </c>
      <c r="AI32" s="75">
        <v>-1.1068100109696388E-2</v>
      </c>
      <c r="AJ32" s="75">
        <v>0</v>
      </c>
      <c r="AK32" s="75">
        <v>3.4034121781587601E-2</v>
      </c>
      <c r="AL32" s="75">
        <v>4.2082030326128006E-2</v>
      </c>
      <c r="AM32" s="75">
        <v>0</v>
      </c>
      <c r="AN32" s="75">
        <v>-5.060124397277832E-2</v>
      </c>
      <c r="AO32" s="75">
        <v>0</v>
      </c>
      <c r="AP32" s="75">
        <v>-1.2167016044259071E-2</v>
      </c>
      <c r="AQ32" s="75">
        <v>0</v>
      </c>
      <c r="AR32" s="75">
        <v>-3.692111000418663E-2</v>
      </c>
      <c r="AS32" s="75">
        <v>0</v>
      </c>
      <c r="AT32" s="75">
        <v>0</v>
      </c>
      <c r="AU32" s="75">
        <v>0</v>
      </c>
      <c r="AV32" s="75">
        <v>0</v>
      </c>
      <c r="AW32" s="75">
        <v>0</v>
      </c>
      <c r="AX32" s="75">
        <v>0</v>
      </c>
      <c r="AY32" s="75">
        <v>-0.11926640570163727</v>
      </c>
      <c r="AZ32" s="75">
        <v>0</v>
      </c>
      <c r="BA32" s="75">
        <v>0</v>
      </c>
      <c r="BB32" s="75">
        <v>0</v>
      </c>
      <c r="BC32" s="75">
        <v>0</v>
      </c>
      <c r="BD32" s="75">
        <v>0</v>
      </c>
      <c r="BE32" s="75">
        <v>-7.5777418911457062E-2</v>
      </c>
      <c r="BF32" s="75">
        <v>3.8422845304012299E-2</v>
      </c>
      <c r="BG32" s="75">
        <v>-2.8211092576384544E-3</v>
      </c>
      <c r="BH32" s="75">
        <v>5.4846715182065964E-2</v>
      </c>
      <c r="BI32" s="75">
        <v>0</v>
      </c>
      <c r="BJ32" s="75">
        <v>0</v>
      </c>
      <c r="BK32" s="75">
        <v>0</v>
      </c>
      <c r="BL32" s="75">
        <v>0</v>
      </c>
      <c r="BM32" s="75">
        <v>0</v>
      </c>
      <c r="BN32" s="75">
        <v>-4.6573098748922348E-2</v>
      </c>
      <c r="BO32" s="75">
        <v>0</v>
      </c>
      <c r="BP32" s="65"/>
      <c r="BQ32" s="65"/>
    </row>
    <row r="33" spans="16:69" x14ac:dyDescent="0.25">
      <c r="P33" s="2">
        <v>2008</v>
      </c>
      <c r="Q33" s="75">
        <v>-2.1463485900312662E-3</v>
      </c>
      <c r="R33" s="75">
        <v>0</v>
      </c>
      <c r="S33" s="75">
        <v>0</v>
      </c>
      <c r="T33" s="75">
        <v>2.9686525464057922E-2</v>
      </c>
      <c r="U33" s="75">
        <v>3.6495354026556015E-2</v>
      </c>
      <c r="V33" s="75">
        <v>0</v>
      </c>
      <c r="W33" s="75">
        <v>-6.2367774080485106E-4</v>
      </c>
      <c r="X33" s="75">
        <v>0</v>
      </c>
      <c r="Y33" s="75">
        <v>0</v>
      </c>
      <c r="Z33" s="75">
        <v>0</v>
      </c>
      <c r="AA33" s="75">
        <v>0</v>
      </c>
      <c r="AB33" s="75">
        <v>-1.209111069329083E-3</v>
      </c>
      <c r="AC33" s="75">
        <v>0</v>
      </c>
      <c r="AD33" s="75">
        <v>-2.6604158338159323E-3</v>
      </c>
      <c r="AE33" s="75">
        <v>1.3014580123126507E-2</v>
      </c>
      <c r="AF33" s="75">
        <v>0</v>
      </c>
      <c r="AG33" s="75">
        <v>-3.532877191901207E-2</v>
      </c>
      <c r="AH33" s="75">
        <v>2.5037750601768494E-2</v>
      </c>
      <c r="AI33" s="75">
        <v>-2.2025004029273987E-2</v>
      </c>
      <c r="AJ33" s="75">
        <v>0</v>
      </c>
      <c r="AK33" s="75">
        <v>3.401942178606987E-2</v>
      </c>
      <c r="AL33" s="75">
        <v>-6.0943211428821087E-3</v>
      </c>
      <c r="AM33" s="75">
        <v>0</v>
      </c>
      <c r="AN33" s="75">
        <v>1.4247358776628971E-3</v>
      </c>
      <c r="AO33" s="75">
        <v>0</v>
      </c>
      <c r="AP33" s="75">
        <v>-7.9906992614269257E-3</v>
      </c>
      <c r="AQ33" s="75">
        <v>0</v>
      </c>
      <c r="AR33" s="75">
        <v>-6.6191162914037704E-3</v>
      </c>
      <c r="AS33" s="75">
        <v>0</v>
      </c>
      <c r="AT33" s="75">
        <v>0</v>
      </c>
      <c r="AU33" s="75">
        <v>0</v>
      </c>
      <c r="AV33" s="75">
        <v>0</v>
      </c>
      <c r="AW33" s="75">
        <v>0</v>
      </c>
      <c r="AX33" s="75">
        <v>0</v>
      </c>
      <c r="AY33" s="75">
        <v>-8.3525456488132477E-2</v>
      </c>
      <c r="AZ33" s="75">
        <v>0</v>
      </c>
      <c r="BA33" s="75">
        <v>0</v>
      </c>
      <c r="BB33" s="75">
        <v>0</v>
      </c>
      <c r="BC33" s="75">
        <v>0</v>
      </c>
      <c r="BD33" s="75">
        <v>0</v>
      </c>
      <c r="BE33" s="75">
        <v>-4.3397229164838791E-2</v>
      </c>
      <c r="BF33" s="75">
        <v>-4.5203976333141327E-3</v>
      </c>
      <c r="BG33" s="75">
        <v>8.434860035777092E-3</v>
      </c>
      <c r="BH33" s="75">
        <v>1.1560250073671341E-2</v>
      </c>
      <c r="BI33" s="75">
        <v>0</v>
      </c>
      <c r="BJ33" s="75">
        <v>0</v>
      </c>
      <c r="BK33" s="75">
        <v>0</v>
      </c>
      <c r="BL33" s="75">
        <v>0</v>
      </c>
      <c r="BM33" s="75">
        <v>0</v>
      </c>
      <c r="BN33" s="75">
        <v>1.1363317258656025E-2</v>
      </c>
      <c r="BO33" s="75">
        <v>0</v>
      </c>
      <c r="BP33" s="65"/>
      <c r="BQ33" s="65"/>
    </row>
    <row r="34" spans="16:69" x14ac:dyDescent="0.25">
      <c r="P34" s="2">
        <v>2009</v>
      </c>
      <c r="Q34" s="75">
        <v>2.0096808671951294E-2</v>
      </c>
      <c r="R34" s="75">
        <v>0</v>
      </c>
      <c r="S34" s="75">
        <v>0</v>
      </c>
      <c r="T34" s="75">
        <v>5.4271113127470016E-2</v>
      </c>
      <c r="U34" s="75">
        <v>4.9974426627159119E-2</v>
      </c>
      <c r="V34" s="75">
        <v>0</v>
      </c>
      <c r="W34" s="75">
        <v>-1.6082789748907089E-2</v>
      </c>
      <c r="X34" s="75">
        <v>0</v>
      </c>
      <c r="Y34" s="75">
        <v>0</v>
      </c>
      <c r="Z34" s="75">
        <v>0</v>
      </c>
      <c r="AA34" s="75">
        <v>0</v>
      </c>
      <c r="AB34" s="75">
        <v>5.9712782502174377E-2</v>
      </c>
      <c r="AC34" s="75">
        <v>0</v>
      </c>
      <c r="AD34" s="75">
        <v>6.7389734089374542E-2</v>
      </c>
      <c r="AE34" s="75">
        <v>-4.355219379067421E-2</v>
      </c>
      <c r="AF34" s="75">
        <v>0</v>
      </c>
      <c r="AG34" s="75">
        <v>1.3314408250153065E-2</v>
      </c>
      <c r="AH34" s="75">
        <v>5.2837222814559937E-2</v>
      </c>
      <c r="AI34" s="75">
        <v>-1.1687432415783405E-2</v>
      </c>
      <c r="AJ34" s="75">
        <v>0</v>
      </c>
      <c r="AK34" s="75">
        <v>7.8475335612893105E-3</v>
      </c>
      <c r="AL34" s="75">
        <v>2.4465866386890411E-2</v>
      </c>
      <c r="AM34" s="75">
        <v>0</v>
      </c>
      <c r="AN34" s="75">
        <v>3.031218983232975E-2</v>
      </c>
      <c r="AO34" s="75">
        <v>0</v>
      </c>
      <c r="AP34" s="75">
        <v>-3.2852496951818466E-2</v>
      </c>
      <c r="AQ34" s="75">
        <v>0</v>
      </c>
      <c r="AR34" s="75">
        <v>2.7342212852090597E-3</v>
      </c>
      <c r="AS34" s="75">
        <v>0</v>
      </c>
      <c r="AT34" s="75">
        <v>0</v>
      </c>
      <c r="AU34" s="75">
        <v>0</v>
      </c>
      <c r="AV34" s="75">
        <v>0</v>
      </c>
      <c r="AW34" s="75">
        <v>0</v>
      </c>
      <c r="AX34" s="75">
        <v>0</v>
      </c>
      <c r="AY34" s="75">
        <v>-8.7873497977852821E-3</v>
      </c>
      <c r="AZ34" s="75">
        <v>0</v>
      </c>
      <c r="BA34" s="75">
        <v>0</v>
      </c>
      <c r="BB34" s="75">
        <v>0</v>
      </c>
      <c r="BC34" s="75">
        <v>0</v>
      </c>
      <c r="BD34" s="75">
        <v>0</v>
      </c>
      <c r="BE34" s="75">
        <v>-8.8472314178943634E-2</v>
      </c>
      <c r="BF34" s="75">
        <v>-7.944595068693161E-2</v>
      </c>
      <c r="BG34" s="75">
        <v>3.9124856702983379E-3</v>
      </c>
      <c r="BH34" s="75">
        <v>-1.2119154445827007E-2</v>
      </c>
      <c r="BI34" s="75">
        <v>0</v>
      </c>
      <c r="BJ34" s="75">
        <v>0</v>
      </c>
      <c r="BK34" s="75">
        <v>0</v>
      </c>
      <c r="BL34" s="75">
        <v>0</v>
      </c>
      <c r="BM34" s="75">
        <v>0</v>
      </c>
      <c r="BN34" s="75">
        <v>-2.6969520375132561E-2</v>
      </c>
      <c r="BO34" s="75">
        <v>0</v>
      </c>
      <c r="BP34" s="65"/>
      <c r="BQ34" s="65"/>
    </row>
    <row r="35" spans="16:69" x14ac:dyDescent="0.25">
      <c r="P35" s="2">
        <v>2010</v>
      </c>
      <c r="Q35" s="75">
        <v>1.2906843796372414E-2</v>
      </c>
      <c r="R35" s="75">
        <v>0</v>
      </c>
      <c r="S35" s="75">
        <v>0</v>
      </c>
      <c r="T35" s="75">
        <v>1.6610005870461464E-2</v>
      </c>
      <c r="U35" s="75">
        <v>-5.413905531167984E-2</v>
      </c>
      <c r="V35" s="75">
        <v>0</v>
      </c>
      <c r="W35" s="75">
        <v>7.3663301765918732E-2</v>
      </c>
      <c r="X35" s="75">
        <v>0</v>
      </c>
      <c r="Y35" s="75">
        <v>0</v>
      </c>
      <c r="Z35" s="75">
        <v>0</v>
      </c>
      <c r="AA35" s="75">
        <v>0</v>
      </c>
      <c r="AB35" s="75">
        <v>3.9184194058179855E-2</v>
      </c>
      <c r="AC35" s="75">
        <v>0</v>
      </c>
      <c r="AD35" s="75">
        <v>6.8710907362401485E-3</v>
      </c>
      <c r="AE35" s="75">
        <v>-9.7590293735265732E-3</v>
      </c>
      <c r="AF35" s="75">
        <v>0</v>
      </c>
      <c r="AG35" s="75">
        <v>6.8703033030033112E-3</v>
      </c>
      <c r="AH35" s="75">
        <v>5.3747747093439102E-2</v>
      </c>
      <c r="AI35" s="75">
        <v>1.9564829766750336E-2</v>
      </c>
      <c r="AJ35" s="75">
        <v>0</v>
      </c>
      <c r="AK35" s="75">
        <v>-1.5959976240992546E-2</v>
      </c>
      <c r="AL35" s="75">
        <v>7.7758305706083775E-3</v>
      </c>
      <c r="AM35" s="75">
        <v>0</v>
      </c>
      <c r="AN35" s="75">
        <v>-5.9041758067905903E-3</v>
      </c>
      <c r="AO35" s="75">
        <v>0</v>
      </c>
      <c r="AP35" s="75">
        <v>-1.3277127407491207E-2</v>
      </c>
      <c r="AQ35" s="75">
        <v>0</v>
      </c>
      <c r="AR35" s="75">
        <v>1.5019392594695091E-2</v>
      </c>
      <c r="AS35" s="75">
        <v>0</v>
      </c>
      <c r="AT35" s="75">
        <v>0</v>
      </c>
      <c r="AU35" s="75">
        <v>0</v>
      </c>
      <c r="AV35" s="75">
        <v>0</v>
      </c>
      <c r="AW35" s="75">
        <v>0</v>
      </c>
      <c r="AX35" s="75">
        <v>0</v>
      </c>
      <c r="AY35" s="75">
        <v>-2.7056356891989708E-2</v>
      </c>
      <c r="AZ35" s="75">
        <v>0</v>
      </c>
      <c r="BA35" s="75">
        <v>0</v>
      </c>
      <c r="BB35" s="75">
        <v>0</v>
      </c>
      <c r="BC35" s="75">
        <v>0</v>
      </c>
      <c r="BD35" s="75">
        <v>0</v>
      </c>
      <c r="BE35" s="75">
        <v>-6.6170886158943176E-2</v>
      </c>
      <c r="BF35" s="75">
        <v>6.926378607749939E-2</v>
      </c>
      <c r="BG35" s="75">
        <v>4.9758981913328171E-3</v>
      </c>
      <c r="BH35" s="75">
        <v>-1.9208967685699463E-2</v>
      </c>
      <c r="BI35" s="75">
        <v>0</v>
      </c>
      <c r="BJ35" s="75">
        <v>0</v>
      </c>
      <c r="BK35" s="75">
        <v>0</v>
      </c>
      <c r="BL35" s="75">
        <v>0</v>
      </c>
      <c r="BM35" s="75">
        <v>0</v>
      </c>
      <c r="BN35" s="75">
        <v>4.1947062127292156E-3</v>
      </c>
      <c r="BO35" s="75">
        <v>0</v>
      </c>
      <c r="BP35" s="65"/>
      <c r="BQ35" s="65"/>
    </row>
    <row r="36" spans="16:69" x14ac:dyDescent="0.25">
      <c r="P36" s="2">
        <v>2011</v>
      </c>
      <c r="Q36" s="75">
        <v>3.2857496291399002E-2</v>
      </c>
      <c r="R36" s="75">
        <v>0</v>
      </c>
      <c r="S36" s="75">
        <v>0</v>
      </c>
      <c r="T36" s="75">
        <v>8.8839689269661903E-3</v>
      </c>
      <c r="U36" s="75">
        <v>-9.5599796622991562E-3</v>
      </c>
      <c r="V36" s="75">
        <v>0</v>
      </c>
      <c r="W36" s="75">
        <v>-4.1328955441713333E-2</v>
      </c>
      <c r="X36" s="75">
        <v>0</v>
      </c>
      <c r="Y36" s="75">
        <v>0</v>
      </c>
      <c r="Z36" s="75">
        <v>0</v>
      </c>
      <c r="AA36" s="75">
        <v>0</v>
      </c>
      <c r="AB36" s="75">
        <v>7.6716065406799316E-2</v>
      </c>
      <c r="AC36" s="75">
        <v>0</v>
      </c>
      <c r="AD36" s="75">
        <v>2.5398310273885727E-2</v>
      </c>
      <c r="AE36" s="75">
        <v>-4.2051997035741806E-2</v>
      </c>
      <c r="AF36" s="75">
        <v>0</v>
      </c>
      <c r="AG36" s="75">
        <v>3.5806853324174881E-2</v>
      </c>
      <c r="AH36" s="75">
        <v>5.2432511001825333E-2</v>
      </c>
      <c r="AI36" s="75">
        <v>9.9616581574082375E-3</v>
      </c>
      <c r="AJ36" s="75">
        <v>0</v>
      </c>
      <c r="AK36" s="75">
        <v>-2.9126379638910294E-2</v>
      </c>
      <c r="AL36" s="75">
        <v>7.5003504753112793E-3</v>
      </c>
      <c r="AM36" s="75">
        <v>0</v>
      </c>
      <c r="AN36" s="75">
        <v>-1.3680466450750828E-2</v>
      </c>
      <c r="AO36" s="75">
        <v>0</v>
      </c>
      <c r="AP36" s="75">
        <v>-5.4432086646556854E-2</v>
      </c>
      <c r="AQ36" s="75">
        <v>0</v>
      </c>
      <c r="AR36" s="75">
        <v>2.9688537120819092E-2</v>
      </c>
      <c r="AS36" s="75">
        <v>0</v>
      </c>
      <c r="AT36" s="75">
        <v>0</v>
      </c>
      <c r="AU36" s="75">
        <v>0</v>
      </c>
      <c r="AV36" s="75">
        <v>0</v>
      </c>
      <c r="AW36" s="75">
        <v>0</v>
      </c>
      <c r="AX36" s="75">
        <v>0</v>
      </c>
      <c r="AY36" s="75">
        <v>-2.5439586490392685E-2</v>
      </c>
      <c r="AZ36" s="75">
        <v>0</v>
      </c>
      <c r="BA36" s="75">
        <v>0</v>
      </c>
      <c r="BB36" s="75">
        <v>0</v>
      </c>
      <c r="BC36" s="75">
        <v>0</v>
      </c>
      <c r="BD36" s="75">
        <v>0</v>
      </c>
      <c r="BE36" s="75">
        <v>-4.2830944061279297E-2</v>
      </c>
      <c r="BF36" s="75">
        <v>3.3821027725934982E-2</v>
      </c>
      <c r="BG36" s="75">
        <v>4.2798910290002823E-2</v>
      </c>
      <c r="BH36" s="75">
        <v>-3.4610051661729813E-2</v>
      </c>
      <c r="BI36" s="75">
        <v>0</v>
      </c>
      <c r="BJ36" s="75">
        <v>0</v>
      </c>
      <c r="BK36" s="75">
        <v>0</v>
      </c>
      <c r="BL36" s="75">
        <v>0</v>
      </c>
      <c r="BM36" s="75">
        <v>0</v>
      </c>
      <c r="BN36" s="75">
        <v>2.4520697072148323E-2</v>
      </c>
      <c r="BO36" s="75">
        <v>0</v>
      </c>
      <c r="BP36" s="65"/>
      <c r="BQ36" s="65"/>
    </row>
    <row r="37" spans="16:69" x14ac:dyDescent="0.25">
      <c r="P37" s="2">
        <v>2012</v>
      </c>
      <c r="Q37" s="75">
        <v>2.6705460622906685E-3</v>
      </c>
      <c r="R37" s="75">
        <v>0</v>
      </c>
      <c r="S37" s="75">
        <v>0</v>
      </c>
      <c r="T37" s="75">
        <v>1.5093344263732433E-2</v>
      </c>
      <c r="U37" s="75">
        <v>2.0609486848115921E-2</v>
      </c>
      <c r="V37" s="75">
        <v>0</v>
      </c>
      <c r="W37" s="75">
        <v>3.9334278553724289E-2</v>
      </c>
      <c r="X37" s="75">
        <v>0</v>
      </c>
      <c r="Y37" s="75">
        <v>0</v>
      </c>
      <c r="Z37" s="75">
        <v>0</v>
      </c>
      <c r="AA37" s="75">
        <v>0</v>
      </c>
      <c r="AB37" s="75">
        <v>5.6591331958770752E-2</v>
      </c>
      <c r="AC37" s="75">
        <v>0</v>
      </c>
      <c r="AD37" s="75">
        <v>5.8768197894096375E-2</v>
      </c>
      <c r="AE37" s="75">
        <v>-2.7119286358356476E-2</v>
      </c>
      <c r="AF37" s="75">
        <v>0</v>
      </c>
      <c r="AG37" s="75">
        <v>4.6610046178102493E-2</v>
      </c>
      <c r="AH37" s="75">
        <v>6.4848728477954865E-2</v>
      </c>
      <c r="AI37" s="75">
        <v>3.4815795719623566E-2</v>
      </c>
      <c r="AJ37" s="75">
        <v>0</v>
      </c>
      <c r="AK37" s="75">
        <v>4.4702146202325821E-2</v>
      </c>
      <c r="AL37" s="75">
        <v>7.3008410632610321E-2</v>
      </c>
      <c r="AM37" s="75">
        <v>0</v>
      </c>
      <c r="AN37" s="75">
        <v>-3.1304586678743362E-2</v>
      </c>
      <c r="AO37" s="75">
        <v>0</v>
      </c>
      <c r="AP37" s="75">
        <v>-6.578238308429718E-2</v>
      </c>
      <c r="AQ37" s="75">
        <v>0</v>
      </c>
      <c r="AR37" s="75">
        <v>-7.202448695898056E-2</v>
      </c>
      <c r="AS37" s="75">
        <v>0</v>
      </c>
      <c r="AT37" s="75">
        <v>0</v>
      </c>
      <c r="AU37" s="75">
        <v>0</v>
      </c>
      <c r="AV37" s="75">
        <v>0</v>
      </c>
      <c r="AW37" s="75">
        <v>0</v>
      </c>
      <c r="AX37" s="75">
        <v>0</v>
      </c>
      <c r="AY37" s="75">
        <v>-7.780107855796814E-2</v>
      </c>
      <c r="AZ37" s="75">
        <v>0</v>
      </c>
      <c r="BA37" s="75">
        <v>0</v>
      </c>
      <c r="BB37" s="75">
        <v>0</v>
      </c>
      <c r="BC37" s="75">
        <v>0</v>
      </c>
      <c r="BD37" s="75">
        <v>0</v>
      </c>
      <c r="BE37" s="75">
        <v>-7.5432062149047852E-2</v>
      </c>
      <c r="BF37" s="75">
        <v>-1.6555337235331535E-2</v>
      </c>
      <c r="BG37" s="75">
        <v>1.2654904276132584E-2</v>
      </c>
      <c r="BH37" s="75">
        <v>1.3387270271778107E-2</v>
      </c>
      <c r="BI37" s="75">
        <v>0</v>
      </c>
      <c r="BJ37" s="75">
        <v>0</v>
      </c>
      <c r="BK37" s="75">
        <v>0</v>
      </c>
      <c r="BL37" s="75">
        <v>0</v>
      </c>
      <c r="BM37" s="75">
        <v>0</v>
      </c>
      <c r="BN37" s="75">
        <v>-1.5540587482973933E-3</v>
      </c>
      <c r="BO37" s="75">
        <v>0</v>
      </c>
      <c r="BP37" s="65"/>
      <c r="BQ37" s="65"/>
    </row>
    <row r="38" spans="16:69" x14ac:dyDescent="0.25">
      <c r="P38" s="2">
        <v>2013</v>
      </c>
      <c r="Q38" s="75">
        <v>-3.7316284142434597E-3</v>
      </c>
      <c r="R38" s="75">
        <v>0</v>
      </c>
      <c r="S38" s="75">
        <v>0</v>
      </c>
      <c r="T38" s="75">
        <v>2.0225964486598969E-2</v>
      </c>
      <c r="U38" s="75">
        <v>3.4886136651039124E-2</v>
      </c>
      <c r="V38" s="75">
        <v>0</v>
      </c>
      <c r="W38" s="75">
        <v>2.2743904963135719E-2</v>
      </c>
      <c r="X38" s="75">
        <v>0</v>
      </c>
      <c r="Y38" s="75">
        <v>0</v>
      </c>
      <c r="Z38" s="75">
        <v>0</v>
      </c>
      <c r="AA38" s="75">
        <v>0</v>
      </c>
      <c r="AB38" s="75">
        <v>4.4954203069210052E-2</v>
      </c>
      <c r="AC38" s="75">
        <v>0</v>
      </c>
      <c r="AD38" s="75">
        <v>4.3368715792894363E-2</v>
      </c>
      <c r="AE38" s="75">
        <v>-2.3828970734030008E-3</v>
      </c>
      <c r="AF38" s="75">
        <v>0</v>
      </c>
      <c r="AG38" s="75">
        <v>-4.4306069612503052E-3</v>
      </c>
      <c r="AH38" s="75">
        <v>6.9711488322354853E-5</v>
      </c>
      <c r="AI38" s="75">
        <v>1.4602461596950889E-3</v>
      </c>
      <c r="AJ38" s="75">
        <v>0</v>
      </c>
      <c r="AK38" s="75">
        <v>1.5386401675641537E-2</v>
      </c>
      <c r="AL38" s="75">
        <v>-3.3513609319925308E-2</v>
      </c>
      <c r="AM38" s="75">
        <v>0</v>
      </c>
      <c r="AN38" s="75">
        <v>4.4735830277204514E-2</v>
      </c>
      <c r="AO38" s="75">
        <v>0</v>
      </c>
      <c r="AP38" s="75">
        <v>-3.262772411108017E-2</v>
      </c>
      <c r="AQ38" s="75">
        <v>0</v>
      </c>
      <c r="AR38" s="75">
        <v>-2.0772961899638176E-2</v>
      </c>
      <c r="AS38" s="75">
        <v>0</v>
      </c>
      <c r="AT38" s="75">
        <v>0</v>
      </c>
      <c r="AU38" s="75">
        <v>0</v>
      </c>
      <c r="AV38" s="75">
        <v>0</v>
      </c>
      <c r="AW38" s="75">
        <v>0</v>
      </c>
      <c r="AX38" s="75">
        <v>0</v>
      </c>
      <c r="AY38" s="75">
        <v>-5.4090343415737152E-2</v>
      </c>
      <c r="AZ38" s="75">
        <v>0</v>
      </c>
      <c r="BA38" s="75">
        <v>0</v>
      </c>
      <c r="BB38" s="75">
        <v>0</v>
      </c>
      <c r="BC38" s="75">
        <v>0</v>
      </c>
      <c r="BD38" s="75">
        <v>0</v>
      </c>
      <c r="BE38" s="75">
        <v>-8.3664119243621826E-2</v>
      </c>
      <c r="BF38" s="75">
        <v>9.5759415999054909E-3</v>
      </c>
      <c r="BG38" s="75">
        <v>2.941623330116272E-2</v>
      </c>
      <c r="BH38" s="75">
        <v>-1.2804937548935413E-2</v>
      </c>
      <c r="BI38" s="75">
        <v>0</v>
      </c>
      <c r="BJ38" s="75">
        <v>0</v>
      </c>
      <c r="BK38" s="75">
        <v>0</v>
      </c>
      <c r="BL38" s="75">
        <v>0</v>
      </c>
      <c r="BM38" s="75">
        <v>0</v>
      </c>
      <c r="BN38" s="75">
        <v>2.1329604089260101E-2</v>
      </c>
      <c r="BO38" s="75">
        <v>0</v>
      </c>
      <c r="BP38" s="65"/>
      <c r="BQ38" s="65"/>
    </row>
    <row r="39" spans="16:69" x14ac:dyDescent="0.25">
      <c r="P39" s="2">
        <v>2014</v>
      </c>
      <c r="Q39" s="75">
        <v>-1.200549490749836E-2</v>
      </c>
      <c r="R39" s="75">
        <v>0</v>
      </c>
      <c r="S39" s="75">
        <v>0</v>
      </c>
      <c r="T39" s="75">
        <v>4.1333772242069244E-2</v>
      </c>
      <c r="U39" s="75">
        <v>-2.1007589530199766E-3</v>
      </c>
      <c r="V39" s="75">
        <v>0</v>
      </c>
      <c r="W39" s="75">
        <v>1.925225555896759E-2</v>
      </c>
      <c r="X39" s="75">
        <v>0</v>
      </c>
      <c r="Y39" s="75">
        <v>0</v>
      </c>
      <c r="Z39" s="75">
        <v>0</v>
      </c>
      <c r="AA39" s="75">
        <v>0</v>
      </c>
      <c r="AB39" s="75">
        <v>2.7221443597227335E-3</v>
      </c>
      <c r="AC39" s="75">
        <v>0</v>
      </c>
      <c r="AD39" s="75">
        <v>3.7244562059640884E-2</v>
      </c>
      <c r="AE39" s="75">
        <v>3.8406230509281158E-2</v>
      </c>
      <c r="AF39" s="75">
        <v>0</v>
      </c>
      <c r="AG39" s="75">
        <v>3.1137151643633842E-2</v>
      </c>
      <c r="AH39" s="75">
        <v>-3.6023878492414951E-3</v>
      </c>
      <c r="AI39" s="75">
        <v>-3.0228124931454659E-2</v>
      </c>
      <c r="AJ39" s="75">
        <v>0</v>
      </c>
      <c r="AK39" s="75">
        <v>2.7763664722442627E-2</v>
      </c>
      <c r="AL39" s="75">
        <v>-8.7843149900436401E-2</v>
      </c>
      <c r="AM39" s="75">
        <v>0</v>
      </c>
      <c r="AN39" s="75">
        <v>4.6731946058571339E-3</v>
      </c>
      <c r="AO39" s="75">
        <v>0</v>
      </c>
      <c r="AP39" s="75">
        <v>1.2326457537710667E-2</v>
      </c>
      <c r="AQ39" s="75">
        <v>0</v>
      </c>
      <c r="AR39" s="75">
        <v>-5.5777192115783691E-2</v>
      </c>
      <c r="AS39" s="75">
        <v>0</v>
      </c>
      <c r="AT39" s="75">
        <v>0</v>
      </c>
      <c r="AU39" s="75">
        <v>0</v>
      </c>
      <c r="AV39" s="75">
        <v>0</v>
      </c>
      <c r="AW39" s="75">
        <v>0</v>
      </c>
      <c r="AX39" s="75">
        <v>0</v>
      </c>
      <c r="AY39" s="75">
        <v>-3.4840673208236694E-2</v>
      </c>
      <c r="AZ39" s="75">
        <v>0</v>
      </c>
      <c r="BA39" s="75">
        <v>0</v>
      </c>
      <c r="BB39" s="75">
        <v>0</v>
      </c>
      <c r="BC39" s="75">
        <v>0</v>
      </c>
      <c r="BD39" s="75">
        <v>0</v>
      </c>
      <c r="BE39" s="75">
        <v>-6.7717656493186951E-2</v>
      </c>
      <c r="BF39" s="75">
        <v>-3.9742030203342438E-2</v>
      </c>
      <c r="BG39" s="75">
        <v>1.6816394403576851E-2</v>
      </c>
      <c r="BH39" s="75">
        <v>-1.1353596113622189E-2</v>
      </c>
      <c r="BI39" s="75">
        <v>0</v>
      </c>
      <c r="BJ39" s="75">
        <v>0</v>
      </c>
      <c r="BK39" s="75">
        <v>0</v>
      </c>
      <c r="BL39" s="75">
        <v>0</v>
      </c>
      <c r="BM39" s="75">
        <v>0</v>
      </c>
      <c r="BN39" s="75">
        <v>2.8384068980813026E-2</v>
      </c>
      <c r="BO39" s="75">
        <v>0</v>
      </c>
    </row>
    <row r="40" spans="16:69" x14ac:dyDescent="0.25">
      <c r="P40" s="2">
        <v>2015</v>
      </c>
      <c r="Q40" s="75">
        <v>-1.5790805220603943E-2</v>
      </c>
      <c r="R40" s="75">
        <v>0</v>
      </c>
      <c r="S40" s="75">
        <v>0</v>
      </c>
      <c r="T40" s="75">
        <v>-2.380891889333725E-2</v>
      </c>
      <c r="U40" s="75">
        <v>3.5300169140100479E-2</v>
      </c>
      <c r="V40" s="75">
        <v>0</v>
      </c>
      <c r="W40" s="75">
        <v>1.9980693235993385E-2</v>
      </c>
      <c r="X40" s="75">
        <v>0</v>
      </c>
      <c r="Y40" s="75">
        <v>0</v>
      </c>
      <c r="Z40" s="75">
        <v>0</v>
      </c>
      <c r="AA40" s="75">
        <v>0</v>
      </c>
      <c r="AB40" s="75">
        <v>-1.0306453332304955E-2</v>
      </c>
      <c r="AC40" s="75">
        <v>0</v>
      </c>
      <c r="AD40" s="75">
        <v>-1.2806158512830734E-2</v>
      </c>
      <c r="AE40" s="75">
        <v>4.9115210771560669E-2</v>
      </c>
      <c r="AF40" s="75">
        <v>0</v>
      </c>
      <c r="AG40" s="75">
        <v>1.893281564116478E-2</v>
      </c>
      <c r="AH40" s="75">
        <v>-1.9893940538167953E-2</v>
      </c>
      <c r="AI40" s="75">
        <v>-3.5618405789136887E-2</v>
      </c>
      <c r="AJ40" s="75">
        <v>0</v>
      </c>
      <c r="AK40" s="75">
        <v>-7.5323241762816906E-3</v>
      </c>
      <c r="AL40" s="75">
        <v>2.8598375618457794E-2</v>
      </c>
      <c r="AM40" s="75">
        <v>0</v>
      </c>
      <c r="AN40" s="75">
        <v>-1.0031249839812517E-3</v>
      </c>
      <c r="AO40" s="75">
        <v>0</v>
      </c>
      <c r="AP40" s="75">
        <v>1.6134383156895638E-2</v>
      </c>
      <c r="AQ40" s="75">
        <v>0</v>
      </c>
      <c r="AR40" s="75">
        <v>-3.2507173717021942E-2</v>
      </c>
      <c r="AS40" s="75">
        <v>0</v>
      </c>
      <c r="AT40" s="75">
        <v>0</v>
      </c>
      <c r="AU40" s="75">
        <v>0</v>
      </c>
      <c r="AV40" s="75">
        <v>0</v>
      </c>
      <c r="AW40" s="75">
        <v>0</v>
      </c>
      <c r="AX40" s="75">
        <v>0</v>
      </c>
      <c r="AY40" s="75">
        <v>-6.6470734775066376E-2</v>
      </c>
      <c r="AZ40" s="75">
        <v>0</v>
      </c>
      <c r="BA40" s="75">
        <v>0</v>
      </c>
      <c r="BB40" s="75">
        <v>0</v>
      </c>
      <c r="BC40" s="75">
        <v>0</v>
      </c>
      <c r="BD40" s="75">
        <v>0</v>
      </c>
      <c r="BE40" s="75">
        <v>1.6207899898290634E-2</v>
      </c>
      <c r="BF40" s="75">
        <v>-3.8204986602067947E-2</v>
      </c>
      <c r="BG40" s="75">
        <v>1.8271705135703087E-2</v>
      </c>
      <c r="BH40" s="75">
        <v>-2.8138109482824802E-3</v>
      </c>
      <c r="BI40" s="75">
        <v>0</v>
      </c>
      <c r="BJ40" s="75">
        <v>0</v>
      </c>
      <c r="BK40" s="75">
        <v>0</v>
      </c>
      <c r="BL40" s="75">
        <v>0</v>
      </c>
      <c r="BM40" s="75">
        <v>0</v>
      </c>
      <c r="BN40" s="75">
        <v>9.6142303664237261E-4</v>
      </c>
      <c r="BO40" s="75">
        <v>0</v>
      </c>
    </row>
    <row r="43" spans="16:69" x14ac:dyDescent="0.25">
      <c r="Q43" s="76">
        <f>MIN(Q34:BO35)</f>
        <v>-8.8472314178943634E-2</v>
      </c>
    </row>
  </sheetData>
  <hyperlinks>
    <hyperlink ref="A1" location="Index!A1" display="Index"/>
  </hyperlink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H2" sqref="H2:I2"/>
    </sheetView>
  </sheetViews>
  <sheetFormatPr defaultColWidth="8.85546875" defaultRowHeight="15" x14ac:dyDescent="0.25"/>
  <cols>
    <col min="1" max="7" width="8.85546875" style="10"/>
    <col min="8" max="8" width="13.140625" style="10" customWidth="1"/>
    <col min="9" max="16384" width="8.85546875" style="10"/>
  </cols>
  <sheetData>
    <row r="1" spans="1:9" x14ac:dyDescent="0.25">
      <c r="A1" s="10" t="s">
        <v>0</v>
      </c>
      <c r="B1" s="17" t="s">
        <v>144</v>
      </c>
      <c r="C1" s="17" t="s">
        <v>145</v>
      </c>
      <c r="D1" s="17" t="s">
        <v>146</v>
      </c>
      <c r="E1" s="17" t="s">
        <v>147</v>
      </c>
      <c r="H1" s="37" t="s">
        <v>266</v>
      </c>
      <c r="I1" s="17"/>
    </row>
    <row r="2" spans="1:9" x14ac:dyDescent="0.25">
      <c r="A2" s="10">
        <v>1982</v>
      </c>
      <c r="B2" s="18">
        <v>-1.5337875661827064E-3</v>
      </c>
      <c r="C2" s="18">
        <v>1.2687125967182983E-2</v>
      </c>
      <c r="D2" s="18">
        <v>6.877711039790616E-3</v>
      </c>
      <c r="E2" s="18">
        <v>7.3617710435634033E-3</v>
      </c>
      <c r="H2" s="90" t="str">
        <f ca="1">MID(CELL("filename",H1),FIND("]",CELL("filename",H1))+1,255)</f>
        <v>Figure 21</v>
      </c>
      <c r="I2" s="91" t="str">
        <f ca="1">INDEX(Index!$D:$D,MATCH(H2,Index!$B:$B,0))</f>
        <v>FARMVC Share of Total Crashes, 2009 Tax Increase, Alternative Lagged Predictor Test</v>
      </c>
    </row>
    <row r="3" spans="1:9" x14ac:dyDescent="0.25">
      <c r="A3" s="10">
        <v>1983</v>
      </c>
      <c r="B3" s="18">
        <v>4.5211814188438157E-4</v>
      </c>
      <c r="C3" s="18">
        <v>1.2214928833953939E-2</v>
      </c>
      <c r="D3" s="18">
        <v>4.2915249327602194E-3</v>
      </c>
      <c r="E3" s="18">
        <v>7.3018840498552014E-3</v>
      </c>
      <c r="H3" s="14" t="s">
        <v>156</v>
      </c>
      <c r="I3" s="17"/>
    </row>
    <row r="4" spans="1:9" x14ac:dyDescent="0.25">
      <c r="A4" s="10">
        <v>1984</v>
      </c>
      <c r="B4" s="18">
        <v>-6.9957753804008593E-2</v>
      </c>
      <c r="C4" s="18">
        <v>-6.4472401414147739E-3</v>
      </c>
      <c r="D4" s="18">
        <v>-8.2891664629040879E-2</v>
      </c>
      <c r="E4" s="18">
        <v>-3.3791776913597658E-2</v>
      </c>
      <c r="H4" s="25" t="s">
        <v>149</v>
      </c>
      <c r="I4" s="17"/>
    </row>
    <row r="5" spans="1:9" x14ac:dyDescent="0.25">
      <c r="A5" s="10">
        <v>1985</v>
      </c>
      <c r="B5" s="18">
        <v>1.4569368679691634E-3</v>
      </c>
      <c r="C5" s="18">
        <v>-2.2191788641494851E-2</v>
      </c>
      <c r="D5" s="18">
        <v>2.472464982610801E-2</v>
      </c>
      <c r="E5" s="18">
        <v>3.8051788019667306E-3</v>
      </c>
    </row>
    <row r="6" spans="1:9" x14ac:dyDescent="0.25">
      <c r="A6" s="10">
        <v>1986</v>
      </c>
      <c r="B6" s="18">
        <v>7.9543592370949393E-2</v>
      </c>
      <c r="C6" s="18">
        <v>6.1864879187852162E-2</v>
      </c>
      <c r="D6" s="18">
        <v>8.9794203090756891E-2</v>
      </c>
      <c r="E6" s="18">
        <v>4.4603580855070421E-2</v>
      </c>
    </row>
    <row r="7" spans="1:9" x14ac:dyDescent="0.25">
      <c r="A7" s="10">
        <v>1987</v>
      </c>
      <c r="B7" s="18">
        <v>3.5465739150439678E-2</v>
      </c>
      <c r="C7" s="18">
        <v>3.5314039156023228E-2</v>
      </c>
      <c r="D7" s="18">
        <v>5.3470655573630108E-2</v>
      </c>
      <c r="E7" s="18">
        <v>3.5393094522832805E-2</v>
      </c>
    </row>
    <row r="8" spans="1:9" x14ac:dyDescent="0.25">
      <c r="A8" s="10">
        <v>1988</v>
      </c>
      <c r="B8" s="18">
        <v>1.3739149878195758E-2</v>
      </c>
      <c r="C8" s="18">
        <v>4.8276210701585281E-3</v>
      </c>
      <c r="D8" s="18">
        <v>4.0662448803454973E-2</v>
      </c>
      <c r="E8" s="18">
        <v>3.3514569755155932E-2</v>
      </c>
    </row>
    <row r="9" spans="1:9" x14ac:dyDescent="0.25">
      <c r="A9" s="10">
        <v>1989</v>
      </c>
      <c r="B9" s="18">
        <v>9.9206848998550558E-3</v>
      </c>
      <c r="C9" s="18">
        <v>4.4820563899592533E-2</v>
      </c>
      <c r="D9" s="18">
        <v>-1.6411114348105928E-5</v>
      </c>
      <c r="E9" s="18">
        <v>3.395347352504781E-3</v>
      </c>
    </row>
    <row r="10" spans="1:9" x14ac:dyDescent="0.25">
      <c r="A10" s="10">
        <v>1990</v>
      </c>
      <c r="B10" s="18">
        <v>6.4823335903316905E-3</v>
      </c>
      <c r="C10" s="18">
        <v>3.7072537539692722E-3</v>
      </c>
      <c r="D10" s="18">
        <v>1.5551228959779151E-2</v>
      </c>
      <c r="E10" s="18">
        <v>4.3089402937553478E-2</v>
      </c>
    </row>
    <row r="11" spans="1:9" x14ac:dyDescent="0.25">
      <c r="A11" s="10">
        <v>1991</v>
      </c>
      <c r="B11" s="18">
        <v>2.579120563284121E-3</v>
      </c>
      <c r="C11" s="18">
        <v>2.9369046536136911E-3</v>
      </c>
      <c r="D11" s="18">
        <v>-9.1271131358231575E-3</v>
      </c>
      <c r="E11" s="18">
        <v>-2.1830701646198533E-2</v>
      </c>
    </row>
    <row r="12" spans="1:9" x14ac:dyDescent="0.25">
      <c r="A12" s="10">
        <v>1992</v>
      </c>
      <c r="B12" s="18">
        <v>-1.549958238881792E-2</v>
      </c>
      <c r="C12" s="18">
        <v>2.1034447045577075E-2</v>
      </c>
      <c r="D12" s="18">
        <v>-3.9875989415228602E-2</v>
      </c>
      <c r="E12" s="18">
        <v>-1.6095591442021304E-2</v>
      </c>
    </row>
    <row r="13" spans="1:9" x14ac:dyDescent="0.25">
      <c r="A13" s="10">
        <v>1993</v>
      </c>
      <c r="B13" s="18">
        <v>-9.8155355701631873E-4</v>
      </c>
      <c r="C13" s="18">
        <v>4.3957516871358057E-2</v>
      </c>
      <c r="D13" s="18">
        <v>-4.9374816960448221E-3</v>
      </c>
      <c r="E13" s="18">
        <v>-9.6834601412273888E-3</v>
      </c>
    </row>
    <row r="14" spans="1:9" x14ac:dyDescent="0.25">
      <c r="A14" s="10">
        <v>1994</v>
      </c>
      <c r="B14" s="18">
        <v>-3.7698381946645182E-3</v>
      </c>
      <c r="C14" s="18">
        <v>2.4872416876059681E-2</v>
      </c>
      <c r="D14" s="18">
        <v>-2.0944263907837851E-2</v>
      </c>
      <c r="E14" s="18">
        <v>2.0705129836134329E-3</v>
      </c>
    </row>
    <row r="15" spans="1:9" x14ac:dyDescent="0.25">
      <c r="A15" s="10">
        <v>1995</v>
      </c>
      <c r="B15" s="18">
        <v>2.458968076496806E-2</v>
      </c>
      <c r="C15" s="18">
        <v>5.9671827975082935E-2</v>
      </c>
      <c r="D15" s="18">
        <v>2.2601894685566871E-3</v>
      </c>
      <c r="E15" s="18">
        <v>-7.3287422311895901E-3</v>
      </c>
    </row>
    <row r="16" spans="1:9" x14ac:dyDescent="0.25">
      <c r="A16" s="10">
        <v>1996</v>
      </c>
      <c r="B16" s="18">
        <v>-1.9765307995360363E-2</v>
      </c>
      <c r="C16" s="18">
        <v>-6.1298092910334646E-3</v>
      </c>
      <c r="D16" s="18">
        <v>-1.0223364505792934E-2</v>
      </c>
      <c r="E16" s="18">
        <v>-4.9126562950460889E-2</v>
      </c>
    </row>
    <row r="17" spans="1:7" x14ac:dyDescent="0.25">
      <c r="A17" s="10">
        <v>1997</v>
      </c>
      <c r="B17" s="18">
        <v>-5.4641528116318387E-2</v>
      </c>
      <c r="C17" s="18">
        <v>-5.5039958493663221E-2</v>
      </c>
      <c r="D17" s="18">
        <v>-1.483513987571221E-2</v>
      </c>
      <c r="E17" s="18">
        <v>-9.8009323049219003E-3</v>
      </c>
    </row>
    <row r="18" spans="1:7" x14ac:dyDescent="0.25">
      <c r="A18" s="10">
        <v>1998</v>
      </c>
      <c r="B18" s="18">
        <v>-0.1381056234128327</v>
      </c>
      <c r="C18" s="18">
        <v>-6.9807223306138186E-2</v>
      </c>
      <c r="D18" s="18">
        <v>-0.15919598616617503</v>
      </c>
      <c r="E18" s="18">
        <v>-0.13670755103172361</v>
      </c>
    </row>
    <row r="19" spans="1:7" x14ac:dyDescent="0.25">
      <c r="A19" s="10">
        <v>1999</v>
      </c>
      <c r="B19" s="18">
        <v>-0.1284817742147929</v>
      </c>
      <c r="C19" s="18">
        <v>-0.10812101853009949</v>
      </c>
      <c r="D19" s="18">
        <v>-0.11109356447616148</v>
      </c>
      <c r="E19" s="18">
        <v>-4.787042111642658E-2</v>
      </c>
    </row>
    <row r="20" spans="1:7" x14ac:dyDescent="0.25">
      <c r="A20" s="10">
        <v>2000</v>
      </c>
      <c r="B20" s="18">
        <v>-4.3711492264795156E-2</v>
      </c>
      <c r="C20" s="18">
        <v>2.3069945959135061E-2</v>
      </c>
      <c r="D20" s="18">
        <v>-3.2545606678761614E-2</v>
      </c>
      <c r="E20" s="18">
        <v>-5.0782397409058037E-3</v>
      </c>
    </row>
    <row r="21" spans="1:7" x14ac:dyDescent="0.25">
      <c r="A21" s="10">
        <v>2001</v>
      </c>
      <c r="B21" s="18">
        <v>6.0225751123744127E-2</v>
      </c>
      <c r="C21" s="18">
        <v>5.415730881187391E-2</v>
      </c>
      <c r="D21" s="18">
        <v>9.6714666235806546E-2</v>
      </c>
      <c r="E21" s="18">
        <v>8.9105143006389942E-2</v>
      </c>
    </row>
    <row r="22" spans="1:7" x14ac:dyDescent="0.25">
      <c r="A22" s="10">
        <v>2002</v>
      </c>
      <c r="B22" s="18">
        <v>-1.3313745145254673E-2</v>
      </c>
      <c r="C22" s="18">
        <v>-5.5349938106517499E-3</v>
      </c>
      <c r="D22" s="18">
        <v>1.0354137581609008E-3</v>
      </c>
      <c r="E22" s="18">
        <v>4.047731817132498E-2</v>
      </c>
    </row>
    <row r="23" spans="1:7" x14ac:dyDescent="0.25">
      <c r="A23" s="10">
        <v>2003</v>
      </c>
      <c r="B23" s="18">
        <v>2.8043894921459867E-3</v>
      </c>
      <c r="C23" s="18">
        <v>3.9315472591063522E-2</v>
      </c>
      <c r="D23" s="18">
        <v>1.4383847462429008E-2</v>
      </c>
      <c r="E23" s="18">
        <v>4.8212613144321424E-2</v>
      </c>
    </row>
    <row r="24" spans="1:7" x14ac:dyDescent="0.25">
      <c r="A24" s="10">
        <v>2004</v>
      </c>
      <c r="B24" s="18">
        <v>-6.4286083968927668E-2</v>
      </c>
      <c r="C24" s="18">
        <v>-7.5317841739426641E-2</v>
      </c>
      <c r="D24" s="18">
        <v>-2.8911726893605795E-3</v>
      </c>
      <c r="E24" s="18">
        <v>3.9244983267123197E-3</v>
      </c>
    </row>
    <row r="25" spans="1:7" x14ac:dyDescent="0.25">
      <c r="A25" s="10">
        <v>2005</v>
      </c>
      <c r="B25" s="18">
        <v>-2.3083729124598745E-2</v>
      </c>
      <c r="C25" s="18">
        <v>-3.2835855919989202E-4</v>
      </c>
      <c r="D25" s="18">
        <v>1.000715565791689E-2</v>
      </c>
      <c r="E25" s="18">
        <v>1.132478319954755E-2</v>
      </c>
    </row>
    <row r="26" spans="1:7" x14ac:dyDescent="0.25">
      <c r="A26" s="10">
        <v>2006</v>
      </c>
      <c r="B26" s="18">
        <v>-5.391153319564073E-2</v>
      </c>
      <c r="C26" s="18">
        <v>-4.8611288450076132E-2</v>
      </c>
      <c r="D26" s="18">
        <v>-1.6291039943426372E-2</v>
      </c>
      <c r="E26" s="18">
        <v>-4.9531967310805405E-2</v>
      </c>
    </row>
    <row r="27" spans="1:7" x14ac:dyDescent="0.25">
      <c r="A27" s="10">
        <v>2007</v>
      </c>
      <c r="B27" s="18">
        <v>-4.5746553791677969E-2</v>
      </c>
      <c r="C27" s="18">
        <v>-6.8471306966557503E-3</v>
      </c>
      <c r="D27" s="18">
        <v>-9.2138466405689047E-3</v>
      </c>
      <c r="E27" s="18">
        <v>-1.9450278659656983E-2</v>
      </c>
    </row>
    <row r="28" spans="1:7" x14ac:dyDescent="0.25">
      <c r="A28" s="10">
        <v>2008</v>
      </c>
      <c r="B28" s="18">
        <v>-5.9954965892156627E-3</v>
      </c>
      <c r="C28" s="18">
        <v>-7.5857860767535113E-3</v>
      </c>
      <c r="D28" s="18">
        <v>2.554505598621823E-3</v>
      </c>
      <c r="E28" s="18">
        <v>1.2496227172028154E-2</v>
      </c>
    </row>
    <row r="29" spans="1:7" x14ac:dyDescent="0.25">
      <c r="A29" s="10">
        <v>2009</v>
      </c>
      <c r="B29" s="18">
        <v>3.462192298430191E-2</v>
      </c>
      <c r="C29" s="18">
        <v>-1.1145441316941201E-2</v>
      </c>
      <c r="D29" s="18">
        <v>7.5276032889019129E-2</v>
      </c>
      <c r="E29" s="18">
        <v>3.9259406941198456E-2</v>
      </c>
    </row>
    <row r="30" spans="1:7" x14ac:dyDescent="0.25">
      <c r="A30" s="10">
        <v>2010</v>
      </c>
      <c r="B30" s="18">
        <v>3.1151431332686157E-2</v>
      </c>
      <c r="C30" s="18">
        <v>2.8936482506023705E-2</v>
      </c>
      <c r="D30" s="18">
        <v>6.6111900372220853E-2</v>
      </c>
      <c r="E30" s="18">
        <v>4.7236633709054517E-2</v>
      </c>
    </row>
    <row r="31" spans="1:7" x14ac:dyDescent="0.25">
      <c r="A31" s="10">
        <v>2011</v>
      </c>
      <c r="B31" s="18">
        <v>8.8628917022955681E-2</v>
      </c>
      <c r="C31" s="18">
        <v>7.9438031437991483E-2</v>
      </c>
      <c r="D31" s="18">
        <v>0.10453167069511417</v>
      </c>
      <c r="E31" s="18">
        <v>8.0748632477796387E-2</v>
      </c>
    </row>
    <row r="32" spans="1:7" x14ac:dyDescent="0.25">
      <c r="A32" s="10">
        <v>2012</v>
      </c>
      <c r="B32" s="18">
        <v>-2.662125463825547E-2</v>
      </c>
      <c r="C32" s="18">
        <v>-3.1470734813140562E-2</v>
      </c>
      <c r="D32" s="18">
        <v>1.494935813187635E-2</v>
      </c>
      <c r="E32" s="18">
        <v>-5.2851376117276777E-2</v>
      </c>
      <c r="G32" s="36"/>
    </row>
    <row r="33" spans="1:5" x14ac:dyDescent="0.25">
      <c r="A33" s="10">
        <v>2013</v>
      </c>
      <c r="B33" s="18">
        <v>-4.9329803782723891E-2</v>
      </c>
      <c r="C33" s="18">
        <v>-9.9560332278159872E-2</v>
      </c>
      <c r="D33" s="18">
        <v>-1.0543118509131805E-3</v>
      </c>
      <c r="E33" s="18">
        <v>4.2692745588701663E-3</v>
      </c>
    </row>
    <row r="34" spans="1:5" x14ac:dyDescent="0.25">
      <c r="A34" s="10">
        <v>2014</v>
      </c>
      <c r="B34" s="18">
        <v>-5.3929980193003178E-2</v>
      </c>
      <c r="C34" s="18">
        <v>-4.1948274798054082E-2</v>
      </c>
      <c r="D34" s="18">
        <v>-2.8829776497058378E-2</v>
      </c>
      <c r="E34" s="18">
        <v>6.2205156851997394E-2</v>
      </c>
    </row>
    <row r="35" spans="1:5" x14ac:dyDescent="0.25">
      <c r="A35" s="10">
        <v>2015</v>
      </c>
      <c r="B35" s="18">
        <v>-0.1061129276730534</v>
      </c>
      <c r="C35" s="18">
        <v>-0.10850564012866906</v>
      </c>
      <c r="D35" s="18">
        <v>-6.6746686557687923E-2</v>
      </c>
      <c r="E35" s="18">
        <v>-6.858127909803502E-2</v>
      </c>
    </row>
  </sheetData>
  <hyperlinks>
    <hyperlink ref="H1" location="Index!A1" display="Index"/>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workbookViewId="0">
      <selection activeCell="G2" sqref="G2:H2"/>
    </sheetView>
  </sheetViews>
  <sheetFormatPr defaultColWidth="8.85546875" defaultRowHeight="15" x14ac:dyDescent="0.25"/>
  <cols>
    <col min="1" max="1" width="8.85546875" style="17"/>
    <col min="2" max="2" width="18.7109375" style="17" customWidth="1"/>
    <col min="3" max="5" width="9.7109375" style="17" customWidth="1"/>
    <col min="6" max="6" width="8.85546875" style="17"/>
    <col min="7" max="7" width="17.7109375" style="17" customWidth="1"/>
    <col min="8" max="16384" width="8.85546875" style="17"/>
  </cols>
  <sheetData>
    <row r="1" spans="1:8" x14ac:dyDescent="0.25">
      <c r="A1" s="17" t="s">
        <v>0</v>
      </c>
      <c r="B1" s="17" t="s">
        <v>142</v>
      </c>
      <c r="C1" s="17" t="s">
        <v>136</v>
      </c>
      <c r="D1" s="17" t="s">
        <v>137</v>
      </c>
      <c r="E1" s="17" t="s">
        <v>138</v>
      </c>
      <c r="G1" s="37" t="s">
        <v>266</v>
      </c>
    </row>
    <row r="2" spans="1:8" x14ac:dyDescent="0.25">
      <c r="A2" s="17">
        <v>1982</v>
      </c>
      <c r="B2" s="18">
        <v>-1.5337875661827064E-3</v>
      </c>
      <c r="C2" s="18">
        <v>1.8240765463596355E-2</v>
      </c>
      <c r="D2" s="18">
        <v>6.5229017161798658E-2</v>
      </c>
      <c r="E2" s="18">
        <v>6.0972666392508861E-2</v>
      </c>
      <c r="G2" s="90" t="str">
        <f ca="1">MID(CELL("filename",G1),FIND("]",CELL("filename",G1))+1,255)</f>
        <v>Figure 22</v>
      </c>
      <c r="H2" s="91" t="str">
        <f ca="1">INDEX(Index!$D:$D,MATCH(G2,Index!$B:$B,0))</f>
        <v xml:space="preserve">FARMVC Share of Total Crashes, 2009 Tax Increase, Alternative Pretreatment Period Test
</v>
      </c>
    </row>
    <row r="3" spans="1:8" x14ac:dyDescent="0.25">
      <c r="A3" s="17">
        <v>1983</v>
      </c>
      <c r="B3" s="18">
        <v>4.5211814188438157E-4</v>
      </c>
      <c r="C3" s="18">
        <v>1.7848802065421443E-2</v>
      </c>
      <c r="D3" s="18">
        <v>5.5830342684151685E-2</v>
      </c>
      <c r="E3" s="18">
        <v>4.5654452645594049E-2</v>
      </c>
      <c r="G3" s="17" t="s">
        <v>156</v>
      </c>
    </row>
    <row r="4" spans="1:8" x14ac:dyDescent="0.25">
      <c r="A4" s="17">
        <v>1984</v>
      </c>
      <c r="B4" s="18">
        <v>-6.9957753804008593E-2</v>
      </c>
      <c r="C4" s="18">
        <v>-2.3941892705847064E-2</v>
      </c>
      <c r="D4" s="18">
        <v>5.006918273564033E-2</v>
      </c>
      <c r="E4" s="18">
        <v>5.570955559845843E-2</v>
      </c>
      <c r="G4" s="17" t="s">
        <v>149</v>
      </c>
    </row>
    <row r="5" spans="1:8" x14ac:dyDescent="0.25">
      <c r="A5" s="17">
        <v>1985</v>
      </c>
      <c r="B5" s="18">
        <v>1.4569368679691634E-3</v>
      </c>
      <c r="C5" s="18">
        <v>7.5911248116424411E-3</v>
      </c>
      <c r="D5" s="18">
        <v>3.4378083982524441E-2</v>
      </c>
      <c r="E5" s="18">
        <v>2.1706607512954709E-2</v>
      </c>
    </row>
    <row r="6" spans="1:8" x14ac:dyDescent="0.25">
      <c r="A6" s="17">
        <v>1986</v>
      </c>
      <c r="B6" s="18">
        <v>7.9543592370949393E-2</v>
      </c>
      <c r="C6" s="18">
        <v>5.443425861472459E-2</v>
      </c>
      <c r="D6" s="18">
        <v>4.2450821698686067E-2</v>
      </c>
      <c r="E6" s="18">
        <v>2.433490126640684E-2</v>
      </c>
    </row>
    <row r="7" spans="1:8" x14ac:dyDescent="0.25">
      <c r="A7" s="17">
        <v>1987</v>
      </c>
      <c r="B7" s="18">
        <v>3.5465739150439678E-2</v>
      </c>
      <c r="C7" s="18">
        <v>4.0617615837064622E-2</v>
      </c>
      <c r="D7" s="18">
        <v>5.0639330804949124E-2</v>
      </c>
      <c r="E7" s="18">
        <v>4.7869556687238017E-2</v>
      </c>
    </row>
    <row r="8" spans="1:8" x14ac:dyDescent="0.25">
      <c r="A8" s="17">
        <v>1988</v>
      </c>
      <c r="B8" s="18">
        <v>1.3739149878195758E-2</v>
      </c>
      <c r="C8" s="18">
        <v>2.7254644099972369E-2</v>
      </c>
      <c r="D8" s="18">
        <v>2.8824415025127413E-2</v>
      </c>
      <c r="E8" s="18">
        <v>2.1377918525759734E-2</v>
      </c>
    </row>
    <row r="9" spans="1:8" x14ac:dyDescent="0.25">
      <c r="A9" s="17">
        <v>1989</v>
      </c>
      <c r="B9" s="18">
        <v>9.9206848998550558E-3</v>
      </c>
      <c r="C9" s="18">
        <v>1.3234530872069019E-2</v>
      </c>
      <c r="D9" s="18">
        <v>4.9305632895724649E-2</v>
      </c>
      <c r="E9" s="18">
        <v>3.6259876933616854E-2</v>
      </c>
    </row>
    <row r="10" spans="1:8" x14ac:dyDescent="0.25">
      <c r="A10" s="17">
        <v>1990</v>
      </c>
      <c r="B10" s="18">
        <v>6.4823335903316905E-3</v>
      </c>
      <c r="C10" s="18">
        <v>4.4287536838911477E-2</v>
      </c>
      <c r="D10" s="18">
        <v>7.8416757080499111E-2</v>
      </c>
      <c r="E10" s="18">
        <v>8.1219941827289435E-2</v>
      </c>
    </row>
    <row r="11" spans="1:8" x14ac:dyDescent="0.25">
      <c r="A11" s="17">
        <v>1991</v>
      </c>
      <c r="B11" s="18">
        <v>2.579120563284121E-3</v>
      </c>
      <c r="C11" s="18">
        <v>4.8462006872610646E-4</v>
      </c>
      <c r="D11" s="18">
        <v>-1.2939524030586866E-3</v>
      </c>
      <c r="E11" s="18">
        <v>-1.6431667594617245E-2</v>
      </c>
    </row>
    <row r="12" spans="1:8" x14ac:dyDescent="0.25">
      <c r="A12" s="17">
        <v>1992</v>
      </c>
      <c r="B12" s="18">
        <v>-1.549958238881792E-2</v>
      </c>
      <c r="C12" s="18">
        <v>1.5051664432457684E-2</v>
      </c>
      <c r="D12" s="18">
        <v>5.7162944550763539E-2</v>
      </c>
      <c r="E12" s="18">
        <v>4.6855111068731935E-2</v>
      </c>
    </row>
    <row r="13" spans="1:8" x14ac:dyDescent="0.25">
      <c r="A13" s="17">
        <v>1993</v>
      </c>
      <c r="B13" s="18">
        <v>-9.8155355701631873E-4</v>
      </c>
      <c r="C13" s="18">
        <v>2.3657460664221846E-2</v>
      </c>
      <c r="D13" s="18">
        <v>2.7622055510011852E-2</v>
      </c>
      <c r="E13" s="18">
        <v>1.6248301523273865E-2</v>
      </c>
    </row>
    <row r="14" spans="1:8" x14ac:dyDescent="0.25">
      <c r="A14" s="17">
        <v>1994</v>
      </c>
      <c r="B14" s="18">
        <v>-3.7698381946645182E-3</v>
      </c>
      <c r="C14" s="18">
        <v>4.1939588856537237E-2</v>
      </c>
      <c r="D14" s="18">
        <v>5.4941656978494888E-2</v>
      </c>
      <c r="E14" s="18">
        <v>3.7812352416689343E-2</v>
      </c>
    </row>
    <row r="15" spans="1:8" x14ac:dyDescent="0.25">
      <c r="A15" s="17">
        <v>1995</v>
      </c>
      <c r="B15" s="18">
        <v>2.458968076496806E-2</v>
      </c>
      <c r="C15" s="18">
        <v>3.0939915327931861E-2</v>
      </c>
      <c r="D15" s="18">
        <v>3.8678670212025494E-3</v>
      </c>
      <c r="E15" s="18">
        <v>-1.3254959684577239E-2</v>
      </c>
    </row>
    <row r="16" spans="1:8" x14ac:dyDescent="0.25">
      <c r="A16" s="17">
        <v>1996</v>
      </c>
      <c r="B16" s="18">
        <v>-1.9765307995360363E-2</v>
      </c>
      <c r="C16" s="18">
        <v>-2.5660983927226943E-2</v>
      </c>
      <c r="D16" s="18">
        <v>-5.6555382291686017E-2</v>
      </c>
      <c r="E16" s="18">
        <v>-7.6871254659625243E-2</v>
      </c>
    </row>
    <row r="17" spans="1:7" x14ac:dyDescent="0.25">
      <c r="A17" s="17">
        <v>1997</v>
      </c>
      <c r="B17" s="18">
        <v>-5.4641528116318387E-2</v>
      </c>
      <c r="C17" s="18">
        <v>-2.639357618952347E-3</v>
      </c>
      <c r="D17" s="18">
        <v>-7.7741789073476684E-4</v>
      </c>
      <c r="E17" s="18">
        <v>8.103380953642037E-4</v>
      </c>
    </row>
    <row r="18" spans="1:7" x14ac:dyDescent="0.25">
      <c r="A18" s="17">
        <v>1998</v>
      </c>
      <c r="B18" s="18">
        <v>-0.1381056234128327</v>
      </c>
      <c r="C18" s="18">
        <v>-0.12560072953285381</v>
      </c>
      <c r="D18" s="18">
        <v>-0.12026771425512667</v>
      </c>
      <c r="E18" s="18">
        <v>-0.12730507443746458</v>
      </c>
    </row>
    <row r="19" spans="1:7" x14ac:dyDescent="0.25">
      <c r="A19" s="17">
        <v>1999</v>
      </c>
      <c r="B19" s="18">
        <v>-0.1284817742147929</v>
      </c>
      <c r="C19" s="18">
        <v>-5.4829032238321432E-2</v>
      </c>
      <c r="D19" s="18">
        <v>-2.7096514012684023E-2</v>
      </c>
      <c r="E19" s="18">
        <v>-1.7501462518495155E-2</v>
      </c>
    </row>
    <row r="20" spans="1:7" x14ac:dyDescent="0.25">
      <c r="A20" s="17">
        <v>2000</v>
      </c>
      <c r="B20" s="18">
        <v>-4.3711492264795156E-2</v>
      </c>
      <c r="C20" s="18">
        <v>-1.6441983808344739E-2</v>
      </c>
      <c r="D20" s="18">
        <v>2.2487031143870978E-3</v>
      </c>
      <c r="E20" s="18">
        <v>1.3847357777795569E-2</v>
      </c>
    </row>
    <row r="21" spans="1:7" x14ac:dyDescent="0.25">
      <c r="A21" s="17">
        <v>2001</v>
      </c>
      <c r="B21" s="18">
        <v>6.0225751123744127E-2</v>
      </c>
      <c r="C21" s="18">
        <v>6.7544476538543785E-2</v>
      </c>
      <c r="D21" s="18">
        <v>6.4628264350684597E-2</v>
      </c>
      <c r="E21" s="18">
        <v>5.5249586293631747E-2</v>
      </c>
    </row>
    <row r="22" spans="1:7" x14ac:dyDescent="0.25">
      <c r="A22" s="17">
        <v>2002</v>
      </c>
      <c r="B22" s="18">
        <v>-1.3313745145254673E-2</v>
      </c>
      <c r="C22" s="18">
        <v>1.6587045130849909E-2</v>
      </c>
      <c r="D22" s="18">
        <v>6.1448238493652579E-2</v>
      </c>
      <c r="E22" s="18">
        <v>6.0378701091014945E-2</v>
      </c>
    </row>
    <row r="23" spans="1:7" x14ac:dyDescent="0.25">
      <c r="A23" s="17">
        <v>2003</v>
      </c>
      <c r="B23" s="18">
        <v>2.8043894921459867E-3</v>
      </c>
      <c r="C23" s="18">
        <v>2.5533609439060714E-2</v>
      </c>
      <c r="D23" s="18">
        <v>3.3890571498213999E-2</v>
      </c>
      <c r="E23" s="18">
        <v>3.4560433664917088E-2</v>
      </c>
    </row>
    <row r="24" spans="1:7" x14ac:dyDescent="0.25">
      <c r="A24" s="17">
        <v>2004</v>
      </c>
      <c r="B24" s="18">
        <v>-6.4286083968927668E-2</v>
      </c>
      <c r="C24" s="18">
        <v>-1.4747137064017934E-2</v>
      </c>
      <c r="D24" s="18">
        <v>-2.7520107996019571E-2</v>
      </c>
      <c r="E24" s="18">
        <v>-2.3806622148684828E-2</v>
      </c>
    </row>
    <row r="25" spans="1:7" x14ac:dyDescent="0.25">
      <c r="A25" s="17">
        <v>2005</v>
      </c>
      <c r="B25" s="18">
        <v>-2.3083729124598745E-2</v>
      </c>
      <c r="C25" s="18">
        <v>2.0487003519189346E-3</v>
      </c>
      <c r="D25" s="18">
        <v>6.3544982537618927E-3</v>
      </c>
      <c r="E25" s="18">
        <v>-2.8407367872765594E-3</v>
      </c>
    </row>
    <row r="26" spans="1:7" x14ac:dyDescent="0.25">
      <c r="A26" s="17">
        <v>2006</v>
      </c>
      <c r="B26" s="18">
        <v>-5.391153319564073E-2</v>
      </c>
      <c r="C26" s="18">
        <v>-4.743915650915969E-2</v>
      </c>
      <c r="D26" s="18">
        <v>-8.6090012183818801E-2</v>
      </c>
      <c r="E26" s="18">
        <v>-9.7686163606634666E-2</v>
      </c>
    </row>
    <row r="27" spans="1:7" x14ac:dyDescent="0.25">
      <c r="A27" s="17">
        <v>2007</v>
      </c>
      <c r="B27" s="18">
        <v>-4.5746553791677969E-2</v>
      </c>
      <c r="C27" s="18">
        <v>-4.0686045759686623E-2</v>
      </c>
      <c r="D27" s="18">
        <v>-5.8439601851475613E-2</v>
      </c>
      <c r="E27" s="18">
        <v>-5.810362553725068E-2</v>
      </c>
    </row>
    <row r="28" spans="1:7" x14ac:dyDescent="0.25">
      <c r="A28" s="17">
        <v>2008</v>
      </c>
      <c r="B28" s="18">
        <v>-5.9954965892156627E-3</v>
      </c>
      <c r="C28" s="18">
        <v>-4.5078291710613921E-3</v>
      </c>
      <c r="D28" s="18">
        <v>-6.7966023087659476E-4</v>
      </c>
      <c r="E28" s="18">
        <v>1.0670524527212331E-3</v>
      </c>
    </row>
    <row r="29" spans="1:7" x14ac:dyDescent="0.25">
      <c r="A29" s="17">
        <v>2009</v>
      </c>
      <c r="B29" s="18">
        <v>3.462192298430191E-2</v>
      </c>
      <c r="C29" s="18">
        <v>3.5401894298791509E-2</v>
      </c>
      <c r="D29" s="18">
        <v>-8.2003681596633047E-3</v>
      </c>
      <c r="E29" s="18">
        <v>-2.5674694502625498E-2</v>
      </c>
    </row>
    <row r="30" spans="1:7" x14ac:dyDescent="0.25">
      <c r="A30" s="17">
        <v>2010</v>
      </c>
      <c r="B30" s="18">
        <v>3.1151431332686157E-2</v>
      </c>
      <c r="C30" s="18">
        <v>2.2765990228104875E-2</v>
      </c>
      <c r="D30" s="18">
        <v>2.2449588380908388E-2</v>
      </c>
      <c r="E30" s="18">
        <v>1.795401022901889E-2</v>
      </c>
    </row>
    <row r="31" spans="1:7" x14ac:dyDescent="0.25">
      <c r="A31" s="17">
        <v>2011</v>
      </c>
      <c r="B31" s="18">
        <v>8.8628917022955681E-2</v>
      </c>
      <c r="C31" s="18">
        <v>9.2912834353325827E-2</v>
      </c>
      <c r="D31" s="18">
        <v>7.1521609749747514E-2</v>
      </c>
      <c r="E31" s="18">
        <v>4.7215793934605774E-2</v>
      </c>
    </row>
    <row r="32" spans="1:7" x14ac:dyDescent="0.25">
      <c r="A32" s="17">
        <v>2012</v>
      </c>
      <c r="B32" s="18">
        <v>-2.662125463825547E-2</v>
      </c>
      <c r="C32" s="18">
        <v>-7.707615832420478E-2</v>
      </c>
      <c r="D32" s="18">
        <v>-0.20989488192099054</v>
      </c>
      <c r="E32" s="18">
        <v>-0.23405940495004063</v>
      </c>
      <c r="G32" s="36"/>
    </row>
    <row r="33" spans="1:5" x14ac:dyDescent="0.25">
      <c r="A33" s="17">
        <v>2013</v>
      </c>
      <c r="B33" s="18">
        <v>-4.9329803782723891E-2</v>
      </c>
      <c r="C33" s="18">
        <v>-2.1727950241647545E-2</v>
      </c>
      <c r="D33" s="18">
        <v>-2.5154043428491337E-2</v>
      </c>
      <c r="E33" s="18">
        <v>-3.1711907248520181E-2</v>
      </c>
    </row>
    <row r="34" spans="1:5" x14ac:dyDescent="0.25">
      <c r="A34" s="17">
        <v>2014</v>
      </c>
      <c r="B34" s="18">
        <v>-5.3929980193003178E-2</v>
      </c>
      <c r="C34" s="18">
        <v>2.4750118847287551E-2</v>
      </c>
      <c r="D34" s="18">
        <v>0.11741302945958024</v>
      </c>
      <c r="E34" s="18">
        <v>0.12189924042182511</v>
      </c>
    </row>
    <row r="35" spans="1:5" x14ac:dyDescent="0.25">
      <c r="A35" s="17">
        <v>2015</v>
      </c>
      <c r="B35" s="18">
        <v>-0.1061129276730534</v>
      </c>
      <c r="C35" s="18">
        <v>-7.6888417231612383E-2</v>
      </c>
      <c r="D35" s="18">
        <v>-0.10461553067837165</v>
      </c>
      <c r="E35" s="18">
        <v>-9.3852741391942843E-2</v>
      </c>
    </row>
  </sheetData>
  <hyperlinks>
    <hyperlink ref="G1" location="Index!A1" display="Index"/>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1" sqref="B1:C1"/>
    </sheetView>
  </sheetViews>
  <sheetFormatPr defaultColWidth="8.85546875" defaultRowHeight="15" x14ac:dyDescent="0.25"/>
  <cols>
    <col min="1" max="4" width="8.85546875" style="10"/>
    <col min="5" max="5" width="18.42578125" style="10" customWidth="1"/>
    <col min="6" max="16384" width="8.85546875" style="10"/>
  </cols>
  <sheetData>
    <row r="1" spans="1:6" x14ac:dyDescent="0.25">
      <c r="A1" s="10" t="s">
        <v>0</v>
      </c>
      <c r="B1" t="s">
        <v>276</v>
      </c>
      <c r="C1" t="s">
        <v>277</v>
      </c>
      <c r="E1" s="37" t="s">
        <v>266</v>
      </c>
      <c r="F1" s="17"/>
    </row>
    <row r="2" spans="1:6" x14ac:dyDescent="0.25">
      <c r="A2" s="10">
        <v>1982</v>
      </c>
      <c r="B2" s="10">
        <v>0.45485404133796692</v>
      </c>
      <c r="C2" s="10">
        <v>0.46809639003872872</v>
      </c>
      <c r="E2" s="90" t="str">
        <f ca="1">MID(CELL("filename",E1),FIND("]",CELL("filename",E1))+1,255)</f>
        <v>Figure 23</v>
      </c>
      <c r="F2" s="91" t="str">
        <f ca="1">INDEX(Index!$D:$D,MATCH(E2,Index!$B:$B,0))</f>
        <v>FARMVC Share of Total Crashes, 2009 Tax Increase, Actual verses Synthetic Illinois, Expanded Donor Pool</v>
      </c>
    </row>
    <row r="3" spans="1:6" x14ac:dyDescent="0.25">
      <c r="A3" s="10">
        <v>1983</v>
      </c>
      <c r="B3" s="10">
        <v>0.45566859841346741</v>
      </c>
      <c r="C3" s="10">
        <v>0.45515149509906766</v>
      </c>
      <c r="E3" s="10" t="s">
        <v>156</v>
      </c>
    </row>
    <row r="4" spans="1:6" x14ac:dyDescent="0.25">
      <c r="A4" s="10">
        <v>1984</v>
      </c>
      <c r="B4" s="10">
        <v>0.4263959527015686</v>
      </c>
      <c r="C4" s="10">
        <v>0.42284701779484751</v>
      </c>
      <c r="E4" s="31" t="s">
        <v>296</v>
      </c>
    </row>
    <row r="5" spans="1:6" x14ac:dyDescent="0.25">
      <c r="A5" s="10">
        <v>1985</v>
      </c>
      <c r="B5" s="10">
        <v>0.38088235259056091</v>
      </c>
      <c r="C5" s="10">
        <v>0.38066359648108489</v>
      </c>
    </row>
    <row r="6" spans="1:6" x14ac:dyDescent="0.25">
      <c r="A6" s="10">
        <v>1986</v>
      </c>
      <c r="B6" s="10">
        <v>0.38520056009292603</v>
      </c>
      <c r="C6" s="10">
        <v>0.41332364809513089</v>
      </c>
    </row>
    <row r="7" spans="1:6" x14ac:dyDescent="0.25">
      <c r="A7" s="10">
        <v>1987</v>
      </c>
      <c r="B7" s="10">
        <v>0.37112009525299072</v>
      </c>
      <c r="C7" s="10">
        <v>0.39275098332762726</v>
      </c>
    </row>
    <row r="8" spans="1:6" x14ac:dyDescent="0.25">
      <c r="A8" s="10">
        <v>1988</v>
      </c>
      <c r="B8" s="10">
        <v>0.37837839126586914</v>
      </c>
      <c r="C8" s="10">
        <v>0.38203794807195668</v>
      </c>
    </row>
    <row r="9" spans="1:6" x14ac:dyDescent="0.25">
      <c r="A9" s="10">
        <v>1989</v>
      </c>
      <c r="B9" s="10">
        <v>0.37176164984703064</v>
      </c>
      <c r="C9" s="10">
        <v>0.3774362719804048</v>
      </c>
    </row>
    <row r="10" spans="1:6" x14ac:dyDescent="0.25">
      <c r="A10" s="10">
        <v>1990</v>
      </c>
      <c r="B10" s="10">
        <v>0.37998601794242859</v>
      </c>
      <c r="C10" s="10">
        <v>0.3975985294282437</v>
      </c>
    </row>
    <row r="11" spans="1:6" x14ac:dyDescent="0.25">
      <c r="A11" s="10">
        <v>1991</v>
      </c>
      <c r="B11" s="10">
        <v>0.37684538960456848</v>
      </c>
      <c r="C11" s="10">
        <v>0.37640344196557995</v>
      </c>
    </row>
    <row r="12" spans="1:6" x14ac:dyDescent="0.25">
      <c r="A12" s="10">
        <v>1992</v>
      </c>
      <c r="B12" s="10">
        <v>0.35256409645080566</v>
      </c>
      <c r="C12" s="10">
        <v>0.34734474146366118</v>
      </c>
    </row>
    <row r="13" spans="1:6" x14ac:dyDescent="0.25">
      <c r="A13" s="10">
        <v>1993</v>
      </c>
      <c r="B13" s="10">
        <v>0.32559999823570251</v>
      </c>
      <c r="C13" s="10">
        <v>0.34147711177170281</v>
      </c>
    </row>
    <row r="14" spans="1:6" x14ac:dyDescent="0.25">
      <c r="A14" s="10">
        <v>1994</v>
      </c>
      <c r="B14" s="10">
        <v>0.32926830649375916</v>
      </c>
      <c r="C14" s="10">
        <v>0.34900667335093022</v>
      </c>
    </row>
    <row r="15" spans="1:6" x14ac:dyDescent="0.25">
      <c r="A15" s="10">
        <v>1995</v>
      </c>
      <c r="B15" s="10">
        <v>0.32881596684455872</v>
      </c>
      <c r="C15" s="10">
        <v>0.32762632517516604</v>
      </c>
    </row>
    <row r="16" spans="1:6" ht="15" customHeight="1" x14ac:dyDescent="0.25">
      <c r="A16" s="10">
        <v>1996</v>
      </c>
      <c r="B16" s="10">
        <v>0.3287566602230072</v>
      </c>
      <c r="C16" s="10">
        <v>0.31656348879635332</v>
      </c>
    </row>
    <row r="17" spans="1:5" x14ac:dyDescent="0.25">
      <c r="A17" s="10">
        <v>1997</v>
      </c>
      <c r="B17" s="10">
        <v>0.29864972829818726</v>
      </c>
      <c r="C17" s="10">
        <v>0.29839305408298966</v>
      </c>
    </row>
    <row r="18" spans="1:5" x14ac:dyDescent="0.25">
      <c r="A18" s="10">
        <v>1998</v>
      </c>
      <c r="B18" s="10">
        <v>0.32145747542381287</v>
      </c>
      <c r="C18" s="10">
        <v>0.28871255876123908</v>
      </c>
    </row>
    <row r="19" spans="1:5" x14ac:dyDescent="0.25">
      <c r="A19" s="10">
        <v>1999</v>
      </c>
      <c r="B19" s="10">
        <v>0.30680060386657715</v>
      </c>
      <c r="C19" s="10">
        <v>0.28608290770649919</v>
      </c>
    </row>
    <row r="20" spans="1:5" x14ac:dyDescent="0.25">
      <c r="A20" s="10">
        <v>2000</v>
      </c>
      <c r="B20" s="10">
        <v>0.31500393152236938</v>
      </c>
      <c r="C20" s="10">
        <v>0.30427557082474227</v>
      </c>
    </row>
    <row r="21" spans="1:5" x14ac:dyDescent="0.25">
      <c r="A21" s="10">
        <v>2001</v>
      </c>
      <c r="B21" s="10">
        <v>0.30393701791763306</v>
      </c>
      <c r="C21" s="10">
        <v>0.30724952906370157</v>
      </c>
    </row>
    <row r="22" spans="1:5" x14ac:dyDescent="0.25">
      <c r="A22" s="10">
        <v>2002</v>
      </c>
      <c r="B22" s="10">
        <v>0.31653544306755066</v>
      </c>
      <c r="C22" s="10">
        <v>0.3215770786851645</v>
      </c>
    </row>
    <row r="23" spans="1:5" x14ac:dyDescent="0.25">
      <c r="A23" s="10">
        <v>2003</v>
      </c>
      <c r="B23" s="10">
        <v>0.30581039190292358</v>
      </c>
      <c r="C23" s="10">
        <v>0.28957742451131346</v>
      </c>
    </row>
    <row r="24" spans="1:5" x14ac:dyDescent="0.25">
      <c r="A24" s="10">
        <v>2004</v>
      </c>
      <c r="B24" s="10">
        <v>0.31045752763748169</v>
      </c>
      <c r="C24" s="10">
        <v>0.28410055582225324</v>
      </c>
    </row>
    <row r="25" spans="1:5" x14ac:dyDescent="0.25">
      <c r="A25" s="10">
        <v>2005</v>
      </c>
      <c r="B25" s="10">
        <v>0.30706742405891418</v>
      </c>
      <c r="C25" s="10">
        <v>0.28754388467967507</v>
      </c>
    </row>
    <row r="26" spans="1:5" x14ac:dyDescent="0.25">
      <c r="A26" s="10">
        <v>2006</v>
      </c>
      <c r="B26" s="10">
        <v>0.32746478915214539</v>
      </c>
      <c r="C26" s="10">
        <v>0.30430357080698012</v>
      </c>
    </row>
    <row r="27" spans="1:5" x14ac:dyDescent="0.25">
      <c r="A27" s="10">
        <v>2007</v>
      </c>
      <c r="B27" s="10">
        <v>0.32060390710830688</v>
      </c>
      <c r="C27" s="10">
        <v>0.27531870087981225</v>
      </c>
    </row>
    <row r="28" spans="1:5" x14ac:dyDescent="0.25">
      <c r="A28" s="10">
        <v>2008</v>
      </c>
      <c r="B28" s="10">
        <v>0.31190726161003113</v>
      </c>
      <c r="C28" s="10">
        <v>0.31164274141192438</v>
      </c>
    </row>
    <row r="29" spans="1:5" x14ac:dyDescent="0.25">
      <c r="A29" s="10">
        <v>2009</v>
      </c>
      <c r="B29" s="10">
        <v>0.29843562841415405</v>
      </c>
      <c r="C29" s="10">
        <v>0.30124506279826169</v>
      </c>
    </row>
    <row r="30" spans="1:5" x14ac:dyDescent="0.25">
      <c r="A30" s="10">
        <v>2010</v>
      </c>
      <c r="B30" s="10">
        <v>0.28271028399467468</v>
      </c>
      <c r="C30" s="10">
        <v>0.28864853271842</v>
      </c>
    </row>
    <row r="31" spans="1:5" x14ac:dyDescent="0.25">
      <c r="A31" s="10">
        <v>2011</v>
      </c>
      <c r="B31" s="10">
        <v>0.27611044049263</v>
      </c>
      <c r="C31" s="10">
        <v>0.28334685119986541</v>
      </c>
    </row>
    <row r="32" spans="1:5" ht="15" customHeight="1" x14ac:dyDescent="0.25">
      <c r="A32" s="10">
        <v>2012</v>
      </c>
      <c r="B32" s="10">
        <v>0.31108596920967102</v>
      </c>
      <c r="C32" s="10">
        <v>0.27734578762948514</v>
      </c>
      <c r="E32" s="36"/>
    </row>
    <row r="33" spans="1:3" x14ac:dyDescent="0.25">
      <c r="A33" s="10">
        <v>2013</v>
      </c>
      <c r="B33" s="10">
        <v>0.30536913871765137</v>
      </c>
      <c r="C33" s="10">
        <v>0.30513164506852625</v>
      </c>
    </row>
    <row r="34" spans="1:3" x14ac:dyDescent="0.25">
      <c r="A34" s="10">
        <v>2014</v>
      </c>
      <c r="B34" s="10">
        <v>0.28554502129554749</v>
      </c>
      <c r="C34" s="10">
        <v>0.27689091977477076</v>
      </c>
    </row>
    <row r="35" spans="1:3" x14ac:dyDescent="0.25">
      <c r="A35" s="10">
        <v>2015</v>
      </c>
      <c r="B35" s="10">
        <v>0.27521929144859314</v>
      </c>
      <c r="C35" s="10">
        <v>0.26226063162833446</v>
      </c>
    </row>
  </sheetData>
  <hyperlinks>
    <hyperlink ref="E1" location="Index!A1" display="Index"/>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heetViews>
  <sheetFormatPr defaultColWidth="8.85546875" defaultRowHeight="15" x14ac:dyDescent="0.25"/>
  <cols>
    <col min="1" max="1" width="19.7109375" style="10" customWidth="1"/>
    <col min="2" max="11" width="8.85546875" style="10"/>
    <col min="12" max="14" width="9.140625" style="10" customWidth="1"/>
    <col min="15" max="15" width="8.85546875" style="10"/>
    <col min="16" max="16" width="20.7109375" style="10" customWidth="1"/>
    <col min="17" max="17" width="8.85546875" style="10"/>
    <col min="18" max="18" width="12.42578125" style="10" customWidth="1"/>
    <col min="19" max="16384" width="8.85546875" style="10"/>
  </cols>
  <sheetData>
    <row r="1" spans="1:70" x14ac:dyDescent="0.25">
      <c r="A1" s="37" t="s">
        <v>266</v>
      </c>
      <c r="B1" s="17"/>
      <c r="P1" s="10" t="s">
        <v>127</v>
      </c>
      <c r="Q1" s="10"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90" t="str">
        <f ca="1">MID(CELL("filename",A1),FIND("]",CELL("filename",A1))+1,255)</f>
        <v>Figure 24</v>
      </c>
      <c r="B2" s="91" t="str">
        <f ca="1">INDEX(Index!$D:$D,MATCH(A2,Index!$B:$B,0))</f>
        <v>FARMVC Share of Total Crashes, 2009 Tax Increase, Placebo Test, Expanded Donor Pool</v>
      </c>
      <c r="P2" s="12" t="s">
        <v>123</v>
      </c>
      <c r="Q2" s="13">
        <v>1.742891992684965E-2</v>
      </c>
      <c r="R2" s="13">
        <v>1.9528819961248479E-2</v>
      </c>
      <c r="S2" s="13">
        <v>0</v>
      </c>
      <c r="T2" s="13">
        <v>3.0367268385827512E-2</v>
      </c>
      <c r="U2" s="13">
        <v>6.5796514863542613E-2</v>
      </c>
      <c r="V2" s="13">
        <v>0</v>
      </c>
      <c r="W2" s="13">
        <v>3.6938358059374871E-2</v>
      </c>
      <c r="X2" s="13">
        <v>0</v>
      </c>
      <c r="Y2" s="13">
        <v>0</v>
      </c>
      <c r="Z2" s="13">
        <v>0</v>
      </c>
      <c r="AA2" s="13">
        <v>0</v>
      </c>
      <c r="AB2" s="13">
        <v>1.9039899650181429E-2</v>
      </c>
      <c r="AC2" s="13">
        <v>0</v>
      </c>
      <c r="AD2" s="13">
        <v>4.3497865353795656E-2</v>
      </c>
      <c r="AE2" s="13">
        <v>3.4463084566561678E-2</v>
      </c>
      <c r="AF2" s="13">
        <v>0</v>
      </c>
      <c r="AG2" s="13">
        <v>4.7480932169242096E-2</v>
      </c>
      <c r="AH2" s="13">
        <v>3.861604074309722E-2</v>
      </c>
      <c r="AI2" s="13">
        <v>2.6570978852072009E-2</v>
      </c>
      <c r="AJ2" s="13">
        <v>4.002377920704956E-2</v>
      </c>
      <c r="AK2" s="13">
        <v>3.268024740297347E-2</v>
      </c>
      <c r="AL2" s="13">
        <v>2.7214457487070964E-2</v>
      </c>
      <c r="AM2" s="13">
        <v>2.908733703032881E-2</v>
      </c>
      <c r="AN2" s="13">
        <v>3.1883426928112996E-2</v>
      </c>
      <c r="AO2" s="13">
        <v>7.6844232495146228E-2</v>
      </c>
      <c r="AP2" s="13">
        <v>2.7297389640129247E-2</v>
      </c>
      <c r="AQ2" s="13">
        <v>4.6379855597084366E-2</v>
      </c>
      <c r="AR2" s="13">
        <v>3.328818718675592E-2</v>
      </c>
      <c r="AS2" s="13">
        <v>0</v>
      </c>
      <c r="AT2" s="13">
        <v>4.7669764735854506E-2</v>
      </c>
      <c r="AU2" s="13">
        <v>0</v>
      </c>
      <c r="AV2" s="13">
        <v>0</v>
      </c>
      <c r="AW2" s="13">
        <v>0</v>
      </c>
      <c r="AX2" s="13">
        <v>2.2839460155745308E-2</v>
      </c>
      <c r="AY2" s="13">
        <v>5.0893289013471503E-2</v>
      </c>
      <c r="AZ2" s="13">
        <v>2.6918035528927828E-2</v>
      </c>
      <c r="BA2" s="13">
        <v>0</v>
      </c>
      <c r="BB2" s="13">
        <v>3.2249831148411227E-2</v>
      </c>
      <c r="BC2" s="13">
        <v>2.1428560768400592E-2</v>
      </c>
      <c r="BD2" s="13">
        <v>0</v>
      </c>
      <c r="BE2" s="13">
        <v>6.5934914725459232E-2</v>
      </c>
      <c r="BF2" s="13">
        <v>4.018882338684631E-2</v>
      </c>
      <c r="BG2" s="13">
        <v>2.5323650008775227E-2</v>
      </c>
      <c r="BH2" s="13">
        <v>2.9391359009684016E-2</v>
      </c>
      <c r="BI2" s="13">
        <v>0</v>
      </c>
      <c r="BJ2" s="13">
        <v>5.6441873356262669E-2</v>
      </c>
      <c r="BK2" s="13">
        <v>1.6339367990344959E-2</v>
      </c>
      <c r="BL2" s="13">
        <v>2.3649017508096875E-2</v>
      </c>
      <c r="BM2" s="13">
        <v>2.9528728264008087E-2</v>
      </c>
      <c r="BN2" s="13">
        <v>3.017006421343095E-2</v>
      </c>
      <c r="BO2" s="13">
        <v>6.3061193984553024E-2</v>
      </c>
      <c r="BP2" s="13"/>
      <c r="BQ2" s="13"/>
    </row>
    <row r="3" spans="1:70" x14ac:dyDescent="0.25">
      <c r="A3" s="10" t="s">
        <v>165</v>
      </c>
      <c r="P3" s="12" t="s">
        <v>124</v>
      </c>
      <c r="Q3" s="13">
        <v>1.5646645166867576E-2</v>
      </c>
      <c r="R3" s="13">
        <v>3.5047521966854803E-2</v>
      </c>
      <c r="S3" s="13">
        <v>0</v>
      </c>
      <c r="T3" s="13">
        <v>4.8578723106804542E-2</v>
      </c>
      <c r="U3" s="13">
        <v>3.3746262878182269E-2</v>
      </c>
      <c r="V3" s="13">
        <v>0</v>
      </c>
      <c r="W3" s="13">
        <v>5.3742707409201479E-2</v>
      </c>
      <c r="X3" s="13">
        <v>0</v>
      </c>
      <c r="Y3" s="13">
        <v>0</v>
      </c>
      <c r="Z3" s="13">
        <v>0</v>
      </c>
      <c r="AA3" s="13">
        <v>0</v>
      </c>
      <c r="AB3" s="13">
        <v>3.2630263979189111E-2</v>
      </c>
      <c r="AC3" s="13">
        <v>0</v>
      </c>
      <c r="AD3" s="13">
        <v>3.9045076423541006E-2</v>
      </c>
      <c r="AE3" s="13">
        <v>2.1386483884363445E-2</v>
      </c>
      <c r="AF3" s="13">
        <v>0</v>
      </c>
      <c r="AG3" s="13">
        <v>4.3373247490713356E-2</v>
      </c>
      <c r="AH3" s="13">
        <v>4.6873580125863012E-2</v>
      </c>
      <c r="AI3" s="13">
        <v>2.5737922130429434E-2</v>
      </c>
      <c r="AJ3" s="13">
        <v>5.3730298002690906E-2</v>
      </c>
      <c r="AK3" s="13">
        <v>4.3372215816923701E-2</v>
      </c>
      <c r="AL3" s="13">
        <v>4.5609002847415515E-2</v>
      </c>
      <c r="AM3" s="13">
        <v>3.8127567489427555E-2</v>
      </c>
      <c r="AN3" s="13">
        <v>2.489508849543472E-2</v>
      </c>
      <c r="AO3" s="13">
        <v>4.1198784577420142E-2</v>
      </c>
      <c r="AP3" s="13">
        <v>2.6192646745121884E-2</v>
      </c>
      <c r="AQ3" s="13">
        <v>3.6038448603571839E-2</v>
      </c>
      <c r="AR3" s="13">
        <v>4.9223732283378042E-2</v>
      </c>
      <c r="AS3" s="13">
        <v>0</v>
      </c>
      <c r="AT3" s="13">
        <v>2.6755832273770406E-2</v>
      </c>
      <c r="AU3" s="13">
        <v>0</v>
      </c>
      <c r="AV3" s="13">
        <v>0</v>
      </c>
      <c r="AW3" s="13">
        <v>0</v>
      </c>
      <c r="AX3" s="13">
        <v>1.8003584091421491E-2</v>
      </c>
      <c r="AY3" s="13">
        <v>4.1995811297237166E-2</v>
      </c>
      <c r="AZ3" s="13">
        <v>2.8883731288902276E-2</v>
      </c>
      <c r="BA3" s="13">
        <v>0</v>
      </c>
      <c r="BB3" s="13">
        <v>4.3937620563891069E-2</v>
      </c>
      <c r="BC3" s="13">
        <v>2.1374461146973115E-2</v>
      </c>
      <c r="BD3" s="13">
        <v>0</v>
      </c>
      <c r="BE3" s="13">
        <v>5.8131209313695642E-2</v>
      </c>
      <c r="BF3" s="13">
        <v>4.2891261394154702E-2</v>
      </c>
      <c r="BG3" s="13">
        <v>4.3851244694030019E-2</v>
      </c>
      <c r="BH3" s="13">
        <v>1.8478467332388629E-2</v>
      </c>
      <c r="BI3" s="13">
        <v>0</v>
      </c>
      <c r="BJ3" s="13">
        <v>7.9009353261948953E-2</v>
      </c>
      <c r="BK3" s="13">
        <v>2.6498498126455834E-2</v>
      </c>
      <c r="BL3" s="13">
        <v>3.2174563875478748E-2</v>
      </c>
      <c r="BM3" s="13">
        <v>3.9504677610903052E-2</v>
      </c>
      <c r="BN3" s="13">
        <v>2.0799057000430898E-2</v>
      </c>
      <c r="BO3" s="13">
        <v>6.5437249690623159E-2</v>
      </c>
      <c r="BP3" s="13"/>
      <c r="BQ3" s="13"/>
    </row>
    <row r="4" spans="1:70" x14ac:dyDescent="0.25">
      <c r="A4" s="10" t="s">
        <v>166</v>
      </c>
      <c r="P4" s="12" t="s">
        <v>125</v>
      </c>
      <c r="Q4" s="13">
        <v>0.89774037820688823</v>
      </c>
      <c r="R4" s="13">
        <v>1.7946564122358888</v>
      </c>
      <c r="S4" s="13">
        <v>0</v>
      </c>
      <c r="T4" s="13">
        <v>1.5997067134782648</v>
      </c>
      <c r="U4" s="13">
        <v>0.5128883034028423</v>
      </c>
      <c r="V4" s="13">
        <v>0</v>
      </c>
      <c r="W4" s="13">
        <v>1.4549295158928079</v>
      </c>
      <c r="X4" s="13">
        <v>0</v>
      </c>
      <c r="Y4" s="13">
        <v>0</v>
      </c>
      <c r="Z4" s="13">
        <v>0</v>
      </c>
      <c r="AA4" s="13">
        <v>0</v>
      </c>
      <c r="AB4" s="13">
        <v>1.7137834011051725</v>
      </c>
      <c r="AC4" s="13">
        <v>0</v>
      </c>
      <c r="AD4" s="13">
        <v>0.89763201265079795</v>
      </c>
      <c r="AE4" s="13">
        <v>0.62056209284046504</v>
      </c>
      <c r="AF4" s="13">
        <v>0</v>
      </c>
      <c r="AG4" s="13">
        <v>0.91348769935924556</v>
      </c>
      <c r="AH4" s="13">
        <v>1.2138370279258073</v>
      </c>
      <c r="AI4" s="13">
        <v>0.96864787231661909</v>
      </c>
      <c r="AJ4" s="13">
        <v>1.3424593845757364</v>
      </c>
      <c r="AK4" s="13">
        <v>1.3271691392696556</v>
      </c>
      <c r="AL4" s="13">
        <v>1.6759107863562384</v>
      </c>
      <c r="AM4" s="13">
        <v>1.3107960845529678</v>
      </c>
      <c r="AN4" s="13">
        <v>0.78081595656468294</v>
      </c>
      <c r="AO4" s="13">
        <v>0.53613372454494113</v>
      </c>
      <c r="AP4" s="13">
        <v>0.95952935758431257</v>
      </c>
      <c r="AQ4" s="13">
        <v>0.77702804675910564</v>
      </c>
      <c r="AR4" s="13">
        <v>1.4787147166416517</v>
      </c>
      <c r="AS4" s="13">
        <v>0</v>
      </c>
      <c r="AT4" s="13">
        <v>0.56127468683826287</v>
      </c>
      <c r="AU4" s="13">
        <v>0</v>
      </c>
      <c r="AV4" s="13">
        <v>0</v>
      </c>
      <c r="AW4" s="13">
        <v>0</v>
      </c>
      <c r="AX4" s="13">
        <v>0.78826662139352965</v>
      </c>
      <c r="AY4" s="13">
        <v>0.82517385123450826</v>
      </c>
      <c r="AZ4" s="13">
        <v>1.0730252309037183</v>
      </c>
      <c r="BA4" s="13">
        <v>0</v>
      </c>
      <c r="BB4" s="13">
        <v>1.3624139723923991</v>
      </c>
      <c r="BC4" s="13">
        <v>0.99747534974410157</v>
      </c>
      <c r="BD4" s="13">
        <v>0</v>
      </c>
      <c r="BE4" s="13">
        <v>0.88164532487443459</v>
      </c>
      <c r="BF4" s="13">
        <v>1.0672435214461364</v>
      </c>
      <c r="BG4" s="13">
        <v>1.7316320782681232</v>
      </c>
      <c r="BH4" s="13">
        <v>0.62870408021283564</v>
      </c>
      <c r="BI4" s="13">
        <v>0</v>
      </c>
      <c r="BJ4" s="13">
        <v>1.3998357702133615</v>
      </c>
      <c r="BK4" s="13">
        <v>1.6217578392330703</v>
      </c>
      <c r="BL4" s="13">
        <v>1.3605031948774584</v>
      </c>
      <c r="BM4" s="13">
        <v>1.3378387737427362</v>
      </c>
      <c r="BN4" s="13">
        <v>0.6893938592007266</v>
      </c>
      <c r="BO4" s="13">
        <v>1.0376785714944148</v>
      </c>
      <c r="BP4" s="13"/>
      <c r="BQ4" s="13"/>
    </row>
    <row r="5" spans="1:70" x14ac:dyDescent="0.25">
      <c r="M5" s="22"/>
      <c r="N5" s="22"/>
      <c r="P5" s="16">
        <v>20</v>
      </c>
      <c r="Q5" s="14">
        <v>1</v>
      </c>
      <c r="R5" s="14">
        <v>1</v>
      </c>
      <c r="S5" s="14">
        <v>1</v>
      </c>
      <c r="T5" s="14">
        <v>1</v>
      </c>
      <c r="U5" s="14">
        <v>1</v>
      </c>
      <c r="V5" s="14">
        <v>1</v>
      </c>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P7" s="10">
        <v>1982</v>
      </c>
      <c r="Q7" s="11">
        <v>1.3242349028587341E-2</v>
      </c>
      <c r="R7" s="11">
        <v>1.7615366727113724E-2</v>
      </c>
      <c r="S7" s="11">
        <v>0</v>
      </c>
      <c r="T7" s="11">
        <v>7.3654577136039734E-2</v>
      </c>
      <c r="U7" s="11">
        <v>-1.963995024561882E-2</v>
      </c>
      <c r="V7" s="11">
        <v>0</v>
      </c>
      <c r="W7" s="11">
        <v>-2.0829669665545225E-3</v>
      </c>
      <c r="X7" s="11">
        <v>0</v>
      </c>
      <c r="Y7" s="11">
        <v>0</v>
      </c>
      <c r="Z7" s="11">
        <v>0</v>
      </c>
      <c r="AA7" s="11">
        <v>0</v>
      </c>
      <c r="AB7" s="11">
        <v>-4.8037044703960419E-2</v>
      </c>
      <c r="AC7" s="11">
        <v>0</v>
      </c>
      <c r="AD7" s="11">
        <v>7.201647013425827E-2</v>
      </c>
      <c r="AE7" s="11">
        <v>7.2869174182415009E-3</v>
      </c>
      <c r="AF7" s="11">
        <v>0</v>
      </c>
      <c r="AG7" s="11">
        <v>3.8110401481389999E-2</v>
      </c>
      <c r="AH7" s="11">
        <v>2.4125229567289352E-2</v>
      </c>
      <c r="AI7" s="11">
        <v>5.9371538460254669E-2</v>
      </c>
      <c r="AJ7" s="11">
        <v>5.283108726143837E-2</v>
      </c>
      <c r="AK7" s="11">
        <v>-3.2263442873954773E-2</v>
      </c>
      <c r="AL7" s="11">
        <v>-2.8467040508985519E-2</v>
      </c>
      <c r="AM7" s="11">
        <v>-2.5530632585287094E-2</v>
      </c>
      <c r="AN7" s="11">
        <v>-3.2239601016044617E-2</v>
      </c>
      <c r="AO7" s="11">
        <v>-4.3725904077291489E-2</v>
      </c>
      <c r="AP7" s="11">
        <v>3.6978188902139664E-2</v>
      </c>
      <c r="AQ7" s="11">
        <v>-2.4759227409958839E-2</v>
      </c>
      <c r="AR7" s="11">
        <v>3.5349719226360321E-2</v>
      </c>
      <c r="AS7" s="11">
        <v>0</v>
      </c>
      <c r="AT7" s="11">
        <v>-2.7442136779427528E-2</v>
      </c>
      <c r="AU7" s="11">
        <v>0</v>
      </c>
      <c r="AV7" s="11">
        <v>0</v>
      </c>
      <c r="AW7" s="11">
        <v>0</v>
      </c>
      <c r="AX7" s="11">
        <v>-1.7074791714549065E-2</v>
      </c>
      <c r="AY7" s="11">
        <v>-3.12374047935009E-2</v>
      </c>
      <c r="AZ7" s="11">
        <v>2.0805769599974155E-3</v>
      </c>
      <c r="BA7" s="11">
        <v>0</v>
      </c>
      <c r="BB7" s="11">
        <v>1.3506487011909485E-3</v>
      </c>
      <c r="BC7" s="11">
        <v>2.7536246925592422E-2</v>
      </c>
      <c r="BD7" s="11">
        <v>0</v>
      </c>
      <c r="BE7" s="11">
        <v>4.900575615465641E-3</v>
      </c>
      <c r="BF7" s="11">
        <v>-2.9074884951114655E-3</v>
      </c>
      <c r="BG7" s="11">
        <v>-2.5831360369920731E-2</v>
      </c>
      <c r="BH7" s="11">
        <v>-8.5821095854043961E-3</v>
      </c>
      <c r="BI7" s="11">
        <v>0</v>
      </c>
      <c r="BJ7" s="11">
        <v>-1.4826118014752865E-2</v>
      </c>
      <c r="BK7" s="11">
        <v>2.4470260366797447E-2</v>
      </c>
      <c r="BL7" s="11">
        <v>-5.864826962351799E-2</v>
      </c>
      <c r="BM7" s="11">
        <v>1.0645363479852676E-2</v>
      </c>
      <c r="BN7" s="11">
        <v>-3.2149661332368851E-2</v>
      </c>
      <c r="BO7" s="11">
        <v>-2.4045871570706367E-2</v>
      </c>
      <c r="BP7" s="11"/>
      <c r="BQ7" s="11"/>
    </row>
    <row r="8" spans="1:70" x14ac:dyDescent="0.25">
      <c r="P8" s="10">
        <v>1983</v>
      </c>
      <c r="Q8" s="11">
        <v>-5.1710329717025161E-4</v>
      </c>
      <c r="R8" s="11">
        <v>-1.3329065404832363E-2</v>
      </c>
      <c r="S8" s="11">
        <v>0</v>
      </c>
      <c r="T8" s="11">
        <v>1.7851561307907104E-2</v>
      </c>
      <c r="U8" s="11">
        <v>-1.9842237234115601E-2</v>
      </c>
      <c r="V8" s="11">
        <v>0</v>
      </c>
      <c r="W8" s="11">
        <v>-9.7578288987278938E-3</v>
      </c>
      <c r="X8" s="11">
        <v>0</v>
      </c>
      <c r="Y8" s="11">
        <v>0</v>
      </c>
      <c r="Z8" s="11">
        <v>0</v>
      </c>
      <c r="AA8" s="11">
        <v>0</v>
      </c>
      <c r="AB8" s="11">
        <v>3.6357766948640347E-3</v>
      </c>
      <c r="AC8" s="11">
        <v>0</v>
      </c>
      <c r="AD8" s="11">
        <v>2.3796693421900272E-3</v>
      </c>
      <c r="AE8" s="11">
        <v>2.8620604425668716E-3</v>
      </c>
      <c r="AF8" s="11">
        <v>0</v>
      </c>
      <c r="AG8" s="11">
        <v>-5.4686800576746464E-3</v>
      </c>
      <c r="AH8" s="11">
        <v>-9.5081189647316933E-4</v>
      </c>
      <c r="AI8" s="11">
        <v>8.5691120475530624E-3</v>
      </c>
      <c r="AJ8" s="11">
        <v>-3.5750113427639008E-2</v>
      </c>
      <c r="AK8" s="11">
        <v>6.7713744938373566E-3</v>
      </c>
      <c r="AL8" s="11">
        <v>-3.3472240902483463E-3</v>
      </c>
      <c r="AM8" s="11">
        <v>-1.3274425873532891E-3</v>
      </c>
      <c r="AN8" s="11">
        <v>-9.3450983986258507E-3</v>
      </c>
      <c r="AO8" s="11">
        <v>3.2048478722572327E-2</v>
      </c>
      <c r="AP8" s="11">
        <v>7.3898360133171082E-3</v>
      </c>
      <c r="AQ8" s="11">
        <v>-9.3972710892558098E-3</v>
      </c>
      <c r="AR8" s="11">
        <v>5.8179739862680435E-3</v>
      </c>
      <c r="AS8" s="11">
        <v>0</v>
      </c>
      <c r="AT8" s="11">
        <v>-3.5542109981179237E-3</v>
      </c>
      <c r="AU8" s="11">
        <v>0</v>
      </c>
      <c r="AV8" s="11">
        <v>0</v>
      </c>
      <c r="AW8" s="11">
        <v>0</v>
      </c>
      <c r="AX8" s="11">
        <v>-1.2949914671480656E-3</v>
      </c>
      <c r="AY8" s="11">
        <v>-3.1701572239398956E-2</v>
      </c>
      <c r="AZ8" s="11">
        <v>-9.2576898168772459E-4</v>
      </c>
      <c r="BA8" s="11">
        <v>0</v>
      </c>
      <c r="BB8" s="11">
        <v>7.5769629329442978E-3</v>
      </c>
      <c r="BC8" s="11">
        <v>1.3226469047367573E-2</v>
      </c>
      <c r="BD8" s="11">
        <v>0</v>
      </c>
      <c r="BE8" s="11">
        <v>6.9972011260688305E-3</v>
      </c>
      <c r="BF8" s="11">
        <v>3.7461895495653152E-2</v>
      </c>
      <c r="BG8" s="11">
        <v>-7.65571603551507E-3</v>
      </c>
      <c r="BH8" s="11">
        <v>-3.8281429558992386E-2</v>
      </c>
      <c r="BI8" s="11">
        <v>0</v>
      </c>
      <c r="BJ8" s="11">
        <v>-9.6301548182964325E-3</v>
      </c>
      <c r="BK8" s="11">
        <v>1.7252337420359254E-4</v>
      </c>
      <c r="BL8" s="11">
        <v>1.8941775197163224E-3</v>
      </c>
      <c r="BM8" s="11">
        <v>-5.8643694501370192E-4</v>
      </c>
      <c r="BN8" s="11">
        <v>-7.9668359830975533E-3</v>
      </c>
      <c r="BO8" s="11">
        <v>2.2250419482588768E-2</v>
      </c>
      <c r="BP8" s="11"/>
      <c r="BQ8" s="11"/>
    </row>
    <row r="9" spans="1:70" x14ac:dyDescent="0.25">
      <c r="P9" s="10">
        <v>1984</v>
      </c>
      <c r="Q9" s="11">
        <v>-3.5489348229020834E-3</v>
      </c>
      <c r="R9" s="11">
        <v>-1.3152269646525383E-2</v>
      </c>
      <c r="S9" s="11">
        <v>0</v>
      </c>
      <c r="T9" s="11">
        <v>2.7419408783316612E-2</v>
      </c>
      <c r="U9" s="11">
        <v>-4.7272283583879471E-2</v>
      </c>
      <c r="V9" s="11">
        <v>0</v>
      </c>
      <c r="W9" s="11">
        <v>4.2034875601530075E-2</v>
      </c>
      <c r="X9" s="11">
        <v>0</v>
      </c>
      <c r="Y9" s="11">
        <v>0</v>
      </c>
      <c r="Z9" s="11">
        <v>0</v>
      </c>
      <c r="AA9" s="11">
        <v>0</v>
      </c>
      <c r="AB9" s="11">
        <v>1.5900366008281708E-2</v>
      </c>
      <c r="AC9" s="11">
        <v>0</v>
      </c>
      <c r="AD9" s="11">
        <v>5.6346375495195389E-2</v>
      </c>
      <c r="AE9" s="11">
        <v>-2.8853295370936394E-2</v>
      </c>
      <c r="AF9" s="11">
        <v>0</v>
      </c>
      <c r="AG9" s="11">
        <v>8.1511922180652618E-2</v>
      </c>
      <c r="AH9" s="11">
        <v>6.654541939496994E-2</v>
      </c>
      <c r="AI9" s="11">
        <v>-6.966274231672287E-2</v>
      </c>
      <c r="AJ9" s="11">
        <v>-9.7322285175323486E-2</v>
      </c>
      <c r="AK9" s="11">
        <v>8.9805737137794495E-2</v>
      </c>
      <c r="AL9" s="11">
        <v>-2.1583974361419678E-2</v>
      </c>
      <c r="AM9" s="11">
        <v>7.125957403331995E-3</v>
      </c>
      <c r="AN9" s="11">
        <v>-4.6487797051668167E-2</v>
      </c>
      <c r="AO9" s="11">
        <v>0.14907379448413849</v>
      </c>
      <c r="AP9" s="11">
        <v>4.1691061109304428E-2</v>
      </c>
      <c r="AQ9" s="11">
        <v>-1.5958771109580994E-2</v>
      </c>
      <c r="AR9" s="11">
        <v>6.5788805484771729E-2</v>
      </c>
      <c r="AS9" s="11">
        <v>0</v>
      </c>
      <c r="AT9" s="11">
        <v>-8.7277121841907501E-2</v>
      </c>
      <c r="AU9" s="11">
        <v>0</v>
      </c>
      <c r="AV9" s="11">
        <v>0</v>
      </c>
      <c r="AW9" s="11">
        <v>0</v>
      </c>
      <c r="AX9" s="11">
        <v>6.32076570764184E-3</v>
      </c>
      <c r="AY9" s="11">
        <v>1.2797285802662373E-2</v>
      </c>
      <c r="AZ9" s="11">
        <v>-5.616484209895134E-3</v>
      </c>
      <c r="BA9" s="11">
        <v>0</v>
      </c>
      <c r="BB9" s="11">
        <v>2.5195082649588585E-2</v>
      </c>
      <c r="BC9" s="11">
        <v>1.9473683089017868E-2</v>
      </c>
      <c r="BD9" s="11">
        <v>0</v>
      </c>
      <c r="BE9" s="11">
        <v>4.4375315308570862E-2</v>
      </c>
      <c r="BF9" s="11">
        <v>1.0239101015031338E-2</v>
      </c>
      <c r="BG9" s="11">
        <v>-2.4595143273472786E-2</v>
      </c>
      <c r="BH9" s="11">
        <v>-4.3798983097076416E-2</v>
      </c>
      <c r="BI9" s="11">
        <v>0</v>
      </c>
      <c r="BJ9" s="11">
        <v>-6.5249636769294739E-2</v>
      </c>
      <c r="BK9" s="11">
        <v>-1.0348089039325714E-2</v>
      </c>
      <c r="BL9" s="11">
        <v>-8.2251327112317085E-3</v>
      </c>
      <c r="BM9" s="11">
        <v>2.2995050996541977E-2</v>
      </c>
      <c r="BN9" s="11">
        <v>1.8385273870080709E-4</v>
      </c>
      <c r="BO9" s="11">
        <v>-8.765990287065506E-2</v>
      </c>
      <c r="BP9" s="11"/>
      <c r="BQ9" s="11"/>
    </row>
    <row r="10" spans="1:70" x14ac:dyDescent="0.25">
      <c r="P10" s="10">
        <v>1985</v>
      </c>
      <c r="Q10" s="11">
        <v>-2.1875610400456935E-4</v>
      </c>
      <c r="R10" s="11">
        <v>2.5719653815031052E-2</v>
      </c>
      <c r="S10" s="11">
        <v>0</v>
      </c>
      <c r="T10" s="11">
        <v>4.8533882945775986E-3</v>
      </c>
      <c r="U10" s="11">
        <v>-3.2470375299453735E-2</v>
      </c>
      <c r="V10" s="11">
        <v>0</v>
      </c>
      <c r="W10" s="11">
        <v>-3.2796729356050491E-3</v>
      </c>
      <c r="X10" s="11">
        <v>0</v>
      </c>
      <c r="Y10" s="11">
        <v>0</v>
      </c>
      <c r="Z10" s="11">
        <v>0</v>
      </c>
      <c r="AA10" s="11">
        <v>0</v>
      </c>
      <c r="AB10" s="11">
        <v>-2.1236916654743254E-4</v>
      </c>
      <c r="AC10" s="11">
        <v>0</v>
      </c>
      <c r="AD10" s="11">
        <v>-2.2867701482027769E-3</v>
      </c>
      <c r="AE10" s="11">
        <v>1.9192758947610855E-2</v>
      </c>
      <c r="AF10" s="11">
        <v>0</v>
      </c>
      <c r="AG10" s="11">
        <v>2.5021012872457504E-2</v>
      </c>
      <c r="AH10" s="11">
        <v>1.4752765418961644E-3</v>
      </c>
      <c r="AI10" s="11">
        <v>9.7316056489944458E-3</v>
      </c>
      <c r="AJ10" s="11">
        <v>-1.0206477018073201E-3</v>
      </c>
      <c r="AK10" s="11">
        <v>-1.0265588760375977E-2</v>
      </c>
      <c r="AL10" s="11">
        <v>2.1350795868784189E-3</v>
      </c>
      <c r="AM10" s="11">
        <v>1.9012237899005413E-3</v>
      </c>
      <c r="AN10" s="11">
        <v>1.7276547849178314E-2</v>
      </c>
      <c r="AO10" s="11">
        <v>7.223094254732132E-2</v>
      </c>
      <c r="AP10" s="11">
        <v>1.6182363033294678E-2</v>
      </c>
      <c r="AQ10" s="11">
        <v>-8.9303307235240936E-2</v>
      </c>
      <c r="AR10" s="11">
        <v>8.0890022218227386E-3</v>
      </c>
      <c r="AS10" s="11">
        <v>0</v>
      </c>
      <c r="AT10" s="11">
        <v>1.2938538566231728E-2</v>
      </c>
      <c r="AU10" s="11">
        <v>0</v>
      </c>
      <c r="AV10" s="11">
        <v>0</v>
      </c>
      <c r="AW10" s="11">
        <v>0</v>
      </c>
      <c r="AX10" s="11">
        <v>7.6967370696365833E-3</v>
      </c>
      <c r="AY10" s="11">
        <v>3.7587340921163559E-2</v>
      </c>
      <c r="AZ10" s="11">
        <v>-7.8444462269544601E-4</v>
      </c>
      <c r="BA10" s="11">
        <v>0</v>
      </c>
      <c r="BB10" s="11">
        <v>-1.5580544713884592E-3</v>
      </c>
      <c r="BC10" s="11">
        <v>-3.414148697629571E-3</v>
      </c>
      <c r="BD10" s="11">
        <v>0</v>
      </c>
      <c r="BE10" s="11">
        <v>-2.2334644570946693E-2</v>
      </c>
      <c r="BF10" s="11">
        <v>-2.8025200590491295E-2</v>
      </c>
      <c r="BG10" s="11">
        <v>6.6143092699348927E-3</v>
      </c>
      <c r="BH10" s="11">
        <v>8.8402312248945236E-3</v>
      </c>
      <c r="BI10" s="11">
        <v>0</v>
      </c>
      <c r="BJ10" s="11">
        <v>-7.3749860748648643E-3</v>
      </c>
      <c r="BK10" s="11">
        <v>-9.2545902589336038E-4</v>
      </c>
      <c r="BL10" s="11">
        <v>1.5679845586419106E-2</v>
      </c>
      <c r="BM10" s="11">
        <v>-6.569397373823449E-5</v>
      </c>
      <c r="BN10" s="11">
        <v>-1.1515149381011724E-3</v>
      </c>
      <c r="BO10" s="11">
        <v>-1.1686788871884346E-2</v>
      </c>
      <c r="BP10" s="11"/>
      <c r="BQ10" s="11"/>
    </row>
    <row r="11" spans="1:70" x14ac:dyDescent="0.25">
      <c r="P11" s="10">
        <v>1986</v>
      </c>
      <c r="Q11" s="11">
        <v>2.8123088181018829E-2</v>
      </c>
      <c r="R11" s="11">
        <v>-1.5394419431686401E-2</v>
      </c>
      <c r="S11" s="11">
        <v>0</v>
      </c>
      <c r="T11" s="11">
        <v>-7.5130988843739033E-3</v>
      </c>
      <c r="U11" s="11">
        <v>-6.1642799526453018E-2</v>
      </c>
      <c r="V11" s="11">
        <v>0</v>
      </c>
      <c r="W11" s="11">
        <v>-1.8228717148303986E-2</v>
      </c>
      <c r="X11" s="11">
        <v>0</v>
      </c>
      <c r="Y11" s="11">
        <v>0</v>
      </c>
      <c r="Z11" s="11">
        <v>0</v>
      </c>
      <c r="AA11" s="11">
        <v>0</v>
      </c>
      <c r="AB11" s="11">
        <v>-1.6479872865602374E-3</v>
      </c>
      <c r="AC11" s="11">
        <v>0</v>
      </c>
      <c r="AD11" s="11">
        <v>-2.3723572492599487E-2</v>
      </c>
      <c r="AE11" s="11">
        <v>-1.0152225382626057E-2</v>
      </c>
      <c r="AF11" s="11">
        <v>0</v>
      </c>
      <c r="AG11" s="11">
        <v>3.0411374755203724E-3</v>
      </c>
      <c r="AH11" s="11">
        <v>4.3388243764638901E-2</v>
      </c>
      <c r="AI11" s="11">
        <v>3.6516890395432711E-3</v>
      </c>
      <c r="AJ11" s="11">
        <v>2.8568914160132408E-2</v>
      </c>
      <c r="AK11" s="11">
        <v>-2.814737893640995E-2</v>
      </c>
      <c r="AL11" s="11">
        <v>4.3193601071834564E-2</v>
      </c>
      <c r="AM11" s="11">
        <v>2.6067202910780907E-2</v>
      </c>
      <c r="AN11" s="11">
        <v>7.2213537059724331E-3</v>
      </c>
      <c r="AO11" s="11">
        <v>0.11937005072832108</v>
      </c>
      <c r="AP11" s="11">
        <v>7.8867562115192413E-3</v>
      </c>
      <c r="AQ11" s="11">
        <v>-1.7442820593714714E-2</v>
      </c>
      <c r="AR11" s="11">
        <v>-2.3125549778342247E-2</v>
      </c>
      <c r="AS11" s="11">
        <v>0</v>
      </c>
      <c r="AT11" s="11">
        <v>-6.0472473502159119E-2</v>
      </c>
      <c r="AU11" s="11">
        <v>0</v>
      </c>
      <c r="AV11" s="11">
        <v>0</v>
      </c>
      <c r="AW11" s="11">
        <v>0</v>
      </c>
      <c r="AX11" s="11">
        <v>-3.9992942474782467E-3</v>
      </c>
      <c r="AY11" s="11">
        <v>1.9108470529317856E-2</v>
      </c>
      <c r="AZ11" s="11">
        <v>-3.8342151790857315E-2</v>
      </c>
      <c r="BA11" s="11">
        <v>0</v>
      </c>
      <c r="BB11" s="11">
        <v>3.8740366697311401E-2</v>
      </c>
      <c r="BC11" s="11">
        <v>-4.8502935096621513E-3</v>
      </c>
      <c r="BD11" s="11">
        <v>0</v>
      </c>
      <c r="BE11" s="11">
        <v>-3.0406506732106209E-2</v>
      </c>
      <c r="BF11" s="11">
        <v>2.6385530829429626E-2</v>
      </c>
      <c r="BG11" s="11">
        <v>1.1667910031974316E-2</v>
      </c>
      <c r="BH11" s="11">
        <v>-6.6303997300565243E-3</v>
      </c>
      <c r="BI11" s="11">
        <v>0</v>
      </c>
      <c r="BJ11" s="11">
        <v>-7.9277187585830688E-2</v>
      </c>
      <c r="BK11" s="11">
        <v>8.7667122716084123E-4</v>
      </c>
      <c r="BL11" s="11">
        <v>-2.0030967891216278E-2</v>
      </c>
      <c r="BM11" s="11">
        <v>-2.6716737076640129E-2</v>
      </c>
      <c r="BN11" s="11">
        <v>-5.0766140222549438E-2</v>
      </c>
      <c r="BO11" s="11">
        <v>-1.8573983106762171E-3</v>
      </c>
      <c r="BP11" s="11"/>
      <c r="BQ11" s="11"/>
    </row>
    <row r="12" spans="1:70" x14ac:dyDescent="0.25">
      <c r="P12" s="10">
        <v>1987</v>
      </c>
      <c r="Q12" s="11">
        <v>2.1630888804793358E-2</v>
      </c>
      <c r="R12" s="11">
        <v>-4.782421886920929E-2</v>
      </c>
      <c r="S12" s="11">
        <v>0</v>
      </c>
      <c r="T12" s="11">
        <v>-1.3325142674148083E-2</v>
      </c>
      <c r="U12" s="11">
        <v>-6.0626201331615448E-2</v>
      </c>
      <c r="V12" s="11">
        <v>0</v>
      </c>
      <c r="W12" s="11">
        <v>7.2678305208683014E-2</v>
      </c>
      <c r="X12" s="11">
        <v>0</v>
      </c>
      <c r="Y12" s="11">
        <v>0</v>
      </c>
      <c r="Z12" s="11">
        <v>0</v>
      </c>
      <c r="AA12" s="11">
        <v>0</v>
      </c>
      <c r="AB12" s="11">
        <v>-1.1910104192793369E-2</v>
      </c>
      <c r="AC12" s="11">
        <v>0</v>
      </c>
      <c r="AD12" s="11">
        <v>-3.8399513810873032E-2</v>
      </c>
      <c r="AE12" s="11">
        <v>4.3842069804668427E-2</v>
      </c>
      <c r="AF12" s="11">
        <v>0</v>
      </c>
      <c r="AG12" s="11">
        <v>1.2917171232402325E-2</v>
      </c>
      <c r="AH12" s="11">
        <v>4.4978685677051544E-2</v>
      </c>
      <c r="AI12" s="11">
        <v>-3.7338272668421268E-3</v>
      </c>
      <c r="AJ12" s="11">
        <v>-1.3564778491854668E-3</v>
      </c>
      <c r="AK12" s="11">
        <v>1.5455287648364902E-3</v>
      </c>
      <c r="AL12" s="11">
        <v>1.0578922927379608E-2</v>
      </c>
      <c r="AM12" s="11">
        <v>3.766173031181097E-3</v>
      </c>
      <c r="AN12" s="11">
        <v>2.4227157700806856E-3</v>
      </c>
      <c r="AO12" s="11">
        <v>5.4195500910282135E-2</v>
      </c>
      <c r="AP12" s="11">
        <v>1.1858415091410279E-3</v>
      </c>
      <c r="AQ12" s="11">
        <v>-5.7980477809906006E-2</v>
      </c>
      <c r="AR12" s="11">
        <v>1.7553262412548065E-2</v>
      </c>
      <c r="AS12" s="11">
        <v>0</v>
      </c>
      <c r="AT12" s="11">
        <v>8.2994131371378899E-3</v>
      </c>
      <c r="AU12" s="11">
        <v>0</v>
      </c>
      <c r="AV12" s="11">
        <v>0</v>
      </c>
      <c r="AW12" s="11">
        <v>0</v>
      </c>
      <c r="AX12" s="11">
        <v>-2.5967845693230629E-2</v>
      </c>
      <c r="AY12" s="11">
        <v>8.8817169889807701E-3</v>
      </c>
      <c r="AZ12" s="11">
        <v>-3.5015344619750977E-2</v>
      </c>
      <c r="BA12" s="11">
        <v>0</v>
      </c>
      <c r="BB12" s="11">
        <v>4.1151799261569977E-2</v>
      </c>
      <c r="BC12" s="11">
        <v>-3.2731290906667709E-2</v>
      </c>
      <c r="BD12" s="11">
        <v>0</v>
      </c>
      <c r="BE12" s="11">
        <v>1.9681597128510475E-2</v>
      </c>
      <c r="BF12" s="11">
        <v>2.971608005464077E-2</v>
      </c>
      <c r="BG12" s="11">
        <v>3.8265608251094818E-2</v>
      </c>
      <c r="BH12" s="11">
        <v>9.1432500630617142E-3</v>
      </c>
      <c r="BI12" s="11">
        <v>0</v>
      </c>
      <c r="BJ12" s="11">
        <v>-9.1062255203723907E-2</v>
      </c>
      <c r="BK12" s="11">
        <v>-5.332961305975914E-2</v>
      </c>
      <c r="BL12" s="11">
        <v>-6.9478368386626244E-3</v>
      </c>
      <c r="BM12" s="11">
        <v>2.5671577081084251E-2</v>
      </c>
      <c r="BN12" s="11">
        <v>-2.770543098449707E-2</v>
      </c>
      <c r="BO12" s="11">
        <v>-4.3939393013715744E-2</v>
      </c>
      <c r="BP12" s="11"/>
      <c r="BQ12" s="11"/>
    </row>
    <row r="13" spans="1:70" x14ac:dyDescent="0.25">
      <c r="P13" s="10">
        <v>1988</v>
      </c>
      <c r="Q13" s="11">
        <v>3.6595568526536226E-3</v>
      </c>
      <c r="R13" s="11">
        <v>9.4306040555238724E-3</v>
      </c>
      <c r="S13" s="11">
        <v>0</v>
      </c>
      <c r="T13" s="11">
        <v>-4.7052479349076748E-3</v>
      </c>
      <c r="U13" s="11">
        <v>-0.1266445517539978</v>
      </c>
      <c r="V13" s="11">
        <v>0</v>
      </c>
      <c r="W13" s="11">
        <v>7.3419384658336639E-2</v>
      </c>
      <c r="X13" s="11">
        <v>0</v>
      </c>
      <c r="Y13" s="11">
        <v>0</v>
      </c>
      <c r="Z13" s="11">
        <v>0</v>
      </c>
      <c r="AA13" s="11">
        <v>0</v>
      </c>
      <c r="AB13" s="11">
        <v>1.3664052821695805E-2</v>
      </c>
      <c r="AC13" s="11">
        <v>0</v>
      </c>
      <c r="AD13" s="11">
        <v>4.1311499662697315E-3</v>
      </c>
      <c r="AE13" s="11">
        <v>3.2518714666366577E-2</v>
      </c>
      <c r="AF13" s="11">
        <v>0</v>
      </c>
      <c r="AG13" s="11">
        <v>1.8355991691350937E-2</v>
      </c>
      <c r="AH13" s="11">
        <v>2.4153765290975571E-2</v>
      </c>
      <c r="AI13" s="11">
        <v>-2.8466189280152321E-2</v>
      </c>
      <c r="AJ13" s="11">
        <v>5.4114311933517456E-2</v>
      </c>
      <c r="AK13" s="11">
        <v>-1.5375182963907719E-2</v>
      </c>
      <c r="AL13" s="11">
        <v>-2.5652330368757248E-2</v>
      </c>
      <c r="AM13" s="11">
        <v>-5.3591174073517323E-3</v>
      </c>
      <c r="AN13" s="11">
        <v>6.2830280512571335E-4</v>
      </c>
      <c r="AO13" s="11">
        <v>0.13993749022483826</v>
      </c>
      <c r="AP13" s="11">
        <v>-2.4607215076684952E-2</v>
      </c>
      <c r="AQ13" s="11">
        <v>-6.5303772687911987E-2</v>
      </c>
      <c r="AR13" s="11">
        <v>-7.748924195766449E-2</v>
      </c>
      <c r="AS13" s="11">
        <v>0</v>
      </c>
      <c r="AT13" s="11">
        <v>-3.4464035183191299E-2</v>
      </c>
      <c r="AU13" s="11">
        <v>0</v>
      </c>
      <c r="AV13" s="11">
        <v>0</v>
      </c>
      <c r="AW13" s="11">
        <v>0</v>
      </c>
      <c r="AX13" s="11">
        <v>-2.2667737677693367E-2</v>
      </c>
      <c r="AY13" s="11">
        <v>4.6421606093645096E-2</v>
      </c>
      <c r="AZ13" s="11">
        <v>4.4972794130444527E-3</v>
      </c>
      <c r="BA13" s="11">
        <v>0</v>
      </c>
      <c r="BB13" s="11">
        <v>9.8312618210911751E-3</v>
      </c>
      <c r="BC13" s="11">
        <v>1.2021319009363651E-2</v>
      </c>
      <c r="BD13" s="11">
        <v>0</v>
      </c>
      <c r="BE13" s="11">
        <v>-4.9739303067326546E-3</v>
      </c>
      <c r="BF13" s="11">
        <v>4.9080893397331238E-2</v>
      </c>
      <c r="BG13" s="11">
        <v>2.3618085309863091E-2</v>
      </c>
      <c r="BH13" s="11">
        <v>-1.3483189977705479E-2</v>
      </c>
      <c r="BI13" s="11">
        <v>0</v>
      </c>
      <c r="BJ13" s="11">
        <v>-6.3023842871189117E-2</v>
      </c>
      <c r="BK13" s="11">
        <v>-9.9607137963175774E-3</v>
      </c>
      <c r="BL13" s="11">
        <v>-4.3054088950157166E-2</v>
      </c>
      <c r="BM13" s="11">
        <v>-1.8397035077214241E-2</v>
      </c>
      <c r="BN13" s="11">
        <v>-6.2826648354530334E-2</v>
      </c>
      <c r="BO13" s="11">
        <v>-3.0025072395801544E-2</v>
      </c>
      <c r="BP13" s="11"/>
      <c r="BQ13" s="11"/>
    </row>
    <row r="14" spans="1:70" x14ac:dyDescent="0.25">
      <c r="P14" s="10">
        <v>1989</v>
      </c>
      <c r="Q14" s="11">
        <v>5.6746220216155052E-3</v>
      </c>
      <c r="R14" s="11">
        <v>-2.3700879886746407E-2</v>
      </c>
      <c r="S14" s="11">
        <v>0</v>
      </c>
      <c r="T14" s="11">
        <v>-1.1446733260527253E-3</v>
      </c>
      <c r="U14" s="11">
        <v>-0.10795546323060989</v>
      </c>
      <c r="V14" s="11">
        <v>0</v>
      </c>
      <c r="W14" s="11">
        <v>3.467891737818718E-2</v>
      </c>
      <c r="X14" s="11">
        <v>0</v>
      </c>
      <c r="Y14" s="11">
        <v>0</v>
      </c>
      <c r="Z14" s="11">
        <v>0</v>
      </c>
      <c r="AA14" s="11">
        <v>0</v>
      </c>
      <c r="AB14" s="11">
        <v>-2.323484793305397E-2</v>
      </c>
      <c r="AC14" s="11">
        <v>0</v>
      </c>
      <c r="AD14" s="11">
        <v>-2.8123846277594566E-2</v>
      </c>
      <c r="AE14" s="11">
        <v>3.7435639649629593E-2</v>
      </c>
      <c r="AF14" s="11">
        <v>0</v>
      </c>
      <c r="AG14" s="11">
        <v>6.4539141952991486E-2</v>
      </c>
      <c r="AH14" s="11">
        <v>4.8091195523738861E-2</v>
      </c>
      <c r="AI14" s="11">
        <v>6.6180822614114732E-5</v>
      </c>
      <c r="AJ14" s="11">
        <v>8.3472533151507378E-4</v>
      </c>
      <c r="AK14" s="11">
        <v>2.1997371688485146E-2</v>
      </c>
      <c r="AL14" s="11">
        <v>-5.1844317466020584E-2</v>
      </c>
      <c r="AM14" s="11">
        <v>1.017751544713974E-2</v>
      </c>
      <c r="AN14" s="11">
        <v>-6.7257039248943329E-2</v>
      </c>
      <c r="AO14" s="11">
        <v>9.2018842697143555E-2</v>
      </c>
      <c r="AP14" s="11">
        <v>-2.6127267628908157E-2</v>
      </c>
      <c r="AQ14" s="11">
        <v>-2.6084382552653551E-3</v>
      </c>
      <c r="AR14" s="11">
        <v>-1.0690262541174889E-2</v>
      </c>
      <c r="AS14" s="11">
        <v>0</v>
      </c>
      <c r="AT14" s="11">
        <v>-7.3263682425022125E-2</v>
      </c>
      <c r="AU14" s="11">
        <v>0</v>
      </c>
      <c r="AV14" s="11">
        <v>0</v>
      </c>
      <c r="AW14" s="11">
        <v>0</v>
      </c>
      <c r="AX14" s="11">
        <v>9.2725465074181557E-3</v>
      </c>
      <c r="AY14" s="11">
        <v>6.1826787889003754E-2</v>
      </c>
      <c r="AZ14" s="11">
        <v>2.0277157425880432E-2</v>
      </c>
      <c r="BA14" s="11">
        <v>0</v>
      </c>
      <c r="BB14" s="11">
        <v>4.3463651090860367E-2</v>
      </c>
      <c r="BC14" s="11">
        <v>-1.8227005377411842E-2</v>
      </c>
      <c r="BD14" s="11">
        <v>0</v>
      </c>
      <c r="BE14" s="11">
        <v>6.7631914280354977E-3</v>
      </c>
      <c r="BF14" s="11">
        <v>-7.3080353438854218E-2</v>
      </c>
      <c r="BG14" s="11">
        <v>-1.7797175794839859E-2</v>
      </c>
      <c r="BH14" s="11">
        <v>-6.2352355569601059E-2</v>
      </c>
      <c r="BI14" s="11">
        <v>0</v>
      </c>
      <c r="BJ14" s="11">
        <v>-1.3092712499201298E-2</v>
      </c>
      <c r="BK14" s="11">
        <v>2.1796147339046001E-3</v>
      </c>
      <c r="BL14" s="11">
        <v>-3.75196672976017E-2</v>
      </c>
      <c r="BM14" s="11">
        <v>-8.8521474972367287E-3</v>
      </c>
      <c r="BN14" s="11">
        <v>-9.0996148064732552E-3</v>
      </c>
      <c r="BO14" s="11">
        <v>-5.4092157632112503E-2</v>
      </c>
      <c r="BP14" s="11"/>
      <c r="BQ14" s="11"/>
    </row>
    <row r="15" spans="1:70" x14ac:dyDescent="0.25">
      <c r="P15" s="10">
        <v>1990</v>
      </c>
      <c r="Q15" s="11">
        <v>1.7612511292099953E-2</v>
      </c>
      <c r="R15" s="11">
        <v>-1.845058798789978E-2</v>
      </c>
      <c r="S15" s="11">
        <v>0</v>
      </c>
      <c r="T15" s="11">
        <v>7.1809319779276848E-3</v>
      </c>
      <c r="U15" s="11">
        <v>-6.7658446729183197E-2</v>
      </c>
      <c r="V15" s="11">
        <v>0</v>
      </c>
      <c r="W15" s="11">
        <v>9.9599413573741913E-2</v>
      </c>
      <c r="X15" s="11">
        <v>0</v>
      </c>
      <c r="Y15" s="11">
        <v>0</v>
      </c>
      <c r="Z15" s="11">
        <v>0</v>
      </c>
      <c r="AA15" s="11">
        <v>0</v>
      </c>
      <c r="AB15" s="11">
        <v>-1.667877659201622E-2</v>
      </c>
      <c r="AC15" s="11">
        <v>0</v>
      </c>
      <c r="AD15" s="11">
        <v>-4.9343366175889969E-2</v>
      </c>
      <c r="AE15" s="11">
        <v>1.1298822937533259E-3</v>
      </c>
      <c r="AF15" s="11">
        <v>0</v>
      </c>
      <c r="AG15" s="11">
        <v>1.0073891840875149E-2</v>
      </c>
      <c r="AH15" s="11">
        <v>4.2912360280752182E-2</v>
      </c>
      <c r="AI15" s="11">
        <v>-3.0576633289456367E-2</v>
      </c>
      <c r="AJ15" s="11">
        <v>-1.3768800534307957E-2</v>
      </c>
      <c r="AK15" s="11">
        <v>1.022126991301775E-2</v>
      </c>
      <c r="AL15" s="11">
        <v>-5.1005583256483078E-2</v>
      </c>
      <c r="AM15" s="11">
        <v>-1.4703674241900444E-2</v>
      </c>
      <c r="AN15" s="11">
        <v>1.3173878192901611E-2</v>
      </c>
      <c r="AO15" s="11">
        <v>7.7929183840751648E-2</v>
      </c>
      <c r="AP15" s="11">
        <v>-6.9305095821619034E-3</v>
      </c>
      <c r="AQ15" s="11">
        <v>-1.5453938394784927E-2</v>
      </c>
      <c r="AR15" s="11">
        <v>-2.2530907299369574E-3</v>
      </c>
      <c r="AS15" s="11">
        <v>0</v>
      </c>
      <c r="AT15" s="11">
        <v>-4.8274170607328415E-2</v>
      </c>
      <c r="AU15" s="11">
        <v>0</v>
      </c>
      <c r="AV15" s="11">
        <v>0</v>
      </c>
      <c r="AW15" s="11">
        <v>0</v>
      </c>
      <c r="AX15" s="11">
        <v>-2.1111106034368277E-3</v>
      </c>
      <c r="AY15" s="11">
        <v>-3.5168487578630447E-2</v>
      </c>
      <c r="AZ15" s="11">
        <v>4.0690671652555466E-2</v>
      </c>
      <c r="BA15" s="11">
        <v>0</v>
      </c>
      <c r="BB15" s="11">
        <v>4.2523875832557678E-2</v>
      </c>
      <c r="BC15" s="11">
        <v>3.2839344348758459E-3</v>
      </c>
      <c r="BD15" s="11">
        <v>0</v>
      </c>
      <c r="BE15" s="11">
        <v>4.5339729636907578E-2</v>
      </c>
      <c r="BF15" s="11">
        <v>2.9856248293071985E-3</v>
      </c>
      <c r="BG15" s="11">
        <v>2.5712417438626289E-2</v>
      </c>
      <c r="BH15" s="11">
        <v>-4.7725033015012741E-2</v>
      </c>
      <c r="BI15" s="11">
        <v>0</v>
      </c>
      <c r="BJ15" s="11">
        <v>-6.0240551829338074E-2</v>
      </c>
      <c r="BK15" s="11">
        <v>-1.0443658567965031E-2</v>
      </c>
      <c r="BL15" s="11">
        <v>-2.9926439747214317E-2</v>
      </c>
      <c r="BM15" s="11">
        <v>-4.5675267465412617E-3</v>
      </c>
      <c r="BN15" s="11">
        <v>3.2031912356615067E-2</v>
      </c>
      <c r="BO15" s="11">
        <v>-7.0236958563327789E-2</v>
      </c>
      <c r="BP15" s="11"/>
      <c r="BQ15" s="11"/>
    </row>
    <row r="16" spans="1:70" x14ac:dyDescent="0.25">
      <c r="P16" s="10">
        <v>1991</v>
      </c>
      <c r="Q16" s="11">
        <v>-4.4194763177074492E-4</v>
      </c>
      <c r="R16" s="11">
        <v>-3.2617959659546614E-3</v>
      </c>
      <c r="S16" s="11">
        <v>0</v>
      </c>
      <c r="T16" s="11">
        <v>-1.2613693252205849E-2</v>
      </c>
      <c r="U16" s="11">
        <v>-5.3198408335447311E-2</v>
      </c>
      <c r="V16" s="11">
        <v>0</v>
      </c>
      <c r="W16" s="11">
        <v>-2.0917740184813738E-3</v>
      </c>
      <c r="X16" s="11">
        <v>0</v>
      </c>
      <c r="Y16" s="11">
        <v>0</v>
      </c>
      <c r="Z16" s="11">
        <v>0</v>
      </c>
      <c r="AA16" s="11">
        <v>0</v>
      </c>
      <c r="AB16" s="11">
        <v>-1.7190213548019528E-3</v>
      </c>
      <c r="AC16" s="11">
        <v>0</v>
      </c>
      <c r="AD16" s="11">
        <v>4.4752602116204798E-4</v>
      </c>
      <c r="AE16" s="11">
        <v>-7.9950736835598946E-3</v>
      </c>
      <c r="AF16" s="11">
        <v>0</v>
      </c>
      <c r="AG16" s="11">
        <v>-6.3421442173421383E-3</v>
      </c>
      <c r="AH16" s="11">
        <v>6.3977786339819431E-4</v>
      </c>
      <c r="AI16" s="11">
        <v>-1.6723284497857094E-2</v>
      </c>
      <c r="AJ16" s="11">
        <v>2.8557712212204933E-2</v>
      </c>
      <c r="AK16" s="11">
        <v>8.5785388946533203E-3</v>
      </c>
      <c r="AL16" s="11">
        <v>-1.0218730312772095E-4</v>
      </c>
      <c r="AM16" s="11">
        <v>9.3775925051886588E-5</v>
      </c>
      <c r="AN16" s="11">
        <v>-3.4909174428321421E-4</v>
      </c>
      <c r="AO16" s="11">
        <v>6.4721498638391495E-3</v>
      </c>
      <c r="AP16" s="11">
        <v>-1.6959542408585548E-2</v>
      </c>
      <c r="AQ16" s="11">
        <v>-5.7201594114303589E-2</v>
      </c>
      <c r="AR16" s="11">
        <v>1.6142046661116183E-4</v>
      </c>
      <c r="AS16" s="11">
        <v>0</v>
      </c>
      <c r="AT16" s="11">
        <v>8.5187209770083427E-3</v>
      </c>
      <c r="AU16" s="11">
        <v>0</v>
      </c>
      <c r="AV16" s="11">
        <v>0</v>
      </c>
      <c r="AW16" s="11">
        <v>0</v>
      </c>
      <c r="AX16" s="11">
        <v>-1.4615398831665516E-3</v>
      </c>
      <c r="AY16" s="11">
        <v>1.8773768097162247E-2</v>
      </c>
      <c r="AZ16" s="11">
        <v>-8.7214191444218159E-4</v>
      </c>
      <c r="BA16" s="11">
        <v>0</v>
      </c>
      <c r="BB16" s="11">
        <v>4.6618576743640006E-4</v>
      </c>
      <c r="BC16" s="11">
        <v>6.1486591584980488E-4</v>
      </c>
      <c r="BD16" s="11">
        <v>0</v>
      </c>
      <c r="BE16" s="11">
        <v>2.2295344620943069E-2</v>
      </c>
      <c r="BF16" s="11">
        <v>-9.1879330575466156E-3</v>
      </c>
      <c r="BG16" s="11">
        <v>-3.1799429561942816E-3</v>
      </c>
      <c r="BH16" s="11">
        <v>-1.8330447375774384E-2</v>
      </c>
      <c r="BI16" s="11">
        <v>0</v>
      </c>
      <c r="BJ16" s="11">
        <v>-4.0868665091693401E-3</v>
      </c>
      <c r="BK16" s="11">
        <v>-5.0597323570400476E-4</v>
      </c>
      <c r="BL16" s="11">
        <v>-1.2273057363927364E-2</v>
      </c>
      <c r="BM16" s="11">
        <v>-1.7602852312847972E-4</v>
      </c>
      <c r="BN16" s="11">
        <v>4.6778926625847816E-3</v>
      </c>
      <c r="BO16" s="11">
        <v>-1.9520271569490433E-2</v>
      </c>
      <c r="BP16" s="11"/>
      <c r="BQ16" s="11"/>
    </row>
    <row r="17" spans="16:69" x14ac:dyDescent="0.25">
      <c r="P17" s="10">
        <v>1992</v>
      </c>
      <c r="Q17" s="11">
        <v>-5.219354759901762E-3</v>
      </c>
      <c r="R17" s="11">
        <v>-2.2085811942815781E-2</v>
      </c>
      <c r="S17" s="11">
        <v>0</v>
      </c>
      <c r="T17" s="11">
        <v>3.03630530834198E-2</v>
      </c>
      <c r="U17" s="11">
        <v>3.0039044097065926E-2</v>
      </c>
      <c r="V17" s="11">
        <v>0</v>
      </c>
      <c r="W17" s="11">
        <v>3.9258424192667007E-2</v>
      </c>
      <c r="X17" s="11">
        <v>0</v>
      </c>
      <c r="Y17" s="11">
        <v>0</v>
      </c>
      <c r="Z17" s="11">
        <v>0</v>
      </c>
      <c r="AA17" s="11">
        <v>0</v>
      </c>
      <c r="AB17" s="11">
        <v>1.6371492296457291E-2</v>
      </c>
      <c r="AC17" s="11">
        <v>0</v>
      </c>
      <c r="AD17" s="11">
        <v>-7.5187282636761665E-3</v>
      </c>
      <c r="AE17" s="11">
        <v>3.8962371647357941E-2</v>
      </c>
      <c r="AF17" s="11">
        <v>0</v>
      </c>
      <c r="AG17" s="11">
        <v>6.2370039522647858E-2</v>
      </c>
      <c r="AH17" s="11">
        <v>2.9565982520580292E-2</v>
      </c>
      <c r="AI17" s="11">
        <v>8.0545609816908836E-3</v>
      </c>
      <c r="AJ17" s="11">
        <v>-2.9426759108901024E-2</v>
      </c>
      <c r="AK17" s="11">
        <v>2.4473754689097404E-2</v>
      </c>
      <c r="AL17" s="11">
        <v>-1.95277389138937E-2</v>
      </c>
      <c r="AM17" s="11">
        <v>4.2054116725921631E-2</v>
      </c>
      <c r="AN17" s="11">
        <v>-3.870401531457901E-2</v>
      </c>
      <c r="AO17" s="11">
        <v>-0.13185784220695496</v>
      </c>
      <c r="AP17" s="11">
        <v>-5.9874155558645725E-3</v>
      </c>
      <c r="AQ17" s="11">
        <v>-6.0248907655477524E-2</v>
      </c>
      <c r="AR17" s="11">
        <v>5.4911892861127853E-2</v>
      </c>
      <c r="AS17" s="11">
        <v>0</v>
      </c>
      <c r="AT17" s="11">
        <v>8.5143201053142548E-2</v>
      </c>
      <c r="AU17" s="11">
        <v>0</v>
      </c>
      <c r="AV17" s="11">
        <v>0</v>
      </c>
      <c r="AW17" s="11">
        <v>0</v>
      </c>
      <c r="AX17" s="11">
        <v>1.4597069472074509E-2</v>
      </c>
      <c r="AY17" s="11">
        <v>2.9016856104135513E-2</v>
      </c>
      <c r="AZ17" s="11">
        <v>7.6632827520370483E-2</v>
      </c>
      <c r="BA17" s="11">
        <v>0</v>
      </c>
      <c r="BB17" s="11">
        <v>4.0440991520881653E-2</v>
      </c>
      <c r="BC17" s="11">
        <v>-1.7780998023226857E-3</v>
      </c>
      <c r="BD17" s="11">
        <v>0</v>
      </c>
      <c r="BE17" s="11">
        <v>0.11322876065969467</v>
      </c>
      <c r="BF17" s="11">
        <v>-2.4356795474886894E-3</v>
      </c>
      <c r="BG17" s="11">
        <v>-1.3658743351697922E-2</v>
      </c>
      <c r="BH17" s="11">
        <v>-2.8012633323669434E-2</v>
      </c>
      <c r="BI17" s="11">
        <v>0</v>
      </c>
      <c r="BJ17" s="11">
        <v>-3.5692103207111359E-2</v>
      </c>
      <c r="BK17" s="11">
        <v>-1.4626378193497658E-2</v>
      </c>
      <c r="BL17" s="11">
        <v>-7.4318484403192997E-3</v>
      </c>
      <c r="BM17" s="11">
        <v>-1.5761600807309151E-2</v>
      </c>
      <c r="BN17" s="11">
        <v>1.006445474922657E-2</v>
      </c>
      <c r="BO17" s="11">
        <v>-0.13683046400547028</v>
      </c>
      <c r="BP17" s="11"/>
      <c r="BQ17" s="11"/>
    </row>
    <row r="18" spans="16:69" x14ac:dyDescent="0.25">
      <c r="P18" s="10">
        <v>1993</v>
      </c>
      <c r="Q18" s="11">
        <v>1.5877112746238708E-2</v>
      </c>
      <c r="R18" s="11">
        <v>-3.34698217920959E-3</v>
      </c>
      <c r="S18" s="11">
        <v>0</v>
      </c>
      <c r="T18" s="11">
        <v>1.5869917348027229E-2</v>
      </c>
      <c r="U18" s="11">
        <v>8.0595361068844795E-3</v>
      </c>
      <c r="V18" s="11">
        <v>0</v>
      </c>
      <c r="W18" s="11">
        <v>4.3126445263624191E-2</v>
      </c>
      <c r="X18" s="11">
        <v>0</v>
      </c>
      <c r="Y18" s="11">
        <v>0</v>
      </c>
      <c r="Z18" s="11">
        <v>0</v>
      </c>
      <c r="AA18" s="11">
        <v>0</v>
      </c>
      <c r="AB18" s="11">
        <v>1.3255154713988304E-2</v>
      </c>
      <c r="AC18" s="11">
        <v>0</v>
      </c>
      <c r="AD18" s="11">
        <v>-3.2071273773908615E-2</v>
      </c>
      <c r="AE18" s="11">
        <v>3.9789061993360519E-2</v>
      </c>
      <c r="AF18" s="11">
        <v>0</v>
      </c>
      <c r="AG18" s="11">
        <v>9.8680764436721802E-2</v>
      </c>
      <c r="AH18" s="11">
        <v>1.3894082978367805E-2</v>
      </c>
      <c r="AI18" s="11">
        <v>3.5146363079547882E-3</v>
      </c>
      <c r="AJ18" s="11">
        <v>-6.1962466686964035E-2</v>
      </c>
      <c r="AK18" s="11">
        <v>7.4000313878059387E-2</v>
      </c>
      <c r="AL18" s="11">
        <v>2.3958021774888039E-2</v>
      </c>
      <c r="AM18" s="11">
        <v>7.516469806432724E-3</v>
      </c>
      <c r="AN18" s="11">
        <v>-4.3754082173109055E-2</v>
      </c>
      <c r="AO18" s="11">
        <v>-5.9786383062601089E-2</v>
      </c>
      <c r="AP18" s="11">
        <v>-2.035168930888176E-2</v>
      </c>
      <c r="AQ18" s="11">
        <v>-9.1190926730632782E-2</v>
      </c>
      <c r="AR18" s="11">
        <v>1.7755886539816856E-2</v>
      </c>
      <c r="AS18" s="11">
        <v>0</v>
      </c>
      <c r="AT18" s="11">
        <v>8.5638090968132019E-3</v>
      </c>
      <c r="AU18" s="11">
        <v>0</v>
      </c>
      <c r="AV18" s="11">
        <v>0</v>
      </c>
      <c r="AW18" s="11">
        <v>0</v>
      </c>
      <c r="AX18" s="11">
        <v>2.1348200738430023E-2</v>
      </c>
      <c r="AY18" s="11">
        <v>6.0426555573940277E-3</v>
      </c>
      <c r="AZ18" s="11">
        <v>2.383418008685112E-2</v>
      </c>
      <c r="BA18" s="11">
        <v>0</v>
      </c>
      <c r="BB18" s="11">
        <v>7.2702720761299133E-2</v>
      </c>
      <c r="BC18" s="11">
        <v>-9.473840706050396E-3</v>
      </c>
      <c r="BD18" s="11">
        <v>0</v>
      </c>
      <c r="BE18" s="11">
        <v>0.1237170621752739</v>
      </c>
      <c r="BF18" s="11">
        <v>7.449689507484436E-2</v>
      </c>
      <c r="BG18" s="11">
        <v>-1.6869914543349296E-4</v>
      </c>
      <c r="BH18" s="11">
        <v>-2.2245543077588081E-2</v>
      </c>
      <c r="BI18" s="11">
        <v>0</v>
      </c>
      <c r="BJ18" s="11">
        <v>-2.1873990073800087E-2</v>
      </c>
      <c r="BK18" s="11">
        <v>-2.2903155535459518E-2</v>
      </c>
      <c r="BL18" s="11">
        <v>-3.7933003157377243E-2</v>
      </c>
      <c r="BM18" s="11">
        <v>-1.7738079652190208E-2</v>
      </c>
      <c r="BN18" s="11">
        <v>1.4018509536981583E-2</v>
      </c>
      <c r="BO18" s="11">
        <v>-0.1206313744187355</v>
      </c>
      <c r="BP18" s="11"/>
      <c r="BQ18" s="11"/>
    </row>
    <row r="19" spans="16:69" x14ac:dyDescent="0.25">
      <c r="P19" s="10">
        <v>1994</v>
      </c>
      <c r="Q19" s="11">
        <v>1.9738366827368736E-2</v>
      </c>
      <c r="R19" s="11">
        <v>3.2703634351491928E-2</v>
      </c>
      <c r="S19" s="11">
        <v>0</v>
      </c>
      <c r="T19" s="11">
        <v>6.444297730922699E-2</v>
      </c>
      <c r="U19" s="11">
        <v>8.8487818837165833E-2</v>
      </c>
      <c r="V19" s="11">
        <v>0</v>
      </c>
      <c r="W19" s="11">
        <v>4.3439947068691254E-2</v>
      </c>
      <c r="X19" s="11">
        <v>0</v>
      </c>
      <c r="Y19" s="11">
        <v>0</v>
      </c>
      <c r="Z19" s="11">
        <v>0</v>
      </c>
      <c r="AA19" s="11">
        <v>0</v>
      </c>
      <c r="AB19" s="11">
        <v>2.0588455721735954E-2</v>
      </c>
      <c r="AC19" s="11">
        <v>0</v>
      </c>
      <c r="AD19" s="11">
        <v>2.04148069024086E-2</v>
      </c>
      <c r="AE19" s="11">
        <v>6.666971743106842E-2</v>
      </c>
      <c r="AF19" s="11">
        <v>0</v>
      </c>
      <c r="AG19" s="11">
        <v>7.4734345078468323E-2</v>
      </c>
      <c r="AH19" s="11">
        <v>4.1613396257162094E-2</v>
      </c>
      <c r="AI19" s="11">
        <v>2.4827579036355019E-2</v>
      </c>
      <c r="AJ19" s="11">
        <v>4.9106557853519917E-3</v>
      </c>
      <c r="AK19" s="11">
        <v>2.9433226212859154E-2</v>
      </c>
      <c r="AL19" s="11">
        <v>-2.9143249616026878E-2</v>
      </c>
      <c r="AM19" s="11">
        <v>2.9554495587944984E-2</v>
      </c>
      <c r="AN19" s="11">
        <v>-3.9765439927577972E-2</v>
      </c>
      <c r="AO19" s="11">
        <v>-3.0277533456683159E-2</v>
      </c>
      <c r="AP19" s="11">
        <v>-6.8564489483833313E-2</v>
      </c>
      <c r="AQ19" s="11">
        <v>-3.581666573882103E-2</v>
      </c>
      <c r="AR19" s="11">
        <v>-2.5940248742699623E-2</v>
      </c>
      <c r="AS19" s="11">
        <v>0</v>
      </c>
      <c r="AT19" s="11">
        <v>-3.1094424426555634E-2</v>
      </c>
      <c r="AU19" s="11">
        <v>0</v>
      </c>
      <c r="AV19" s="11">
        <v>0</v>
      </c>
      <c r="AW19" s="11">
        <v>0</v>
      </c>
      <c r="AX19" s="11">
        <v>4.2346272617578506E-2</v>
      </c>
      <c r="AY19" s="11">
        <v>-4.0521793067455292E-2</v>
      </c>
      <c r="AZ19" s="11">
        <v>5.3146902471780777E-2</v>
      </c>
      <c r="BA19" s="11">
        <v>0</v>
      </c>
      <c r="BB19" s="11">
        <v>4.4153168797492981E-2</v>
      </c>
      <c r="BC19" s="11">
        <v>3.9203420281410217E-2</v>
      </c>
      <c r="BD19" s="11">
        <v>0</v>
      </c>
      <c r="BE19" s="11">
        <v>0.17455579340457916</v>
      </c>
      <c r="BF19" s="11">
        <v>-2.8909191489219666E-2</v>
      </c>
      <c r="BG19" s="11">
        <v>6.7988485097885132E-2</v>
      </c>
      <c r="BH19" s="11">
        <v>-2.2424658760428429E-2</v>
      </c>
      <c r="BI19" s="11">
        <v>0</v>
      </c>
      <c r="BJ19" s="11">
        <v>-0.10706385970115662</v>
      </c>
      <c r="BK19" s="11">
        <v>-5.8203605003654957E-3</v>
      </c>
      <c r="BL19" s="11">
        <v>2.0116653293371201E-2</v>
      </c>
      <c r="BM19" s="11">
        <v>-3.6543518304824829E-2</v>
      </c>
      <c r="BN19" s="11">
        <v>1.0334664955735207E-2</v>
      </c>
      <c r="BO19" s="11">
        <v>-0.15220816433429718</v>
      </c>
      <c r="BP19" s="11"/>
      <c r="BQ19" s="11"/>
    </row>
    <row r="20" spans="16:69" x14ac:dyDescent="0.25">
      <c r="P20" s="10">
        <v>1995</v>
      </c>
      <c r="Q20" s="11">
        <v>-1.1896416544914246E-3</v>
      </c>
      <c r="R20" s="11">
        <v>1.6992472112178802E-2</v>
      </c>
      <c r="S20" s="11">
        <v>0</v>
      </c>
      <c r="T20" s="11">
        <v>3.7691697478294373E-2</v>
      </c>
      <c r="U20" s="11">
        <v>0.10779645293951035</v>
      </c>
      <c r="V20" s="11">
        <v>0</v>
      </c>
      <c r="W20" s="11">
        <v>1.2195602990686893E-2</v>
      </c>
      <c r="X20" s="11">
        <v>0</v>
      </c>
      <c r="Y20" s="11">
        <v>0</v>
      </c>
      <c r="Z20" s="11">
        <v>0</v>
      </c>
      <c r="AA20" s="11">
        <v>0</v>
      </c>
      <c r="AB20" s="11">
        <v>3.0126828700304031E-2</v>
      </c>
      <c r="AC20" s="11">
        <v>0</v>
      </c>
      <c r="AD20" s="11">
        <v>2.7092235162854195E-2</v>
      </c>
      <c r="AE20" s="11">
        <v>6.4377091825008392E-2</v>
      </c>
      <c r="AF20" s="11">
        <v>0</v>
      </c>
      <c r="AG20" s="11">
        <v>-1.161461416631937E-2</v>
      </c>
      <c r="AH20" s="11">
        <v>5.0140049308538437E-2</v>
      </c>
      <c r="AI20" s="11">
        <v>-8.4233079105615616E-3</v>
      </c>
      <c r="AJ20" s="11">
        <v>-3.8741116877645254E-3</v>
      </c>
      <c r="AK20" s="11">
        <v>8.3674928173422813E-3</v>
      </c>
      <c r="AL20" s="11">
        <v>2.5895178318023682E-2</v>
      </c>
      <c r="AM20" s="11">
        <v>5.7141907513141632E-2</v>
      </c>
      <c r="AN20" s="11">
        <v>-4.0792357176542282E-2</v>
      </c>
      <c r="AO20" s="11">
        <v>-0.10580959171056747</v>
      </c>
      <c r="AP20" s="11">
        <v>-4.8768773674964905E-2</v>
      </c>
      <c r="AQ20" s="11">
        <v>1.4867442660033703E-2</v>
      </c>
      <c r="AR20" s="11">
        <v>1.4893332496285439E-2</v>
      </c>
      <c r="AS20" s="11">
        <v>0</v>
      </c>
      <c r="AT20" s="11">
        <v>6.9143533706665039E-2</v>
      </c>
      <c r="AU20" s="11">
        <v>0</v>
      </c>
      <c r="AV20" s="11">
        <v>0</v>
      </c>
      <c r="AW20" s="11">
        <v>0</v>
      </c>
      <c r="AX20" s="11">
        <v>5.7521354407072067E-2</v>
      </c>
      <c r="AY20" s="11">
        <v>-5.2138030529022217E-2</v>
      </c>
      <c r="AZ20" s="11">
        <v>3.1191600486636162E-2</v>
      </c>
      <c r="BA20" s="11">
        <v>0</v>
      </c>
      <c r="BB20" s="11">
        <v>3.7153840065002441E-2</v>
      </c>
      <c r="BC20" s="11">
        <v>1.5160819515585899E-2</v>
      </c>
      <c r="BD20" s="11">
        <v>0</v>
      </c>
      <c r="BE20" s="11">
        <v>9.2585258185863495E-2</v>
      </c>
      <c r="BF20" s="11">
        <v>-5.7707678526639938E-2</v>
      </c>
      <c r="BG20" s="11">
        <v>2.5025708600878716E-2</v>
      </c>
      <c r="BH20" s="11">
        <v>-3.6793947219848633E-2</v>
      </c>
      <c r="BI20" s="11">
        <v>0</v>
      </c>
      <c r="BJ20" s="11">
        <v>-7.1387909352779388E-2</v>
      </c>
      <c r="BK20" s="11">
        <v>2.0898371003568172E-3</v>
      </c>
      <c r="BL20" s="11">
        <v>-9.274984709918499E-3</v>
      </c>
      <c r="BM20" s="11">
        <v>-1.406501792371273E-2</v>
      </c>
      <c r="BN20" s="11">
        <v>6.1575537547469139E-3</v>
      </c>
      <c r="BO20" s="11">
        <v>-3.8327392190694809E-2</v>
      </c>
      <c r="BP20" s="11"/>
      <c r="BQ20" s="11"/>
    </row>
    <row r="21" spans="16:69" x14ac:dyDescent="0.25">
      <c r="P21" s="10">
        <v>1996</v>
      </c>
      <c r="Q21" s="11">
        <v>-1.2193171307444572E-2</v>
      </c>
      <c r="R21" s="11">
        <v>2.3975012823939323E-2</v>
      </c>
      <c r="S21" s="11">
        <v>0</v>
      </c>
      <c r="T21" s="11">
        <v>1.3516108505427837E-2</v>
      </c>
      <c r="U21" s="11">
        <v>4.1698236018419266E-2</v>
      </c>
      <c r="V21" s="11">
        <v>0</v>
      </c>
      <c r="W21" s="11">
        <v>-8.8897673413157463E-3</v>
      </c>
      <c r="X21" s="11">
        <v>0</v>
      </c>
      <c r="Y21" s="11">
        <v>0</v>
      </c>
      <c r="Z21" s="11">
        <v>0</v>
      </c>
      <c r="AA21" s="11">
        <v>0</v>
      </c>
      <c r="AB21" s="11">
        <v>-3.0015502125024796E-3</v>
      </c>
      <c r="AC21" s="11">
        <v>0</v>
      </c>
      <c r="AD21" s="11">
        <v>3.294079378247261E-2</v>
      </c>
      <c r="AE21" s="11">
        <v>6.096254289150238E-2</v>
      </c>
      <c r="AF21" s="11">
        <v>0</v>
      </c>
      <c r="AG21" s="11">
        <v>-1.7283337190747261E-2</v>
      </c>
      <c r="AH21" s="11">
        <v>-5.7110488414764404E-3</v>
      </c>
      <c r="AI21" s="11">
        <v>3.7111207842826843E-2</v>
      </c>
      <c r="AJ21" s="11">
        <v>-6.5298393368721008E-2</v>
      </c>
      <c r="AK21" s="11">
        <v>6.7277610301971436E-2</v>
      </c>
      <c r="AL21" s="11">
        <v>4.1138429194688797E-2</v>
      </c>
      <c r="AM21" s="11">
        <v>1.6464376822113991E-2</v>
      </c>
      <c r="AN21" s="11">
        <v>-4.4178920798003674E-3</v>
      </c>
      <c r="AO21" s="11">
        <v>-9.2693157494068146E-2</v>
      </c>
      <c r="AP21" s="11">
        <v>-4.9104515463113785E-2</v>
      </c>
      <c r="AQ21" s="11">
        <v>7.1714431047439575E-2</v>
      </c>
      <c r="AR21" s="11">
        <v>2.3929169401526451E-2</v>
      </c>
      <c r="AS21" s="11">
        <v>0</v>
      </c>
      <c r="AT21" s="11">
        <v>5.8606706559658051E-2</v>
      </c>
      <c r="AU21" s="11">
        <v>0</v>
      </c>
      <c r="AV21" s="11">
        <v>0</v>
      </c>
      <c r="AW21" s="11">
        <v>0</v>
      </c>
      <c r="AX21" s="11">
        <v>1.7522552981972694E-2</v>
      </c>
      <c r="AY21" s="11">
        <v>-0.14872057735919952</v>
      </c>
      <c r="AZ21" s="11">
        <v>1.4545397832989693E-2</v>
      </c>
      <c r="BA21" s="11">
        <v>0</v>
      </c>
      <c r="BB21" s="11">
        <v>1.8814269453287125E-2</v>
      </c>
      <c r="BC21" s="11">
        <v>6.9135632365942001E-3</v>
      </c>
      <c r="BD21" s="11">
        <v>0</v>
      </c>
      <c r="BE21" s="11">
        <v>1.1172954924404621E-2</v>
      </c>
      <c r="BF21" s="11">
        <v>-1.6152903437614441E-2</v>
      </c>
      <c r="BG21" s="11">
        <v>2.5230744853615761E-2</v>
      </c>
      <c r="BH21" s="11">
        <v>-2.0430020987987518E-2</v>
      </c>
      <c r="BI21" s="11">
        <v>0</v>
      </c>
      <c r="BJ21" s="11">
        <v>-1.6978925559669733E-3</v>
      </c>
      <c r="BK21" s="11">
        <v>-2.1608708426356316E-2</v>
      </c>
      <c r="BL21" s="11">
        <v>-2.9052412137389183E-2</v>
      </c>
      <c r="BM21" s="11">
        <v>2.885415218770504E-2</v>
      </c>
      <c r="BN21" s="11">
        <v>2.2361686453223228E-2</v>
      </c>
      <c r="BO21" s="11">
        <v>3.0910763889551163E-2</v>
      </c>
      <c r="BP21" s="11"/>
      <c r="BQ21" s="11"/>
    </row>
    <row r="22" spans="16:69" x14ac:dyDescent="0.25">
      <c r="P22" s="10">
        <v>1997</v>
      </c>
      <c r="Q22" s="11">
        <v>-2.5667421869002283E-4</v>
      </c>
      <c r="R22" s="11">
        <v>-6.7818369716405869E-3</v>
      </c>
      <c r="S22" s="11">
        <v>0</v>
      </c>
      <c r="T22" s="11">
        <v>-1.431964710354805E-2</v>
      </c>
      <c r="U22" s="11">
        <v>5.0297297537326813E-2</v>
      </c>
      <c r="V22" s="11">
        <v>0</v>
      </c>
      <c r="W22" s="11">
        <v>9.0096751227974892E-3</v>
      </c>
      <c r="X22" s="11">
        <v>0</v>
      </c>
      <c r="Y22" s="11">
        <v>0</v>
      </c>
      <c r="Z22" s="11">
        <v>0</v>
      </c>
      <c r="AA22" s="11">
        <v>0</v>
      </c>
      <c r="AB22" s="11">
        <v>-1.8522526079323143E-4</v>
      </c>
      <c r="AC22" s="11">
        <v>0</v>
      </c>
      <c r="AD22" s="11">
        <v>-8.1839499762281775E-4</v>
      </c>
      <c r="AE22" s="11">
        <v>7.7031657565385103E-4</v>
      </c>
      <c r="AF22" s="11">
        <v>0</v>
      </c>
      <c r="AG22" s="11">
        <v>1.3676518574357033E-2</v>
      </c>
      <c r="AH22" s="11">
        <v>1.5645929670426995E-4</v>
      </c>
      <c r="AI22" s="11">
        <v>-5.8911163359880447E-3</v>
      </c>
      <c r="AJ22" s="11">
        <v>1.0221627540886402E-2</v>
      </c>
      <c r="AK22" s="11">
        <v>-4.3354653753340244E-3</v>
      </c>
      <c r="AL22" s="11">
        <v>-2.3123800929170102E-5</v>
      </c>
      <c r="AM22" s="11">
        <v>1.2390016345307231E-3</v>
      </c>
      <c r="AN22" s="11">
        <v>2.7466462925076485E-3</v>
      </c>
      <c r="AO22" s="11">
        <v>-4.5450206845998764E-2</v>
      </c>
      <c r="AP22" s="11">
        <v>-3.7763954605907202E-3</v>
      </c>
      <c r="AQ22" s="11">
        <v>-4.2286764830350876E-2</v>
      </c>
      <c r="AR22" s="11">
        <v>2.4335538037121296E-3</v>
      </c>
      <c r="AS22" s="11">
        <v>0</v>
      </c>
      <c r="AT22" s="11">
        <v>-1.5382919460535049E-2</v>
      </c>
      <c r="AU22" s="11">
        <v>0</v>
      </c>
      <c r="AV22" s="11">
        <v>0</v>
      </c>
      <c r="AW22" s="11">
        <v>0</v>
      </c>
      <c r="AX22" s="11">
        <v>9.5440808217972517E-4</v>
      </c>
      <c r="AY22" s="11">
        <v>-3.0918972566723824E-2</v>
      </c>
      <c r="AZ22" s="11">
        <v>-5.1307096146047115E-4</v>
      </c>
      <c r="BA22" s="11">
        <v>0</v>
      </c>
      <c r="BB22" s="11">
        <v>1.9833834376186132E-3</v>
      </c>
      <c r="BC22" s="11">
        <v>-1.8005651654675603E-3</v>
      </c>
      <c r="BD22" s="11">
        <v>0</v>
      </c>
      <c r="BE22" s="11">
        <v>3.5945065319538116E-3</v>
      </c>
      <c r="BF22" s="11">
        <v>2.8678984381258488E-4</v>
      </c>
      <c r="BG22" s="11">
        <v>1.4538069954141974E-3</v>
      </c>
      <c r="BH22" s="11">
        <v>3.2569363247603178E-3</v>
      </c>
      <c r="BI22" s="11">
        <v>0</v>
      </c>
      <c r="BJ22" s="11">
        <v>-1.0349146090447903E-2</v>
      </c>
      <c r="BK22" s="11">
        <v>-9.121781331487E-4</v>
      </c>
      <c r="BL22" s="11">
        <v>-3.7917867302894592E-3</v>
      </c>
      <c r="BM22" s="11">
        <v>-2.3242387396749109E-4</v>
      </c>
      <c r="BN22" s="11">
        <v>-8.4382640197873116E-3</v>
      </c>
      <c r="BO22" s="11">
        <v>2.5174008682370186E-2</v>
      </c>
      <c r="BP22" s="11"/>
      <c r="BQ22" s="11"/>
    </row>
    <row r="23" spans="16:69" x14ac:dyDescent="0.25">
      <c r="P23" s="10">
        <v>1998</v>
      </c>
      <c r="Q23" s="11">
        <v>-3.2744918018579483E-2</v>
      </c>
      <c r="R23" s="11">
        <v>-1.0556610301136971E-2</v>
      </c>
      <c r="S23" s="11">
        <v>0</v>
      </c>
      <c r="T23" s="11">
        <v>2.2105902433395386E-2</v>
      </c>
      <c r="U23" s="11">
        <v>5.1945675164461136E-2</v>
      </c>
      <c r="V23" s="11">
        <v>0</v>
      </c>
      <c r="W23" s="11">
        <v>5.3246557712554932E-2</v>
      </c>
      <c r="X23" s="11">
        <v>0</v>
      </c>
      <c r="Y23" s="11">
        <v>0</v>
      </c>
      <c r="Z23" s="11">
        <v>0</v>
      </c>
      <c r="AA23" s="11">
        <v>0</v>
      </c>
      <c r="AB23" s="11">
        <v>2.699616365134716E-2</v>
      </c>
      <c r="AC23" s="11">
        <v>0</v>
      </c>
      <c r="AD23" s="11">
        <v>9.3055125325918198E-3</v>
      </c>
      <c r="AE23" s="11">
        <v>-5.3295649588108063E-2</v>
      </c>
      <c r="AF23" s="11">
        <v>0</v>
      </c>
      <c r="AG23" s="11">
        <v>7.6411627233028412E-2</v>
      </c>
      <c r="AH23" s="11">
        <v>2.3470439016819E-2</v>
      </c>
      <c r="AI23" s="11">
        <v>1.0741165839135647E-2</v>
      </c>
      <c r="AJ23" s="11">
        <v>1.0275333188474178E-2</v>
      </c>
      <c r="AK23" s="11">
        <v>-8.803793229162693E-3</v>
      </c>
      <c r="AL23" s="11">
        <v>1.4336908236145973E-2</v>
      </c>
      <c r="AM23" s="11">
        <v>1.4083200134336948E-2</v>
      </c>
      <c r="AN23" s="11">
        <v>-4.9614638090133667E-2</v>
      </c>
      <c r="AO23" s="11">
        <v>-8.4626711905002594E-2</v>
      </c>
      <c r="AP23" s="11">
        <v>2.371581457555294E-2</v>
      </c>
      <c r="AQ23" s="11">
        <v>1.9484130665659904E-2</v>
      </c>
      <c r="AR23" s="11">
        <v>-2.9579749330878258E-2</v>
      </c>
      <c r="AS23" s="11">
        <v>0</v>
      </c>
      <c r="AT23" s="11">
        <v>3.9511464536190033E-2</v>
      </c>
      <c r="AU23" s="11">
        <v>0</v>
      </c>
      <c r="AV23" s="11">
        <v>0</v>
      </c>
      <c r="AW23" s="11">
        <v>0</v>
      </c>
      <c r="AX23" s="11">
        <v>4.3311409652233124E-2</v>
      </c>
      <c r="AY23" s="11">
        <v>-6.4111202955245972E-2</v>
      </c>
      <c r="AZ23" s="11">
        <v>-9.6079548820853233E-3</v>
      </c>
      <c r="BA23" s="11">
        <v>0</v>
      </c>
      <c r="BB23" s="11">
        <v>-8.0755408853292465E-3</v>
      </c>
      <c r="BC23" s="11">
        <v>-3.0161458998918533E-2</v>
      </c>
      <c r="BD23" s="11">
        <v>0</v>
      </c>
      <c r="BE23" s="11">
        <v>9.4962790608406067E-2</v>
      </c>
      <c r="BF23" s="11">
        <v>-4.0449734777212143E-2</v>
      </c>
      <c r="BG23" s="11">
        <v>-6.4521864987909794E-3</v>
      </c>
      <c r="BH23" s="11">
        <v>-2.4756262078881264E-2</v>
      </c>
      <c r="BI23" s="11">
        <v>0</v>
      </c>
      <c r="BJ23" s="11">
        <v>-3.0700325965881348E-2</v>
      </c>
      <c r="BK23" s="11">
        <v>1.0965317487716675E-2</v>
      </c>
      <c r="BL23" s="11">
        <v>-3.3814229071140289E-2</v>
      </c>
      <c r="BM23" s="11">
        <v>2.0737159065902233E-3</v>
      </c>
      <c r="BN23" s="11">
        <v>4.8132943920791149E-3</v>
      </c>
      <c r="BO23" s="11">
        <v>-0.11622335761785507</v>
      </c>
      <c r="BP23" s="11"/>
      <c r="BQ23" s="11"/>
    </row>
    <row r="24" spans="16:69" x14ac:dyDescent="0.25">
      <c r="P24" s="10">
        <v>1999</v>
      </c>
      <c r="Q24" s="11">
        <v>-2.0717695355415344E-2</v>
      </c>
      <c r="R24" s="11">
        <v>-1.1136564426124096E-2</v>
      </c>
      <c r="S24" s="11">
        <v>0</v>
      </c>
      <c r="T24" s="11">
        <v>5.2584178745746613E-2</v>
      </c>
      <c r="U24" s="11">
        <v>4.0364749729633331E-2</v>
      </c>
      <c r="V24" s="11">
        <v>0</v>
      </c>
      <c r="W24" s="11">
        <v>2.7046822011470795E-2</v>
      </c>
      <c r="X24" s="11">
        <v>0</v>
      </c>
      <c r="Y24" s="11">
        <v>0</v>
      </c>
      <c r="Z24" s="11">
        <v>0</v>
      </c>
      <c r="AA24" s="11">
        <v>0</v>
      </c>
      <c r="AB24" s="11">
        <v>1.1865208856761456E-2</v>
      </c>
      <c r="AC24" s="11">
        <v>0</v>
      </c>
      <c r="AD24" s="11">
        <v>4.5742429792881012E-2</v>
      </c>
      <c r="AE24" s="11">
        <v>-2.2077884525060654E-2</v>
      </c>
      <c r="AF24" s="11">
        <v>0</v>
      </c>
      <c r="AG24" s="11">
        <v>6.1142356134951115E-3</v>
      </c>
      <c r="AH24" s="11">
        <v>-2.7010859921574593E-2</v>
      </c>
      <c r="AI24" s="11">
        <v>-3.4421667456626892E-2</v>
      </c>
      <c r="AJ24" s="11">
        <v>-1.1693795211613178E-2</v>
      </c>
      <c r="AK24" s="11">
        <v>2.0923975855112076E-2</v>
      </c>
      <c r="AL24" s="11">
        <v>1.7549627227708697E-3</v>
      </c>
      <c r="AM24" s="11">
        <v>-2.4260485544800758E-2</v>
      </c>
      <c r="AN24" s="11">
        <v>1.543965470045805E-2</v>
      </c>
      <c r="AO24" s="11">
        <v>-4.1260916739702225E-2</v>
      </c>
      <c r="AP24" s="11">
        <v>2.3273149505257607E-2</v>
      </c>
      <c r="AQ24" s="11">
        <v>-7.2933405637741089E-2</v>
      </c>
      <c r="AR24" s="11">
        <v>-4.7222200781106949E-2</v>
      </c>
      <c r="AS24" s="11">
        <v>0</v>
      </c>
      <c r="AT24" s="11">
        <v>2.2840291261672974E-2</v>
      </c>
      <c r="AU24" s="11">
        <v>0</v>
      </c>
      <c r="AV24" s="11">
        <v>0</v>
      </c>
      <c r="AW24" s="11">
        <v>0</v>
      </c>
      <c r="AX24" s="11">
        <v>1.2675740756094456E-2</v>
      </c>
      <c r="AY24" s="11">
        <v>-3.2096829265356064E-2</v>
      </c>
      <c r="AZ24" s="11">
        <v>4.5749642886221409E-3</v>
      </c>
      <c r="BA24" s="11">
        <v>0</v>
      </c>
      <c r="BB24" s="11">
        <v>-2.0982634276151657E-2</v>
      </c>
      <c r="BC24" s="11">
        <v>-1.1032466776669025E-2</v>
      </c>
      <c r="BD24" s="11">
        <v>0</v>
      </c>
      <c r="BE24" s="11">
        <v>4.9180880188941956E-2</v>
      </c>
      <c r="BF24" s="11">
        <v>2.3299888707697392E-3</v>
      </c>
      <c r="BG24" s="11">
        <v>-1.9840935245156288E-2</v>
      </c>
      <c r="BH24" s="11">
        <v>2.9893336817622185E-2</v>
      </c>
      <c r="BI24" s="11">
        <v>0</v>
      </c>
      <c r="BJ24" s="11">
        <v>8.8346544653177261E-3</v>
      </c>
      <c r="BK24" s="11">
        <v>1.3953866437077522E-2</v>
      </c>
      <c r="BL24" s="11">
        <v>-1.3219276443123817E-3</v>
      </c>
      <c r="BM24" s="11">
        <v>3.3330969512462616E-2</v>
      </c>
      <c r="BN24" s="11">
        <v>5.3209429606795311E-3</v>
      </c>
      <c r="BO24" s="11">
        <v>-1.9114652648568153E-2</v>
      </c>
      <c r="BP24" s="11"/>
      <c r="BQ24" s="11"/>
    </row>
    <row r="25" spans="16:69" x14ac:dyDescent="0.25">
      <c r="P25" s="10">
        <v>2000</v>
      </c>
      <c r="Q25" s="11">
        <v>-1.0728361085057259E-2</v>
      </c>
      <c r="R25" s="11">
        <v>-1.8257917836308479E-2</v>
      </c>
      <c r="S25" s="11">
        <v>0</v>
      </c>
      <c r="T25" s="11">
        <v>2.0015118643641472E-2</v>
      </c>
      <c r="U25" s="11">
        <v>6.9176256656646729E-2</v>
      </c>
      <c r="V25" s="11">
        <v>0</v>
      </c>
      <c r="W25" s="11">
        <v>3.0623750761151314E-2</v>
      </c>
      <c r="X25" s="11">
        <v>0</v>
      </c>
      <c r="Y25" s="11">
        <v>0</v>
      </c>
      <c r="Z25" s="11">
        <v>0</v>
      </c>
      <c r="AA25" s="11">
        <v>0</v>
      </c>
      <c r="AB25" s="11">
        <v>-1.3736682012677193E-2</v>
      </c>
      <c r="AC25" s="11">
        <v>0</v>
      </c>
      <c r="AD25" s="11">
        <v>-3.4467573277652264E-3</v>
      </c>
      <c r="AE25" s="11">
        <v>4.4584378600120544E-2</v>
      </c>
      <c r="AF25" s="11">
        <v>0</v>
      </c>
      <c r="AG25" s="11">
        <v>1.4929396100342274E-2</v>
      </c>
      <c r="AH25" s="11">
        <v>4.9108993262052536E-2</v>
      </c>
      <c r="AI25" s="11">
        <v>-3.7382300943136215E-2</v>
      </c>
      <c r="AJ25" s="11">
        <v>4.1418101638555527E-2</v>
      </c>
      <c r="AK25" s="11">
        <v>-8.0431671813130379E-3</v>
      </c>
      <c r="AL25" s="11">
        <v>-2.7155106887221336E-2</v>
      </c>
      <c r="AM25" s="11">
        <v>4.9636099487543106E-2</v>
      </c>
      <c r="AN25" s="11">
        <v>-7.1474842727184296E-2</v>
      </c>
      <c r="AO25" s="11">
        <v>9.5720821991562843E-3</v>
      </c>
      <c r="AP25" s="11">
        <v>-6.7646466195583344E-3</v>
      </c>
      <c r="AQ25" s="11">
        <v>-3.4889828413724899E-2</v>
      </c>
      <c r="AR25" s="11">
        <v>-8.5425516590476036E-3</v>
      </c>
      <c r="AS25" s="11">
        <v>0</v>
      </c>
      <c r="AT25" s="11">
        <v>-4.5749951153993607E-2</v>
      </c>
      <c r="AU25" s="11">
        <v>0</v>
      </c>
      <c r="AV25" s="11">
        <v>0</v>
      </c>
      <c r="AW25" s="11">
        <v>0</v>
      </c>
      <c r="AX25" s="11">
        <v>-4.416438564658165E-2</v>
      </c>
      <c r="AY25" s="11">
        <v>-4.1108187288045883E-2</v>
      </c>
      <c r="AZ25" s="11">
        <v>-3.9207980036735535E-2</v>
      </c>
      <c r="BA25" s="11">
        <v>0</v>
      </c>
      <c r="BB25" s="11">
        <v>3.3899560570716858E-2</v>
      </c>
      <c r="BC25" s="11">
        <v>1.9239148125052452E-2</v>
      </c>
      <c r="BD25" s="11">
        <v>0</v>
      </c>
      <c r="BE25" s="11">
        <v>-3.0555576086044312E-2</v>
      </c>
      <c r="BF25" s="11">
        <v>-5.9391381219029427E-3</v>
      </c>
      <c r="BG25" s="11">
        <v>2.613212913274765E-2</v>
      </c>
      <c r="BH25" s="11">
        <v>-5.731457844376564E-3</v>
      </c>
      <c r="BI25" s="11">
        <v>0</v>
      </c>
      <c r="BJ25" s="11">
        <v>-6.6332310438156128E-2</v>
      </c>
      <c r="BK25" s="11">
        <v>1.8478229641914368E-2</v>
      </c>
      <c r="BL25" s="11">
        <v>-7.1968715637922287E-3</v>
      </c>
      <c r="BM25" s="11">
        <v>-5.164666473865509E-2</v>
      </c>
      <c r="BN25" s="11">
        <v>-5.4732244461774826E-3</v>
      </c>
      <c r="BO25" s="11">
        <v>2.7259210124611855E-2</v>
      </c>
      <c r="BP25" s="11"/>
      <c r="BQ25" s="11"/>
    </row>
    <row r="26" spans="16:69" x14ac:dyDescent="0.25">
      <c r="P26" s="10">
        <v>2001</v>
      </c>
      <c r="Q26" s="11">
        <v>3.3125111367553473E-3</v>
      </c>
      <c r="R26" s="11">
        <v>2.4498626589775085E-2</v>
      </c>
      <c r="S26" s="11">
        <v>0</v>
      </c>
      <c r="T26" s="11">
        <v>1.9451125990599394E-4</v>
      </c>
      <c r="U26" s="11">
        <v>0.13388490676879883</v>
      </c>
      <c r="V26" s="11">
        <v>0</v>
      </c>
      <c r="W26" s="11">
        <v>-7.0508061908185482E-3</v>
      </c>
      <c r="X26" s="11">
        <v>0</v>
      </c>
      <c r="Y26" s="11">
        <v>0</v>
      </c>
      <c r="Z26" s="11">
        <v>0</v>
      </c>
      <c r="AA26" s="11">
        <v>0</v>
      </c>
      <c r="AB26" s="11">
        <v>1.7954124137759209E-2</v>
      </c>
      <c r="AC26" s="11">
        <v>0</v>
      </c>
      <c r="AD26" s="11">
        <v>7.9864390194416046E-2</v>
      </c>
      <c r="AE26" s="11">
        <v>3.3469673246145248E-2</v>
      </c>
      <c r="AF26" s="11">
        <v>0</v>
      </c>
      <c r="AG26" s="11">
        <v>-6.8141445517539978E-3</v>
      </c>
      <c r="AH26" s="11">
        <v>5.6496806442737579E-2</v>
      </c>
      <c r="AI26" s="11">
        <v>7.5132036581635475E-3</v>
      </c>
      <c r="AJ26" s="11">
        <v>1.6058284789323807E-2</v>
      </c>
      <c r="AK26" s="11">
        <v>-1.297738216817379E-2</v>
      </c>
      <c r="AL26" s="11">
        <v>-1.8000781536102295E-2</v>
      </c>
      <c r="AM26" s="11">
        <v>2.6144793257117271E-2</v>
      </c>
      <c r="AN26" s="11">
        <v>-7.3655834421515465E-3</v>
      </c>
      <c r="AO26" s="11">
        <v>-1.7510762438178062E-2</v>
      </c>
      <c r="AP26" s="11">
        <v>-4.4954352080821991E-2</v>
      </c>
      <c r="AQ26" s="11">
        <v>-1.5037496574223042E-2</v>
      </c>
      <c r="AR26" s="11">
        <v>-3.9823628962039948E-2</v>
      </c>
      <c r="AS26" s="11">
        <v>0</v>
      </c>
      <c r="AT26" s="11">
        <v>-6.9511369802057743E-3</v>
      </c>
      <c r="AU26" s="11">
        <v>0</v>
      </c>
      <c r="AV26" s="11">
        <v>0</v>
      </c>
      <c r="AW26" s="11">
        <v>0</v>
      </c>
      <c r="AX26" s="11">
        <v>2.2049464285373688E-2</v>
      </c>
      <c r="AY26" s="11">
        <v>-2.3298796266317368E-2</v>
      </c>
      <c r="AZ26" s="11">
        <v>-3.8827672600746155E-2</v>
      </c>
      <c r="BA26" s="11">
        <v>0</v>
      </c>
      <c r="BB26" s="11">
        <v>5.2900515496730804E-2</v>
      </c>
      <c r="BC26" s="11">
        <v>-1.1042917147278786E-2</v>
      </c>
      <c r="BD26" s="11">
        <v>0</v>
      </c>
      <c r="BE26" s="11">
        <v>-9.9559172987937927E-2</v>
      </c>
      <c r="BF26" s="11">
        <v>-5.2991040050983429E-2</v>
      </c>
      <c r="BG26" s="11">
        <v>-2.0434234291315079E-2</v>
      </c>
      <c r="BH26" s="11">
        <v>2.7745682746171951E-2</v>
      </c>
      <c r="BI26" s="11">
        <v>0</v>
      </c>
      <c r="BJ26" s="11">
        <v>-5.0258755683898926E-2</v>
      </c>
      <c r="BK26" s="11">
        <v>1.4868221245706081E-2</v>
      </c>
      <c r="BL26" s="11">
        <v>3.4003179520368576E-2</v>
      </c>
      <c r="BM26" s="11">
        <v>2.83494982868433E-2</v>
      </c>
      <c r="BN26" s="11">
        <v>-4.1189957410097122E-2</v>
      </c>
      <c r="BO26" s="11">
        <v>2.016819454729557E-2</v>
      </c>
      <c r="BP26" s="11"/>
      <c r="BQ26" s="11"/>
    </row>
    <row r="27" spans="16:69" x14ac:dyDescent="0.25">
      <c r="P27" s="10">
        <v>2002</v>
      </c>
      <c r="Q27" s="11">
        <v>5.0416355952620506E-3</v>
      </c>
      <c r="R27" s="11">
        <v>1.4855595072731376E-3</v>
      </c>
      <c r="S27" s="11">
        <v>0</v>
      </c>
      <c r="T27" s="11">
        <v>1.9591713324189186E-2</v>
      </c>
      <c r="U27" s="11">
        <v>6.9627545773983002E-2</v>
      </c>
      <c r="V27" s="11">
        <v>0</v>
      </c>
      <c r="W27" s="11">
        <v>1.006048172712326E-3</v>
      </c>
      <c r="X27" s="11">
        <v>0</v>
      </c>
      <c r="Y27" s="11">
        <v>0</v>
      </c>
      <c r="Z27" s="11">
        <v>0</v>
      </c>
      <c r="AA27" s="11">
        <v>0</v>
      </c>
      <c r="AB27" s="11">
        <v>2.6461284607648849E-2</v>
      </c>
      <c r="AC27" s="11">
        <v>0</v>
      </c>
      <c r="AD27" s="11">
        <v>0.10049527138471603</v>
      </c>
      <c r="AE27" s="11">
        <v>2.7623793110251427E-2</v>
      </c>
      <c r="AF27" s="11">
        <v>0</v>
      </c>
      <c r="AG27" s="11">
        <v>-5.413074791431427E-2</v>
      </c>
      <c r="AH27" s="11">
        <v>3.9872996509075165E-2</v>
      </c>
      <c r="AI27" s="11">
        <v>-1.115731243044138E-2</v>
      </c>
      <c r="AJ27" s="11">
        <v>8.572099357843399E-2</v>
      </c>
      <c r="AK27" s="11">
        <v>-4.7362800687551498E-2</v>
      </c>
      <c r="AL27" s="11">
        <v>-5.9818543493747711E-2</v>
      </c>
      <c r="AM27" s="11">
        <v>3.7839103490114212E-2</v>
      </c>
      <c r="AN27" s="11">
        <v>-1.2065502814948559E-2</v>
      </c>
      <c r="AO27" s="11">
        <v>6.359483115375042E-3</v>
      </c>
      <c r="AP27" s="11">
        <v>9.4767706468701363E-3</v>
      </c>
      <c r="AQ27" s="11">
        <v>3.264177218079567E-2</v>
      </c>
      <c r="AR27" s="11">
        <v>-2.2822542116045952E-2</v>
      </c>
      <c r="AS27" s="11">
        <v>0</v>
      </c>
      <c r="AT27" s="11">
        <v>-4.1898258030414581E-2</v>
      </c>
      <c r="AU27" s="11">
        <v>0</v>
      </c>
      <c r="AV27" s="11">
        <v>0</v>
      </c>
      <c r="AW27" s="11">
        <v>0</v>
      </c>
      <c r="AX27" s="11">
        <v>2.9341723769903183E-2</v>
      </c>
      <c r="AY27" s="11">
        <v>-5.2226029336452484E-2</v>
      </c>
      <c r="AZ27" s="11">
        <v>-1.5827139839529991E-2</v>
      </c>
      <c r="BA27" s="11">
        <v>0</v>
      </c>
      <c r="BB27" s="11">
        <v>1.0566571727395058E-2</v>
      </c>
      <c r="BC27" s="11">
        <v>2.9900036752223969E-2</v>
      </c>
      <c r="BD27" s="11">
        <v>0</v>
      </c>
      <c r="BE27" s="11">
        <v>-8.7524913251399994E-2</v>
      </c>
      <c r="BF27" s="11">
        <v>-8.9598476886749268E-2</v>
      </c>
      <c r="BG27" s="11">
        <v>1.8411202356219292E-2</v>
      </c>
      <c r="BH27" s="11">
        <v>1.1144292540848255E-2</v>
      </c>
      <c r="BI27" s="11">
        <v>0</v>
      </c>
      <c r="BJ27" s="11">
        <v>-2.5478962808847427E-2</v>
      </c>
      <c r="BK27" s="11">
        <v>-1.8919479101896286E-2</v>
      </c>
      <c r="BL27" s="11">
        <v>-2.1581925451755524E-2</v>
      </c>
      <c r="BM27" s="11">
        <v>-3.0249800533056259E-2</v>
      </c>
      <c r="BN27" s="11">
        <v>-4.9819100648164749E-2</v>
      </c>
      <c r="BO27" s="11">
        <v>3.4884501248598099E-2</v>
      </c>
      <c r="BP27" s="11"/>
      <c r="BQ27" s="11"/>
    </row>
    <row r="28" spans="16:69" x14ac:dyDescent="0.25">
      <c r="P28" s="10">
        <v>2003</v>
      </c>
      <c r="Q28" s="11">
        <v>-1.6232967376708984E-2</v>
      </c>
      <c r="R28" s="11">
        <v>-6.9592408835887909E-3</v>
      </c>
      <c r="S28" s="11">
        <v>0</v>
      </c>
      <c r="T28" s="11">
        <v>1.5903271734714508E-2</v>
      </c>
      <c r="U28" s="11">
        <v>4.8641268163919449E-2</v>
      </c>
      <c r="V28" s="11">
        <v>0</v>
      </c>
      <c r="W28" s="11">
        <v>-1.3343398459255695E-2</v>
      </c>
      <c r="X28" s="11">
        <v>0</v>
      </c>
      <c r="Y28" s="11">
        <v>0</v>
      </c>
      <c r="Z28" s="11">
        <v>0</v>
      </c>
      <c r="AA28" s="11">
        <v>0</v>
      </c>
      <c r="AB28" s="11">
        <v>2.0755548030138016E-2</v>
      </c>
      <c r="AC28" s="11">
        <v>0</v>
      </c>
      <c r="AD28" s="11">
        <v>4.3519526720046997E-2</v>
      </c>
      <c r="AE28" s="11">
        <v>2.2189607843756676E-2</v>
      </c>
      <c r="AF28" s="11">
        <v>0</v>
      </c>
      <c r="AG28" s="11">
        <v>-4.3287541717290878E-2</v>
      </c>
      <c r="AH28" s="11">
        <v>5.0320684909820557E-2</v>
      </c>
      <c r="AI28" s="11">
        <v>-4.7177024185657501E-2</v>
      </c>
      <c r="AJ28" s="11">
        <v>-8.3167469128966331E-3</v>
      </c>
      <c r="AK28" s="11">
        <v>-1.3577648438513279E-2</v>
      </c>
      <c r="AL28" s="11">
        <v>-6.7030591890215874E-3</v>
      </c>
      <c r="AM28" s="11">
        <v>5.6677713990211487E-2</v>
      </c>
      <c r="AN28" s="11">
        <v>-3.1869813799858093E-2</v>
      </c>
      <c r="AO28" s="11">
        <v>-7.3541715741157532E-2</v>
      </c>
      <c r="AP28" s="11">
        <v>-6.7028976045548916E-3</v>
      </c>
      <c r="AQ28" s="11">
        <v>-7.2435918264091015E-3</v>
      </c>
      <c r="AR28" s="11">
        <v>-6.4393594861030579E-2</v>
      </c>
      <c r="AS28" s="11">
        <v>0</v>
      </c>
      <c r="AT28" s="11">
        <v>5.8991234749555588E-2</v>
      </c>
      <c r="AU28" s="11">
        <v>0</v>
      </c>
      <c r="AV28" s="11">
        <v>0</v>
      </c>
      <c r="AW28" s="11">
        <v>0</v>
      </c>
      <c r="AX28" s="11">
        <v>1.5988484025001526E-2</v>
      </c>
      <c r="AY28" s="11">
        <v>-4.3457802385091782E-2</v>
      </c>
      <c r="AZ28" s="11">
        <v>2.2000480443239212E-2</v>
      </c>
      <c r="BA28" s="11">
        <v>0</v>
      </c>
      <c r="BB28" s="11">
        <v>-2.5183381512761116E-3</v>
      </c>
      <c r="BC28" s="11">
        <v>4.9393358640372753E-3</v>
      </c>
      <c r="BD28" s="11">
        <v>0</v>
      </c>
      <c r="BE28" s="11">
        <v>-6.6764175891876221E-2</v>
      </c>
      <c r="BF28" s="11">
        <v>-6.3724614679813385E-2</v>
      </c>
      <c r="BG28" s="11">
        <v>1.2467263266444206E-2</v>
      </c>
      <c r="BH28" s="11">
        <v>4.1732031852006912E-2</v>
      </c>
      <c r="BI28" s="11">
        <v>0</v>
      </c>
      <c r="BJ28" s="11">
        <v>-2.3258551955223083E-2</v>
      </c>
      <c r="BK28" s="11">
        <v>-1.4107675291597843E-2</v>
      </c>
      <c r="BL28" s="11">
        <v>1.9990663975477219E-2</v>
      </c>
      <c r="BM28" s="11">
        <v>2.2806238383054733E-2</v>
      </c>
      <c r="BN28" s="11">
        <v>-2.9325626790523529E-2</v>
      </c>
      <c r="BO28" s="11">
        <v>6.3597708940505981E-2</v>
      </c>
      <c r="BP28" s="11"/>
      <c r="BQ28" s="11"/>
    </row>
    <row r="29" spans="16:69" x14ac:dyDescent="0.25">
      <c r="P29" s="10">
        <v>2004</v>
      </c>
      <c r="Q29" s="11">
        <v>-2.6356970891356468E-2</v>
      </c>
      <c r="R29" s="11">
        <v>-1.3061302015557885E-3</v>
      </c>
      <c r="S29" s="11">
        <v>0</v>
      </c>
      <c r="T29" s="11">
        <v>2.8297571465373039E-2</v>
      </c>
      <c r="U29" s="11">
        <v>8.0445036292076111E-3</v>
      </c>
      <c r="V29" s="11">
        <v>0</v>
      </c>
      <c r="W29" s="11">
        <v>3.8856320083141327E-2</v>
      </c>
      <c r="X29" s="11">
        <v>0</v>
      </c>
      <c r="Y29" s="11">
        <v>0</v>
      </c>
      <c r="Z29" s="11">
        <v>0</v>
      </c>
      <c r="AA29" s="11">
        <v>0</v>
      </c>
      <c r="AB29" s="11">
        <v>3.0116062611341476E-2</v>
      </c>
      <c r="AC29" s="11">
        <v>0</v>
      </c>
      <c r="AD29" s="11">
        <v>7.389514148235321E-2</v>
      </c>
      <c r="AE29" s="11">
        <v>3.6914754658937454E-2</v>
      </c>
      <c r="AF29" s="11">
        <v>0</v>
      </c>
      <c r="AG29" s="11">
        <v>7.8778758645057678E-2</v>
      </c>
      <c r="AH29" s="11">
        <v>1.3425705954432487E-2</v>
      </c>
      <c r="AI29" s="11">
        <v>-1.438499242067337E-2</v>
      </c>
      <c r="AJ29" s="11">
        <v>4.2416378855705261E-2</v>
      </c>
      <c r="AK29" s="11">
        <v>-4.5291237533092499E-2</v>
      </c>
      <c r="AL29" s="11">
        <v>-2.7093175798654556E-2</v>
      </c>
      <c r="AM29" s="11">
        <v>-1.8727581948041916E-2</v>
      </c>
      <c r="AN29" s="11">
        <v>-9.5216054469347E-3</v>
      </c>
      <c r="AO29" s="11">
        <v>-4.0952283889055252E-2</v>
      </c>
      <c r="AP29" s="11">
        <v>-1.2241797521710396E-2</v>
      </c>
      <c r="AQ29" s="11">
        <v>-8.5101693868637085E-2</v>
      </c>
      <c r="AR29" s="11">
        <v>-2.0021954551339149E-2</v>
      </c>
      <c r="AS29" s="11">
        <v>0</v>
      </c>
      <c r="AT29" s="11">
        <v>2.6180233806371689E-2</v>
      </c>
      <c r="AU29" s="11">
        <v>0</v>
      </c>
      <c r="AV29" s="11">
        <v>0</v>
      </c>
      <c r="AW29" s="11">
        <v>0</v>
      </c>
      <c r="AX29" s="11">
        <v>9.0527087450027466E-3</v>
      </c>
      <c r="AY29" s="11">
        <v>3.1841769814491272E-2</v>
      </c>
      <c r="AZ29" s="11">
        <v>1.0929975658655167E-2</v>
      </c>
      <c r="BA29" s="11">
        <v>0</v>
      </c>
      <c r="BB29" s="11">
        <v>6.5703396685421467E-3</v>
      </c>
      <c r="BC29" s="11">
        <v>-5.5638544261455536E-2</v>
      </c>
      <c r="BD29" s="11">
        <v>0</v>
      </c>
      <c r="BE29" s="11">
        <v>-4.5508205890655518E-2</v>
      </c>
      <c r="BF29" s="11">
        <v>2.3716656491160393E-2</v>
      </c>
      <c r="BG29" s="11">
        <v>-1.9045107066631317E-2</v>
      </c>
      <c r="BH29" s="11">
        <v>2.7716133743524551E-2</v>
      </c>
      <c r="BI29" s="11">
        <v>0</v>
      </c>
      <c r="BJ29" s="11">
        <v>2.7044609189033508E-2</v>
      </c>
      <c r="BK29" s="11">
        <v>-3.6812387406826019E-3</v>
      </c>
      <c r="BL29" s="11">
        <v>8.0637829378247261E-3</v>
      </c>
      <c r="BM29" s="11">
        <v>5.8419875800609589E-2</v>
      </c>
      <c r="BN29" s="11">
        <v>-2.3063592612743378E-2</v>
      </c>
      <c r="BO29" s="11">
        <v>-5.9127811342477798E-2</v>
      </c>
      <c r="BP29" s="11"/>
      <c r="BQ29" s="11"/>
    </row>
    <row r="30" spans="16:69" x14ac:dyDescent="0.25">
      <c r="P30" s="10">
        <v>2005</v>
      </c>
      <c r="Q30" s="11">
        <v>-1.9523538649082184E-2</v>
      </c>
      <c r="R30" s="11">
        <v>6.2640197575092316E-3</v>
      </c>
      <c r="S30" s="11">
        <v>0</v>
      </c>
      <c r="T30" s="11">
        <v>5.1006469875574112E-2</v>
      </c>
      <c r="U30" s="11">
        <v>7.3881067335605621E-2</v>
      </c>
      <c r="V30" s="11">
        <v>0</v>
      </c>
      <c r="W30" s="11">
        <v>-6.789080798625946E-3</v>
      </c>
      <c r="X30" s="11">
        <v>0</v>
      </c>
      <c r="Y30" s="11">
        <v>0</v>
      </c>
      <c r="Z30" s="11">
        <v>0</v>
      </c>
      <c r="AA30" s="11">
        <v>0</v>
      </c>
      <c r="AB30" s="11">
        <v>1.7823535948991776E-2</v>
      </c>
      <c r="AC30" s="11">
        <v>0</v>
      </c>
      <c r="AD30" s="11">
        <v>7.5618013739585876E-2</v>
      </c>
      <c r="AE30" s="11">
        <v>1.4658011496067047E-2</v>
      </c>
      <c r="AF30" s="11">
        <v>0</v>
      </c>
      <c r="AG30" s="11">
        <v>7.5850971043109894E-2</v>
      </c>
      <c r="AH30" s="11">
        <v>6.4214363694190979E-2</v>
      </c>
      <c r="AI30" s="11">
        <v>-3.3608246594667435E-3</v>
      </c>
      <c r="AJ30" s="11">
        <v>-7.082854863256216E-3</v>
      </c>
      <c r="AK30" s="11">
        <v>-1.9532116129994392E-3</v>
      </c>
      <c r="AL30" s="11">
        <v>-2.8403692413121462E-3</v>
      </c>
      <c r="AM30" s="11">
        <v>5.9237364679574966E-2</v>
      </c>
      <c r="AN30" s="11">
        <v>-3.0150441452860832E-2</v>
      </c>
      <c r="AO30" s="11">
        <v>-6.4706325531005859E-2</v>
      </c>
      <c r="AP30" s="11">
        <v>-3.3244341611862183E-3</v>
      </c>
      <c r="AQ30" s="11">
        <v>-1.6650253906846046E-2</v>
      </c>
      <c r="AR30" s="11">
        <v>-3.8558818399906158E-2</v>
      </c>
      <c r="AS30" s="11">
        <v>0</v>
      </c>
      <c r="AT30" s="11">
        <v>1.5619054436683655E-2</v>
      </c>
      <c r="AU30" s="11">
        <v>0</v>
      </c>
      <c r="AV30" s="11">
        <v>0</v>
      </c>
      <c r="AW30" s="11">
        <v>0</v>
      </c>
      <c r="AX30" s="11">
        <v>-1.9479013979434967E-2</v>
      </c>
      <c r="AY30" s="11">
        <v>-3.3653024584054947E-2</v>
      </c>
      <c r="AZ30" s="11">
        <v>1.3435916043817997E-3</v>
      </c>
      <c r="BA30" s="11">
        <v>0</v>
      </c>
      <c r="BB30" s="11">
        <v>6.8079821765422821E-2</v>
      </c>
      <c r="BC30" s="11">
        <v>-1.7367294058203697E-2</v>
      </c>
      <c r="BD30" s="11">
        <v>0</v>
      </c>
      <c r="BE30" s="11">
        <v>-4.3783832341432571E-2</v>
      </c>
      <c r="BF30" s="11">
        <v>-4.6225525438785553E-2</v>
      </c>
      <c r="BG30" s="11">
        <v>6.3998788595199585E-2</v>
      </c>
      <c r="BH30" s="11">
        <v>4.2563661932945251E-2</v>
      </c>
      <c r="BI30" s="11">
        <v>0</v>
      </c>
      <c r="BJ30" s="11">
        <v>-0.13635140657424927</v>
      </c>
      <c r="BK30" s="11">
        <v>-2.4582818150520325E-3</v>
      </c>
      <c r="BL30" s="11">
        <v>-1.7755627632141113E-2</v>
      </c>
      <c r="BM30" s="11">
        <v>3.774942085146904E-2</v>
      </c>
      <c r="BN30" s="11">
        <v>-3.8087800145149231E-2</v>
      </c>
      <c r="BO30" s="11">
        <v>-4.9941621720790863E-2</v>
      </c>
      <c r="BP30" s="11"/>
      <c r="BQ30" s="11"/>
    </row>
    <row r="31" spans="16:69" x14ac:dyDescent="0.25">
      <c r="P31" s="10">
        <v>2006</v>
      </c>
      <c r="Q31" s="11">
        <v>-2.3161217570304871E-2</v>
      </c>
      <c r="R31" s="11">
        <v>3.774552047252655E-2</v>
      </c>
      <c r="S31" s="11">
        <v>0</v>
      </c>
      <c r="T31" s="11">
        <v>5.1958054304122925E-2</v>
      </c>
      <c r="U31" s="11">
        <v>5.393383651971817E-2</v>
      </c>
      <c r="V31" s="11">
        <v>0</v>
      </c>
      <c r="W31" s="11">
        <v>-2.1167770028114319E-2</v>
      </c>
      <c r="X31" s="11">
        <v>0</v>
      </c>
      <c r="Y31" s="11">
        <v>0</v>
      </c>
      <c r="Z31" s="11">
        <v>0</v>
      </c>
      <c r="AA31" s="11">
        <v>0</v>
      </c>
      <c r="AB31" s="11">
        <v>2.2474067285656929E-2</v>
      </c>
      <c r="AC31" s="11">
        <v>0</v>
      </c>
      <c r="AD31" s="11">
        <v>8.4105962887406349E-3</v>
      </c>
      <c r="AE31" s="11">
        <v>1.7817363142967224E-2</v>
      </c>
      <c r="AF31" s="11">
        <v>0</v>
      </c>
      <c r="AG31" s="11">
        <v>4.1709709912538528E-2</v>
      </c>
      <c r="AH31" s="11">
        <v>5.6770399212837219E-2</v>
      </c>
      <c r="AI31" s="11">
        <v>-2.486838586628437E-2</v>
      </c>
      <c r="AJ31" s="11">
        <v>4.1475869715213776E-2</v>
      </c>
      <c r="AK31" s="11">
        <v>-1.886262372136116E-2</v>
      </c>
      <c r="AL31" s="11">
        <v>1.2745586223900318E-2</v>
      </c>
      <c r="AM31" s="11">
        <v>1.1222617700695992E-2</v>
      </c>
      <c r="AN31" s="11">
        <v>-3.1101297587156296E-2</v>
      </c>
      <c r="AO31" s="11">
        <v>-2.1998109295964241E-2</v>
      </c>
      <c r="AP31" s="11">
        <v>-3.6430817097425461E-2</v>
      </c>
      <c r="AQ31" s="11">
        <v>-3.2633662223815918E-2</v>
      </c>
      <c r="AR31" s="11">
        <v>-2.1469740197062492E-2</v>
      </c>
      <c r="AS31" s="11">
        <v>0</v>
      </c>
      <c r="AT31" s="11">
        <v>-3.7022333592176437E-2</v>
      </c>
      <c r="AU31" s="11">
        <v>0</v>
      </c>
      <c r="AV31" s="11">
        <v>0</v>
      </c>
      <c r="AW31" s="11">
        <v>0</v>
      </c>
      <c r="AX31" s="11">
        <v>5.3087086416780949E-3</v>
      </c>
      <c r="AY31" s="11">
        <v>1.8185563385486603E-2</v>
      </c>
      <c r="AZ31" s="11">
        <v>-1.0663039050996304E-2</v>
      </c>
      <c r="BA31" s="11">
        <v>0</v>
      </c>
      <c r="BB31" s="11">
        <v>1.9985591992735863E-2</v>
      </c>
      <c r="BC31" s="11">
        <v>-2.8790973126888275E-2</v>
      </c>
      <c r="BD31" s="11">
        <v>0</v>
      </c>
      <c r="BE31" s="11">
        <v>-4.7029349952936172E-2</v>
      </c>
      <c r="BF31" s="11">
        <v>-4.895377904176712E-2</v>
      </c>
      <c r="BG31" s="11">
        <v>6.3678082078695297E-3</v>
      </c>
      <c r="BH31" s="11">
        <v>3.06691974401474E-2</v>
      </c>
      <c r="BI31" s="11">
        <v>0</v>
      </c>
      <c r="BJ31" s="11">
        <v>-4.8038378357887268E-2</v>
      </c>
      <c r="BK31" s="11">
        <v>9.4520468264818192E-3</v>
      </c>
      <c r="BL31" s="11">
        <v>2.0892692264169455E-3</v>
      </c>
      <c r="BM31" s="11">
        <v>6.2816217541694641E-2</v>
      </c>
      <c r="BN31" s="11">
        <v>-7.8933611512184143E-2</v>
      </c>
      <c r="BO31" s="11">
        <v>-7.9034017398953438E-3</v>
      </c>
      <c r="BP31" s="11"/>
      <c r="BQ31" s="11"/>
    </row>
    <row r="32" spans="16:69" x14ac:dyDescent="0.25">
      <c r="P32" s="10">
        <v>2007</v>
      </c>
      <c r="Q32" s="11">
        <v>-4.5285206288099289E-2</v>
      </c>
      <c r="R32" s="11">
        <v>1.6344800591468811E-2</v>
      </c>
      <c r="S32" s="11">
        <v>0</v>
      </c>
      <c r="T32" s="11">
        <v>1.5128258615732193E-2</v>
      </c>
      <c r="U32" s="11">
        <v>1.7273284494876862E-2</v>
      </c>
      <c r="V32" s="11">
        <v>0</v>
      </c>
      <c r="W32" s="11">
        <v>2.0423650741577148E-2</v>
      </c>
      <c r="X32" s="11">
        <v>0</v>
      </c>
      <c r="Y32" s="11">
        <v>0</v>
      </c>
      <c r="Z32" s="11">
        <v>0</v>
      </c>
      <c r="AA32" s="11">
        <v>0</v>
      </c>
      <c r="AB32" s="11">
        <v>-6.0348240658640862E-3</v>
      </c>
      <c r="AC32" s="11">
        <v>0</v>
      </c>
      <c r="AD32" s="11">
        <v>4.7909852117300034E-2</v>
      </c>
      <c r="AE32" s="11">
        <v>3.4551244229078293E-2</v>
      </c>
      <c r="AF32" s="11">
        <v>0</v>
      </c>
      <c r="AG32" s="11">
        <v>5.1217477768659592E-2</v>
      </c>
      <c r="AH32" s="11">
        <v>5.2165601402521133E-2</v>
      </c>
      <c r="AI32" s="11">
        <v>2.2152883466333151E-3</v>
      </c>
      <c r="AJ32" s="11">
        <v>-5.1132261753082275E-2</v>
      </c>
      <c r="AK32" s="11">
        <v>2.4900743737816811E-2</v>
      </c>
      <c r="AL32" s="11">
        <v>2.8420219197869301E-2</v>
      </c>
      <c r="AM32" s="11">
        <v>4.7882158309221268E-2</v>
      </c>
      <c r="AN32" s="11">
        <v>-3.7689425051212311E-2</v>
      </c>
      <c r="AO32" s="11">
        <v>-0.11283928900957108</v>
      </c>
      <c r="AP32" s="11">
        <v>-1.5446312725543976E-2</v>
      </c>
      <c r="AQ32" s="11">
        <v>2.064177580177784E-2</v>
      </c>
      <c r="AR32" s="11">
        <v>-2.6282899081707001E-2</v>
      </c>
      <c r="AS32" s="11">
        <v>0</v>
      </c>
      <c r="AT32" s="11">
        <v>0.1072770357131958</v>
      </c>
      <c r="AU32" s="11">
        <v>0</v>
      </c>
      <c r="AV32" s="11">
        <v>0</v>
      </c>
      <c r="AW32" s="11">
        <v>0</v>
      </c>
      <c r="AX32" s="11">
        <v>-1.5386101789772511E-2</v>
      </c>
      <c r="AY32" s="11">
        <v>-9.7251653671264648E-2</v>
      </c>
      <c r="AZ32" s="11">
        <v>1.2822726741433144E-2</v>
      </c>
      <c r="BA32" s="11">
        <v>0</v>
      </c>
      <c r="BB32" s="11">
        <v>-1.1692136526107788E-2</v>
      </c>
      <c r="BC32" s="11">
        <v>-2.7382617816329002E-2</v>
      </c>
      <c r="BD32" s="11">
        <v>0</v>
      </c>
      <c r="BE32" s="11">
        <v>-4.394010454416275E-2</v>
      </c>
      <c r="BF32" s="11">
        <v>1.2091272510588169E-2</v>
      </c>
      <c r="BG32" s="11">
        <v>1.3572274707257748E-2</v>
      </c>
      <c r="BH32" s="11">
        <v>3.8295567035675049E-2</v>
      </c>
      <c r="BI32" s="11">
        <v>0</v>
      </c>
      <c r="BJ32" s="11">
        <v>-4.2604047805070877E-2</v>
      </c>
      <c r="BK32" s="11">
        <v>2.5584310293197632E-2</v>
      </c>
      <c r="BL32" s="11">
        <v>1.0536011308431625E-2</v>
      </c>
      <c r="BM32" s="11">
        <v>5.7916037738323212E-2</v>
      </c>
      <c r="BN32" s="11">
        <v>-2.4624917656183243E-2</v>
      </c>
      <c r="BO32" s="11">
        <v>-1.7476044595241547E-2</v>
      </c>
      <c r="BP32" s="11"/>
      <c r="BQ32" s="11"/>
    </row>
    <row r="33" spans="3:69" x14ac:dyDescent="0.25">
      <c r="C33" s="36"/>
      <c r="P33" s="10">
        <v>2008</v>
      </c>
      <c r="Q33" s="11">
        <v>-2.6452020392753184E-4</v>
      </c>
      <c r="R33" s="11">
        <v>4.2762830853462219E-3</v>
      </c>
      <c r="S33" s="11">
        <v>0</v>
      </c>
      <c r="T33" s="11">
        <v>1.2421452440321445E-2</v>
      </c>
      <c r="U33" s="11">
        <v>5.0740420818328857E-2</v>
      </c>
      <c r="V33" s="11">
        <v>0</v>
      </c>
      <c r="W33" s="11">
        <v>8.9067704975605011E-3</v>
      </c>
      <c r="X33" s="11">
        <v>0</v>
      </c>
      <c r="Y33" s="11">
        <v>0</v>
      </c>
      <c r="Z33" s="11">
        <v>0</v>
      </c>
      <c r="AA33" s="11">
        <v>0</v>
      </c>
      <c r="AB33" s="11">
        <v>-1.2848839105572551E-4</v>
      </c>
      <c r="AC33" s="11">
        <v>0</v>
      </c>
      <c r="AD33" s="11">
        <v>-2.1318255458027124E-3</v>
      </c>
      <c r="AE33" s="11">
        <v>8.3029214292764664E-3</v>
      </c>
      <c r="AF33" s="11">
        <v>0</v>
      </c>
      <c r="AG33" s="11">
        <v>-1.3844368979334831E-2</v>
      </c>
      <c r="AH33" s="11">
        <v>2.416679635643959E-3</v>
      </c>
      <c r="AI33" s="11">
        <v>-1.8489805981516838E-2</v>
      </c>
      <c r="AJ33" s="11">
        <v>-5.2500767633318901E-3</v>
      </c>
      <c r="AK33" s="11">
        <v>1.106050331145525E-2</v>
      </c>
      <c r="AL33" s="11">
        <v>-2.6022559031844139E-3</v>
      </c>
      <c r="AM33" s="11">
        <v>8.334819576703012E-4</v>
      </c>
      <c r="AN33" s="11">
        <v>2.9279468581080437E-3</v>
      </c>
      <c r="AO33" s="11">
        <v>-1.3510984368622303E-2</v>
      </c>
      <c r="AP33" s="11">
        <v>-4.7267861664295197E-3</v>
      </c>
      <c r="AQ33" s="11">
        <v>6.9686491042375565E-3</v>
      </c>
      <c r="AR33" s="11">
        <v>6.6668650833889842E-4</v>
      </c>
      <c r="AS33" s="11">
        <v>0</v>
      </c>
      <c r="AT33" s="11">
        <v>-1.0520316660404205E-2</v>
      </c>
      <c r="AU33" s="11">
        <v>0</v>
      </c>
      <c r="AV33" s="11">
        <v>0</v>
      </c>
      <c r="AW33" s="11">
        <v>0</v>
      </c>
      <c r="AX33" s="11">
        <v>-6.2496768077835441E-4</v>
      </c>
      <c r="AY33" s="11">
        <v>-7.8283220529556274E-2</v>
      </c>
      <c r="AZ33" s="11">
        <v>-4.9790611956268549E-4</v>
      </c>
      <c r="BA33" s="11">
        <v>0</v>
      </c>
      <c r="BB33" s="11">
        <v>-1.4650746015831828E-3</v>
      </c>
      <c r="BC33" s="11">
        <v>-1.2746769934892654E-2</v>
      </c>
      <c r="BD33" s="11">
        <v>0</v>
      </c>
      <c r="BE33" s="11">
        <v>-3.2663099467754364E-2</v>
      </c>
      <c r="BF33" s="11">
        <v>-9.2867473140358925E-3</v>
      </c>
      <c r="BG33" s="11">
        <v>2.5593875907361507E-3</v>
      </c>
      <c r="BH33" s="11">
        <v>1.5855144709348679E-2</v>
      </c>
      <c r="BI33" s="11">
        <v>0</v>
      </c>
      <c r="BJ33" s="11">
        <v>8.9548684656620026E-2</v>
      </c>
      <c r="BK33" s="11">
        <v>-1.0151943424716592E-3</v>
      </c>
      <c r="BL33" s="11">
        <v>-5.3968741558492184E-3</v>
      </c>
      <c r="BM33" s="11">
        <v>1.0441523045301437E-3</v>
      </c>
      <c r="BN33" s="11">
        <v>1.009295042604208E-2</v>
      </c>
      <c r="BO33" s="11">
        <v>-3.5475056618452072E-2</v>
      </c>
      <c r="BP33" s="11"/>
      <c r="BQ33" s="11"/>
    </row>
    <row r="34" spans="3:69" x14ac:dyDescent="0.25">
      <c r="P34" s="10">
        <v>2009</v>
      </c>
      <c r="Q34" s="11">
        <v>2.8094344306737185E-3</v>
      </c>
      <c r="R34" s="11">
        <v>2.3641657084226608E-2</v>
      </c>
      <c r="S34" s="11">
        <v>0</v>
      </c>
      <c r="T34" s="11">
        <v>7.8847087919712067E-2</v>
      </c>
      <c r="U34" s="11">
        <v>7.3137044906616211E-2</v>
      </c>
      <c r="V34" s="11">
        <v>0</v>
      </c>
      <c r="W34" s="11">
        <v>-2.0820738282054663E-3</v>
      </c>
      <c r="X34" s="11">
        <v>0</v>
      </c>
      <c r="Y34" s="11">
        <v>0</v>
      </c>
      <c r="Z34" s="11">
        <v>0</v>
      </c>
      <c r="AA34" s="11">
        <v>0</v>
      </c>
      <c r="AB34" s="11">
        <v>4.1330814361572266E-2</v>
      </c>
      <c r="AC34" s="11">
        <v>0</v>
      </c>
      <c r="AD34" s="11">
        <v>6.4664192497730255E-2</v>
      </c>
      <c r="AE34" s="11">
        <v>-1.7188111320137978E-2</v>
      </c>
      <c r="AF34" s="11">
        <v>0</v>
      </c>
      <c r="AG34" s="11">
        <v>2.4021215736865997E-2</v>
      </c>
      <c r="AH34" s="11">
        <v>3.3223345875740051E-2</v>
      </c>
      <c r="AI34" s="11">
        <v>3.1104010995477438E-3</v>
      </c>
      <c r="AJ34" s="11">
        <v>2.2169569507241249E-2</v>
      </c>
      <c r="AK34" s="11">
        <v>-2.4751383811235428E-2</v>
      </c>
      <c r="AL34" s="11">
        <v>2.9269184917211533E-2</v>
      </c>
      <c r="AM34" s="11">
        <v>3.5451345145702362E-2</v>
      </c>
      <c r="AN34" s="11">
        <v>3.2088499516248703E-2</v>
      </c>
      <c r="AO34" s="11">
        <v>-5.8122776448726654E-2</v>
      </c>
      <c r="AP34" s="11">
        <v>-4.0871198289096355E-3</v>
      </c>
      <c r="AQ34" s="11">
        <v>1.0906018316745758E-2</v>
      </c>
      <c r="AR34" s="11">
        <v>-2.9842006042599678E-2</v>
      </c>
      <c r="AS34" s="11">
        <v>0</v>
      </c>
      <c r="AT34" s="11">
        <v>4.3957620859146118E-2</v>
      </c>
      <c r="AU34" s="11">
        <v>0</v>
      </c>
      <c r="AV34" s="11">
        <v>0</v>
      </c>
      <c r="AW34" s="11">
        <v>0</v>
      </c>
      <c r="AX34" s="11">
        <v>2.8196536004543304E-2</v>
      </c>
      <c r="AY34" s="11">
        <v>-1.652255468070507E-2</v>
      </c>
      <c r="AZ34" s="11">
        <v>-1.2911476194858551E-2</v>
      </c>
      <c r="BA34" s="11">
        <v>0</v>
      </c>
      <c r="BB34" s="11">
        <v>-5.053431261330843E-3</v>
      </c>
      <c r="BC34" s="11">
        <v>1.987188495695591E-2</v>
      </c>
      <c r="BD34" s="11">
        <v>0</v>
      </c>
      <c r="BE34" s="11">
        <v>-5.0768323242664337E-2</v>
      </c>
      <c r="BF34" s="11">
        <v>-7.7469892799854279E-2</v>
      </c>
      <c r="BG34" s="11">
        <v>3.0309960246086121E-2</v>
      </c>
      <c r="BH34" s="11">
        <v>-3.7343869917094707E-3</v>
      </c>
      <c r="BI34" s="11">
        <v>0</v>
      </c>
      <c r="BJ34" s="11">
        <v>-6.6126115620136261E-2</v>
      </c>
      <c r="BK34" s="11">
        <v>-1.6675928607583046E-2</v>
      </c>
      <c r="BL34" s="11">
        <v>-6.3892871141433716E-2</v>
      </c>
      <c r="BM34" s="11">
        <v>-6.0163666494190693E-3</v>
      </c>
      <c r="BN34" s="11">
        <v>-2.8959894552826881E-2</v>
      </c>
      <c r="BO34" s="11">
        <v>-2.9660832136869431E-2</v>
      </c>
      <c r="BP34" s="11"/>
      <c r="BQ34" s="11"/>
    </row>
    <row r="35" spans="3:69" x14ac:dyDescent="0.25">
      <c r="P35" s="10">
        <v>2010</v>
      </c>
      <c r="Q35" s="11">
        <v>5.9382487088441849E-3</v>
      </c>
      <c r="R35" s="11">
        <v>2.7197079733014107E-2</v>
      </c>
      <c r="S35" s="11">
        <v>0</v>
      </c>
      <c r="T35" s="11">
        <v>2.8488826006650925E-2</v>
      </c>
      <c r="U35" s="11">
        <v>-4.5503541827201843E-2</v>
      </c>
      <c r="V35" s="11">
        <v>0</v>
      </c>
      <c r="W35" s="11">
        <v>7.6334796845912933E-2</v>
      </c>
      <c r="X35" s="11">
        <v>0</v>
      </c>
      <c r="Y35" s="11">
        <v>0</v>
      </c>
      <c r="Z35" s="11">
        <v>0</v>
      </c>
      <c r="AA35" s="11">
        <v>0</v>
      </c>
      <c r="AB35" s="11">
        <v>1.8651958554983139E-2</v>
      </c>
      <c r="AC35" s="11">
        <v>0</v>
      </c>
      <c r="AD35" s="11">
        <v>1.4423705637454987E-2</v>
      </c>
      <c r="AE35" s="11">
        <v>9.4534801319241524E-3</v>
      </c>
      <c r="AF35" s="11">
        <v>0</v>
      </c>
      <c r="AG35" s="11">
        <v>7.2603975422680378E-3</v>
      </c>
      <c r="AH35" s="11">
        <v>4.2420141398906708E-2</v>
      </c>
      <c r="AI35" s="11">
        <v>1.9163286313414574E-2</v>
      </c>
      <c r="AJ35" s="11">
        <v>3.9715386927127838E-2</v>
      </c>
      <c r="AK35" s="11">
        <v>-3.6416750401258469E-2</v>
      </c>
      <c r="AL35" s="11">
        <v>-9.560328908264637E-3</v>
      </c>
      <c r="AM35" s="11">
        <v>3.5417500883340836E-2</v>
      </c>
      <c r="AN35" s="11">
        <v>-1.5196932479739189E-2</v>
      </c>
      <c r="AO35" s="11">
        <v>9.035034105181694E-3</v>
      </c>
      <c r="AP35" s="11">
        <v>4.9677351489663124E-3</v>
      </c>
      <c r="AQ35" s="11">
        <v>-2.9597202315926552E-2</v>
      </c>
      <c r="AR35" s="11">
        <v>-1.8840016797184944E-2</v>
      </c>
      <c r="AS35" s="11">
        <v>0</v>
      </c>
      <c r="AT35" s="11">
        <v>-2.6574021205306053E-2</v>
      </c>
      <c r="AU35" s="11">
        <v>0</v>
      </c>
      <c r="AV35" s="11">
        <v>0</v>
      </c>
      <c r="AW35" s="11">
        <v>0</v>
      </c>
      <c r="AX35" s="11">
        <v>-1.8685879185795784E-2</v>
      </c>
      <c r="AY35" s="11">
        <v>-4.1346289217472076E-2</v>
      </c>
      <c r="AZ35" s="11">
        <v>-4.0038535371422768E-3</v>
      </c>
      <c r="BA35" s="11">
        <v>0</v>
      </c>
      <c r="BB35" s="11">
        <v>7.6804079115390778E-2</v>
      </c>
      <c r="BC35" s="11">
        <v>-2.238885872066021E-2</v>
      </c>
      <c r="BD35" s="11">
        <v>0</v>
      </c>
      <c r="BE35" s="11">
        <v>-5.033019557595253E-2</v>
      </c>
      <c r="BF35" s="11">
        <v>7.4334651231765747E-2</v>
      </c>
      <c r="BG35" s="11">
        <v>1.1468846350908279E-2</v>
      </c>
      <c r="BH35" s="11">
        <v>-3.0932342633605003E-2</v>
      </c>
      <c r="BI35" s="11">
        <v>0</v>
      </c>
      <c r="BJ35" s="11">
        <v>9.5482151955366135E-3</v>
      </c>
      <c r="BK35" s="11">
        <v>1.5577113255858421E-2</v>
      </c>
      <c r="BL35" s="11">
        <v>-4.3680809438228607E-2</v>
      </c>
      <c r="BM35" s="11">
        <v>1.4087961986660957E-2</v>
      </c>
      <c r="BN35" s="11">
        <v>-4.6758344396948814E-3</v>
      </c>
      <c r="BO35" s="11">
        <v>-2.7090668678283691E-2</v>
      </c>
      <c r="BP35" s="11"/>
      <c r="BQ35" s="11"/>
    </row>
    <row r="36" spans="3:69" x14ac:dyDescent="0.25">
      <c r="P36" s="10">
        <v>2011</v>
      </c>
      <c r="Q36" s="11">
        <v>7.2364108636975288E-3</v>
      </c>
      <c r="R36" s="11">
        <v>3.3623334020376205E-2</v>
      </c>
      <c r="S36" s="11">
        <v>0</v>
      </c>
      <c r="T36" s="11">
        <v>7.5356073677539825E-2</v>
      </c>
      <c r="U36" s="11">
        <v>1.9672665745019913E-2</v>
      </c>
      <c r="V36" s="11">
        <v>0</v>
      </c>
      <c r="W36" s="11">
        <v>-3.8341306149959564E-2</v>
      </c>
      <c r="X36" s="11">
        <v>0</v>
      </c>
      <c r="Y36" s="11">
        <v>0</v>
      </c>
      <c r="Z36" s="11">
        <v>0</v>
      </c>
      <c r="AA36" s="11">
        <v>0</v>
      </c>
      <c r="AB36" s="11">
        <v>5.8380540460348129E-2</v>
      </c>
      <c r="AC36" s="11">
        <v>0</v>
      </c>
      <c r="AD36" s="11">
        <v>2.095409482717514E-2</v>
      </c>
      <c r="AE36" s="11">
        <v>1.1234509758651257E-2</v>
      </c>
      <c r="AF36" s="11">
        <v>0</v>
      </c>
      <c r="AG36" s="11">
        <v>1.503283903002739E-2</v>
      </c>
      <c r="AH36" s="11">
        <v>8.5390903055667877E-2</v>
      </c>
      <c r="AI36" s="11">
        <v>-1.3960120268166065E-3</v>
      </c>
      <c r="AJ36" s="11">
        <v>0.11166238039731979</v>
      </c>
      <c r="AK36" s="11">
        <v>-9.2602282762527466E-2</v>
      </c>
      <c r="AL36" s="11">
        <v>-3.4526586532592773E-2</v>
      </c>
      <c r="AM36" s="11">
        <v>5.7760842144489288E-2</v>
      </c>
      <c r="AN36" s="11">
        <v>-3.5186301916837692E-2</v>
      </c>
      <c r="AO36" s="11">
        <v>2.9753899201750755E-2</v>
      </c>
      <c r="AP36" s="11">
        <v>-2.6804555207490921E-2</v>
      </c>
      <c r="AQ36" s="11">
        <v>-3.3348873257637024E-2</v>
      </c>
      <c r="AR36" s="11">
        <v>-2.0918825641274452E-2</v>
      </c>
      <c r="AS36" s="11">
        <v>0</v>
      </c>
      <c r="AT36" s="11">
        <v>-1.9064508378505707E-2</v>
      </c>
      <c r="AU36" s="11">
        <v>0</v>
      </c>
      <c r="AV36" s="11">
        <v>0</v>
      </c>
      <c r="AW36" s="11">
        <v>0</v>
      </c>
      <c r="AX36" s="11">
        <v>-3.0225945636630058E-2</v>
      </c>
      <c r="AY36" s="11">
        <v>-3.5070344805717468E-2</v>
      </c>
      <c r="AZ36" s="11">
        <v>-1.5428372658789158E-2</v>
      </c>
      <c r="BA36" s="11">
        <v>0</v>
      </c>
      <c r="BB36" s="11">
        <v>-2.6977937668561935E-2</v>
      </c>
      <c r="BC36" s="11">
        <v>-3.2495614141225815E-2</v>
      </c>
      <c r="BD36" s="11">
        <v>0</v>
      </c>
      <c r="BE36" s="11">
        <v>-5.4280765354633331E-2</v>
      </c>
      <c r="BF36" s="11">
        <v>5.0477564334869385E-2</v>
      </c>
      <c r="BG36" s="11">
        <v>8.9518725872039795E-2</v>
      </c>
      <c r="BH36" s="11">
        <v>-1.8941938877105713E-2</v>
      </c>
      <c r="BI36" s="11">
        <v>0</v>
      </c>
      <c r="BJ36" s="11">
        <v>-0.15818971395492554</v>
      </c>
      <c r="BK36" s="11">
        <v>1.0702147148549557E-2</v>
      </c>
      <c r="BL36" s="11">
        <v>-6.3024433329701424E-3</v>
      </c>
      <c r="BM36" s="11">
        <v>3.5665631294250488E-2</v>
      </c>
      <c r="BN36" s="11">
        <v>-7.0790979079902172E-3</v>
      </c>
      <c r="BO36" s="11">
        <v>3.0680911615490913E-2</v>
      </c>
      <c r="BP36" s="11"/>
      <c r="BQ36" s="11"/>
    </row>
    <row r="37" spans="3:69" x14ac:dyDescent="0.25">
      <c r="P37" s="10">
        <v>2012</v>
      </c>
      <c r="Q37" s="11">
        <v>-3.3740181475877762E-2</v>
      </c>
      <c r="R37" s="11">
        <v>6.4065605401992798E-2</v>
      </c>
      <c r="S37" s="11">
        <v>0</v>
      </c>
      <c r="T37" s="11">
        <v>5.2437331527471542E-2</v>
      </c>
      <c r="U37" s="11">
        <v>3.5635571926832199E-2</v>
      </c>
      <c r="V37" s="11">
        <v>0</v>
      </c>
      <c r="W37" s="11">
        <v>5.480588972568512E-2</v>
      </c>
      <c r="X37" s="11">
        <v>0</v>
      </c>
      <c r="Y37" s="11">
        <v>0</v>
      </c>
      <c r="Z37" s="11">
        <v>0</v>
      </c>
      <c r="AA37" s="11">
        <v>0</v>
      </c>
      <c r="AB37" s="11">
        <v>1.2235444039106369E-2</v>
      </c>
      <c r="AC37" s="11">
        <v>0</v>
      </c>
      <c r="AD37" s="11">
        <v>7.1741633117198944E-2</v>
      </c>
      <c r="AE37" s="11">
        <v>5.4933424107730389E-3</v>
      </c>
      <c r="AF37" s="11">
        <v>0</v>
      </c>
      <c r="AG37" s="11">
        <v>5.8382730931043625E-2</v>
      </c>
      <c r="AH37" s="11">
        <v>6.29286989569664E-2</v>
      </c>
      <c r="AI37" s="11">
        <v>5.5118605494499207E-2</v>
      </c>
      <c r="AJ37" s="11">
        <v>4.5736297033727169E-3</v>
      </c>
      <c r="AK37" s="11">
        <v>-2.9939396306872368E-2</v>
      </c>
      <c r="AL37" s="11">
        <v>4.9093510955572128E-2</v>
      </c>
      <c r="AM37" s="11">
        <v>3.1216781586408615E-2</v>
      </c>
      <c r="AN37" s="11">
        <v>-2.3014280945062637E-2</v>
      </c>
      <c r="AO37" s="11">
        <v>-8.6409613490104675E-2</v>
      </c>
      <c r="AP37" s="11">
        <v>-5.3271010518074036E-2</v>
      </c>
      <c r="AQ37" s="11">
        <v>-6.2112603336572647E-2</v>
      </c>
      <c r="AR37" s="11">
        <v>-0.10635780543088913</v>
      </c>
      <c r="AS37" s="11">
        <v>0</v>
      </c>
      <c r="AT37" s="11">
        <v>5.5419694632291794E-2</v>
      </c>
      <c r="AU37" s="11">
        <v>0</v>
      </c>
      <c r="AV37" s="11">
        <v>0</v>
      </c>
      <c r="AW37" s="11">
        <v>0</v>
      </c>
      <c r="AX37" s="11">
        <v>5.4083643481135368E-3</v>
      </c>
      <c r="AY37" s="11">
        <v>-3.7364274263381958E-2</v>
      </c>
      <c r="AZ37" s="11">
        <v>-5.15594482421875E-2</v>
      </c>
      <c r="BA37" s="11">
        <v>0</v>
      </c>
      <c r="BB37" s="11">
        <v>3.5595040768384933E-2</v>
      </c>
      <c r="BC37" s="11">
        <v>-1.9849730655550957E-2</v>
      </c>
      <c r="BD37" s="11">
        <v>0</v>
      </c>
      <c r="BE37" s="11">
        <v>-2.8183434158563614E-2</v>
      </c>
      <c r="BF37" s="11">
        <v>1.1594833806157112E-2</v>
      </c>
      <c r="BG37" s="11">
        <v>3.4166589379310608E-2</v>
      </c>
      <c r="BH37" s="11">
        <v>2.5962907820940018E-2</v>
      </c>
      <c r="BI37" s="11">
        <v>0</v>
      </c>
      <c r="BJ37" s="11">
        <v>-6.6585622727870941E-2</v>
      </c>
      <c r="BK37" s="11">
        <v>3.2577268779277802E-2</v>
      </c>
      <c r="BL37" s="11">
        <v>1.797012984752655E-2</v>
      </c>
      <c r="BM37" s="11">
        <v>5.3054962307214737E-2</v>
      </c>
      <c r="BN37" s="11">
        <v>2.2844167426228523E-2</v>
      </c>
      <c r="BO37" s="11">
        <v>-5.5626071989536285E-2</v>
      </c>
      <c r="BP37" s="11"/>
      <c r="BQ37" s="11"/>
    </row>
    <row r="38" spans="3:69" x14ac:dyDescent="0.25">
      <c r="P38" s="10">
        <v>2013</v>
      </c>
      <c r="Q38" s="11">
        <v>-2.3749364481773227E-4</v>
      </c>
      <c r="R38" s="11">
        <v>2.8989881277084351E-2</v>
      </c>
      <c r="S38" s="11">
        <v>0</v>
      </c>
      <c r="T38" s="11">
        <v>6.4073361456394196E-2</v>
      </c>
      <c r="U38" s="11">
        <v>4.1794825345277786E-2</v>
      </c>
      <c r="V38" s="11">
        <v>0</v>
      </c>
      <c r="W38" s="11">
        <v>-6.9311331026256084E-3</v>
      </c>
      <c r="X38" s="11">
        <v>0</v>
      </c>
      <c r="Y38" s="11">
        <v>0</v>
      </c>
      <c r="Z38" s="11">
        <v>0</v>
      </c>
      <c r="AA38" s="11">
        <v>0</v>
      </c>
      <c r="AB38" s="11">
        <v>4.1983380913734436E-2</v>
      </c>
      <c r="AC38" s="11">
        <v>0</v>
      </c>
      <c r="AD38" s="11">
        <v>3.6172188818454742E-2</v>
      </c>
      <c r="AE38" s="11">
        <v>1.4298556372523308E-2</v>
      </c>
      <c r="AF38" s="11">
        <v>0</v>
      </c>
      <c r="AG38" s="11">
        <v>-3.8981985300779343E-2</v>
      </c>
      <c r="AH38" s="11">
        <v>-4.2526479810476303E-3</v>
      </c>
      <c r="AI38" s="11">
        <v>6.7518795840442181E-3</v>
      </c>
      <c r="AJ38" s="11">
        <v>1.7554824007675052E-3</v>
      </c>
      <c r="AK38" s="11">
        <v>-6.1234403401613235E-3</v>
      </c>
      <c r="AL38" s="11">
        <v>-2.0226418972015381E-2</v>
      </c>
      <c r="AM38" s="11">
        <v>3.8325831294059753E-2</v>
      </c>
      <c r="AN38" s="11">
        <v>3.791535273194313E-2</v>
      </c>
      <c r="AO38" s="11">
        <v>-3.3886216580867767E-2</v>
      </c>
      <c r="AP38" s="11">
        <v>-1.6400065273046494E-2</v>
      </c>
      <c r="AQ38" s="11">
        <v>-2.333964966237545E-2</v>
      </c>
      <c r="AR38" s="11">
        <v>-2.1750794723629951E-2</v>
      </c>
      <c r="AS38" s="11">
        <v>0</v>
      </c>
      <c r="AT38" s="11">
        <v>-5.013736430555582E-3</v>
      </c>
      <c r="AU38" s="11">
        <v>0</v>
      </c>
      <c r="AV38" s="11">
        <v>0</v>
      </c>
      <c r="AW38" s="11">
        <v>0</v>
      </c>
      <c r="AX38" s="11">
        <v>2.2105822339653969E-2</v>
      </c>
      <c r="AY38" s="11">
        <v>-5.2825350314378738E-2</v>
      </c>
      <c r="AZ38" s="11">
        <v>4.2367603629827499E-2</v>
      </c>
      <c r="BA38" s="11">
        <v>0</v>
      </c>
      <c r="BB38" s="11">
        <v>-4.5811720192432404E-2</v>
      </c>
      <c r="BC38" s="11">
        <v>-2.409876324236393E-2</v>
      </c>
      <c r="BD38" s="11">
        <v>0</v>
      </c>
      <c r="BE38" s="11">
        <v>-9.4726555049419403E-2</v>
      </c>
      <c r="BF38" s="11">
        <v>2.2138604894280434E-2</v>
      </c>
      <c r="BG38" s="11">
        <v>4.4543024152517319E-2</v>
      </c>
      <c r="BH38" s="11">
        <v>-4.9707954749464989E-3</v>
      </c>
      <c r="BI38" s="11">
        <v>0</v>
      </c>
      <c r="BJ38" s="11">
        <v>-2.5978591293096542E-2</v>
      </c>
      <c r="BK38" s="11">
        <v>-5.1039159297943115E-2</v>
      </c>
      <c r="BL38" s="11">
        <v>-8.8243959471583366E-3</v>
      </c>
      <c r="BM38" s="11">
        <v>5.1289744675159454E-2</v>
      </c>
      <c r="BN38" s="11">
        <v>2.1936124190688133E-2</v>
      </c>
      <c r="BO38" s="11">
        <v>6.7498885095119476E-2</v>
      </c>
      <c r="BP38" s="11"/>
      <c r="BQ38" s="11"/>
    </row>
    <row r="39" spans="3:69" x14ac:dyDescent="0.25">
      <c r="P39" s="10">
        <v>2014</v>
      </c>
      <c r="Q39" s="11">
        <v>-8.6541017517447472E-3</v>
      </c>
      <c r="R39" s="11">
        <v>-1.9219299778342247E-2</v>
      </c>
      <c r="S39" s="11">
        <v>0</v>
      </c>
      <c r="T39" s="11">
        <v>2.0925082266330719E-2</v>
      </c>
      <c r="U39" s="11">
        <v>4.3297465890645981E-3</v>
      </c>
      <c r="V39" s="11">
        <v>0</v>
      </c>
      <c r="W39" s="11">
        <v>2.2512573748826981E-2</v>
      </c>
      <c r="X39" s="11">
        <v>0</v>
      </c>
      <c r="Y39" s="11">
        <v>0</v>
      </c>
      <c r="Z39" s="11">
        <v>0</v>
      </c>
      <c r="AA39" s="11">
        <v>0</v>
      </c>
      <c r="AB39" s="11">
        <v>2.479095570743084E-2</v>
      </c>
      <c r="AC39" s="11">
        <v>0</v>
      </c>
      <c r="AD39" s="11">
        <v>4.5088715851306915E-2</v>
      </c>
      <c r="AE39" s="11">
        <v>3.4765806049108505E-2</v>
      </c>
      <c r="AF39" s="11">
        <v>0</v>
      </c>
      <c r="AG39" s="11">
        <v>3.7839930504560471E-2</v>
      </c>
      <c r="AH39" s="11">
        <v>-6.6427914425730705E-3</v>
      </c>
      <c r="AI39" s="11">
        <v>-1.2622891925275326E-2</v>
      </c>
      <c r="AJ39" s="11">
        <v>-1.2422324158251286E-2</v>
      </c>
      <c r="AK39" s="11">
        <v>1.0313603095710278E-2</v>
      </c>
      <c r="AL39" s="11">
        <v>-8.2121074199676514E-2</v>
      </c>
      <c r="AM39" s="11">
        <v>3.8427192717790604E-2</v>
      </c>
      <c r="AN39" s="11">
        <v>-1.0801015421748161E-2</v>
      </c>
      <c r="AO39" s="11">
        <v>9.0665621683001518E-3</v>
      </c>
      <c r="AP39" s="11">
        <v>1.5013082884252071E-2</v>
      </c>
      <c r="AQ39" s="11">
        <v>-3.7323486059904099E-2</v>
      </c>
      <c r="AR39" s="11">
        <v>-4.2869716882705688E-2</v>
      </c>
      <c r="AS39" s="11">
        <v>0</v>
      </c>
      <c r="AT39" s="11">
        <v>-1.1352710425853729E-2</v>
      </c>
      <c r="AU39" s="11">
        <v>0</v>
      </c>
      <c r="AV39" s="11">
        <v>0</v>
      </c>
      <c r="AW39" s="11">
        <v>0</v>
      </c>
      <c r="AX39" s="11">
        <v>-9.1890199109911919E-3</v>
      </c>
      <c r="AY39" s="11">
        <v>-2.0124992355704308E-2</v>
      </c>
      <c r="AZ39" s="11">
        <v>1.2753428891301155E-2</v>
      </c>
      <c r="BA39" s="11">
        <v>0</v>
      </c>
      <c r="BB39" s="11">
        <v>2.2863760590553284E-2</v>
      </c>
      <c r="BC39" s="11">
        <v>5.9135048650205135E-3</v>
      </c>
      <c r="BD39" s="11">
        <v>0</v>
      </c>
      <c r="BE39" s="11">
        <v>-3.8585886359214783E-2</v>
      </c>
      <c r="BF39" s="11">
        <v>-1.116171944886446E-2</v>
      </c>
      <c r="BG39" s="11">
        <v>8.7509006261825562E-3</v>
      </c>
      <c r="BH39" s="11">
        <v>-1.8152717966586351E-3</v>
      </c>
      <c r="BI39" s="11">
        <v>0</v>
      </c>
      <c r="BJ39" s="11">
        <v>8.4904477000236511E-2</v>
      </c>
      <c r="BK39" s="11">
        <v>-9.2504331842064857E-3</v>
      </c>
      <c r="BL39" s="11">
        <v>3.8784965872764587E-2</v>
      </c>
      <c r="BM39" s="11">
        <v>7.7764522284269333E-3</v>
      </c>
      <c r="BN39" s="11">
        <v>2.5623559951782227E-2</v>
      </c>
      <c r="BO39" s="11">
        <v>-4.4086702167987823E-2</v>
      </c>
      <c r="BP39" s="11"/>
      <c r="BQ39" s="11"/>
    </row>
    <row r="40" spans="3:69" x14ac:dyDescent="0.25">
      <c r="P40" s="10">
        <v>2015</v>
      </c>
      <c r="Q40" s="11">
        <v>-1.2958659790456295E-2</v>
      </c>
      <c r="R40" s="11">
        <v>1.3622281141579151E-2</v>
      </c>
      <c r="S40" s="11">
        <v>0</v>
      </c>
      <c r="T40" s="11">
        <v>-1.939779706299305E-2</v>
      </c>
      <c r="U40" s="11">
        <v>3.6603651940822601E-2</v>
      </c>
      <c r="V40" s="11">
        <v>0</v>
      </c>
      <c r="W40" s="11">
        <v>8.0461621284484863E-2</v>
      </c>
      <c r="X40" s="11">
        <v>0</v>
      </c>
      <c r="Y40" s="11">
        <v>0</v>
      </c>
      <c r="Z40" s="11">
        <v>0</v>
      </c>
      <c r="AA40" s="11">
        <v>0</v>
      </c>
      <c r="AB40" s="11">
        <v>-1.0262546129524708E-2</v>
      </c>
      <c r="AC40" s="11">
        <v>0</v>
      </c>
      <c r="AD40" s="11">
        <v>-3.4218591172248125E-3</v>
      </c>
      <c r="AE40" s="11">
        <v>3.2945726066827774E-2</v>
      </c>
      <c r="AF40" s="11">
        <v>0</v>
      </c>
      <c r="AG40" s="11">
        <v>6.8181619048118591E-2</v>
      </c>
      <c r="AH40" s="11">
        <v>-8.3359172567725182E-3</v>
      </c>
      <c r="AI40" s="11">
        <v>-1.9038841128349304E-2</v>
      </c>
      <c r="AJ40" s="11">
        <v>-5.5655695497989655E-2</v>
      </c>
      <c r="AK40" s="11">
        <v>1.8582189455628395E-2</v>
      </c>
      <c r="AL40" s="11">
        <v>4.0428332984447479E-2</v>
      </c>
      <c r="AM40" s="11">
        <v>1.4544697478413582E-2</v>
      </c>
      <c r="AN40" s="11">
        <v>1.2871555984020233E-2</v>
      </c>
      <c r="AO40" s="11">
        <v>2.2803798317909241E-2</v>
      </c>
      <c r="AP40" s="11">
        <v>-6.4039463177323341E-3</v>
      </c>
      <c r="AQ40" s="11">
        <v>2.9528939630836248E-3</v>
      </c>
      <c r="AR40" s="11">
        <v>-1.1064309626817703E-2</v>
      </c>
      <c r="AS40" s="11">
        <v>0</v>
      </c>
      <c r="AT40" s="11">
        <v>4.9914035480469465E-4</v>
      </c>
      <c r="AU40" s="11">
        <v>0</v>
      </c>
      <c r="AV40" s="11">
        <v>0</v>
      </c>
      <c r="AW40" s="11">
        <v>0</v>
      </c>
      <c r="AX40" s="11">
        <v>-8.9246006682515144E-3</v>
      </c>
      <c r="AY40" s="11">
        <v>-5.523424968123436E-2</v>
      </c>
      <c r="AZ40" s="11">
        <v>1.1641030199825764E-2</v>
      </c>
      <c r="BA40" s="11">
        <v>0</v>
      </c>
      <c r="BB40" s="11">
        <v>-3.2679338008165359E-2</v>
      </c>
      <c r="BC40" s="11">
        <v>-1.3200297951698303E-2</v>
      </c>
      <c r="BD40" s="11">
        <v>0</v>
      </c>
      <c r="BE40" s="11">
        <v>5.9494521468877792E-2</v>
      </c>
      <c r="BF40" s="11">
        <v>-4.7065857797861099E-2</v>
      </c>
      <c r="BG40" s="11">
        <v>1.2823344208300114E-2</v>
      </c>
      <c r="BH40" s="11">
        <v>-5.571270827203989E-3</v>
      </c>
      <c r="BI40" s="11">
        <v>0</v>
      </c>
      <c r="BJ40" s="11">
        <v>4.7340076416730881E-3</v>
      </c>
      <c r="BK40" s="11">
        <v>1.0197807103395462E-2</v>
      </c>
      <c r="BL40" s="11">
        <v>4.8563487827777863E-2</v>
      </c>
      <c r="BM40" s="11">
        <v>4.8859689384698868E-2</v>
      </c>
      <c r="BN40" s="11">
        <v>2.9394067823886871E-2</v>
      </c>
      <c r="BO40" s="11">
        <v>-0.12009572237730026</v>
      </c>
      <c r="BP40" s="11"/>
      <c r="BQ40" s="11"/>
    </row>
  </sheetData>
  <hyperlinks>
    <hyperlink ref="A1" location="Index!A1" display="Index"/>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topLeftCell="I1" workbookViewId="0">
      <selection activeCell="T2" sqref="T2:U2"/>
    </sheetView>
  </sheetViews>
  <sheetFormatPr defaultColWidth="8.85546875" defaultRowHeight="15" x14ac:dyDescent="0.25"/>
  <cols>
    <col min="1" max="1" width="8.85546875" style="17"/>
    <col min="2" max="2" width="7" style="17" customWidth="1"/>
    <col min="3" max="3" width="9.140625" style="17" customWidth="1"/>
    <col min="4" max="5" width="7" style="17" customWidth="1"/>
    <col min="6" max="11" width="8.85546875" style="17"/>
    <col min="12" max="12" width="10.7109375" style="17" customWidth="1"/>
    <col min="13" max="19" width="8.85546875" style="17"/>
    <col min="20" max="20" width="19.140625" style="17" customWidth="1"/>
    <col min="21" max="16384" width="8.85546875" style="17"/>
  </cols>
  <sheetData>
    <row r="1" spans="1:26" x14ac:dyDescent="0.25">
      <c r="A1" s="17" t="s">
        <v>126</v>
      </c>
      <c r="B1" s="17" t="s">
        <v>70</v>
      </c>
      <c r="C1" s="17" t="s">
        <v>71</v>
      </c>
      <c r="D1" s="17" t="s">
        <v>30</v>
      </c>
      <c r="E1" s="17" t="s">
        <v>40</v>
      </c>
      <c r="F1" s="17" t="s">
        <v>42</v>
      </c>
      <c r="G1" s="17" t="s">
        <v>18</v>
      </c>
      <c r="H1" s="17" t="s">
        <v>43</v>
      </c>
      <c r="I1" s="17" t="s">
        <v>44</v>
      </c>
      <c r="J1" s="11"/>
      <c r="K1" s="17" t="s">
        <v>34</v>
      </c>
      <c r="L1" s="11" t="s">
        <v>150</v>
      </c>
      <c r="M1" s="11" t="s">
        <v>191</v>
      </c>
      <c r="N1" s="11" t="s">
        <v>151</v>
      </c>
      <c r="O1" s="11" t="s">
        <v>152</v>
      </c>
      <c r="P1" s="11" t="s">
        <v>154</v>
      </c>
      <c r="Q1" s="11" t="s">
        <v>192</v>
      </c>
      <c r="R1" s="11" t="s">
        <v>193</v>
      </c>
      <c r="S1" s="11"/>
      <c r="T1" s="37" t="s">
        <v>266</v>
      </c>
      <c r="V1" s="11"/>
      <c r="W1" s="11"/>
      <c r="X1" s="11"/>
      <c r="Y1" s="11"/>
      <c r="Z1" s="11"/>
    </row>
    <row r="2" spans="1:26" x14ac:dyDescent="0.25">
      <c r="A2" s="17">
        <v>1982</v>
      </c>
      <c r="B2" s="17">
        <v>0.45485404133796692</v>
      </c>
      <c r="C2" s="17">
        <v>0.45415746027231213</v>
      </c>
      <c r="D2" s="17">
        <v>0.45700838914513586</v>
      </c>
      <c r="E2" s="17">
        <v>0.44937054288387301</v>
      </c>
      <c r="F2" s="17">
        <v>0.45392072910070419</v>
      </c>
      <c r="G2" s="17">
        <v>0.45565090346336368</v>
      </c>
      <c r="H2" s="17">
        <v>0.45379026556015012</v>
      </c>
      <c r="I2" s="17">
        <v>0.45024834847450257</v>
      </c>
      <c r="K2" s="17">
        <v>1982</v>
      </c>
      <c r="L2" s="20">
        <f t="shared" ref="L2:L35" si="0">(C2-$B2)/$B2</f>
        <v>-1.5314386646005707E-3</v>
      </c>
      <c r="M2" s="20">
        <f t="shared" ref="M2:M35" si="1">(D2-$B2)/$B2</f>
        <v>4.7363497108476038E-3</v>
      </c>
      <c r="N2" s="20">
        <f t="shared" ref="N2:N35" si="2">(E2-$B2)/$B2</f>
        <v>-1.2055512220940211E-2</v>
      </c>
      <c r="O2" s="20">
        <f t="shared" ref="O2:O35" si="3">(F2-$B2)/$B2</f>
        <v>-2.0518939097855715E-3</v>
      </c>
      <c r="P2" s="20">
        <f t="shared" ref="P2:P35" si="4">(G2-$B2)/$B2</f>
        <v>1.7519073218581586E-3</v>
      </c>
      <c r="Q2" s="20">
        <f t="shared" ref="Q2:Q35" si="5">(H2-$B2)/$B2</f>
        <v>-2.3387189760646545E-3</v>
      </c>
      <c r="R2" s="20">
        <f t="shared" ref="R2:R35" si="6">(I2-$B2)/$B2</f>
        <v>-1.0125650087479855E-2</v>
      </c>
      <c r="S2" s="20"/>
      <c r="T2" s="90" t="str">
        <f ca="1">MID(CELL("filename",T1),FIND("]",CELL("filename",T1))+1,255)</f>
        <v>Figure 25</v>
      </c>
      <c r="U2" s="91" t="str">
        <f ca="1">INDEX(Index!$D:$D,MATCH(T2,Index!$B:$B,0))</f>
        <v>FARMVC Share of Total Crashes, 2009 Tax Increase, Omitting MD and ND</v>
      </c>
    </row>
    <row r="3" spans="1:26" x14ac:dyDescent="0.25">
      <c r="A3" s="17">
        <v>1983</v>
      </c>
      <c r="B3" s="17">
        <v>0.45566859841346741</v>
      </c>
      <c r="C3" s="17">
        <v>0.45587470763921734</v>
      </c>
      <c r="D3" s="17">
        <v>0.45595158651471135</v>
      </c>
      <c r="E3" s="17">
        <v>0.45606026574969294</v>
      </c>
      <c r="F3" s="17">
        <v>0.45838805031776425</v>
      </c>
      <c r="G3" s="17">
        <v>0.45948521104454998</v>
      </c>
      <c r="H3" s="17">
        <v>0.45533501455187797</v>
      </c>
      <c r="I3" s="17">
        <v>0.45629316186904911</v>
      </c>
      <c r="K3" s="17">
        <v>1983</v>
      </c>
      <c r="L3" s="20">
        <f t="shared" si="0"/>
        <v>4.5232264515824276E-4</v>
      </c>
      <c r="M3" s="20">
        <f t="shared" si="1"/>
        <v>6.2103928651050509E-4</v>
      </c>
      <c r="N3" s="20">
        <f t="shared" si="2"/>
        <v>8.5954427755001526E-4</v>
      </c>
      <c r="O3" s="20">
        <f t="shared" si="3"/>
        <v>5.9680476420041796E-3</v>
      </c>
      <c r="P3" s="20">
        <f t="shared" si="4"/>
        <v>8.3758517579906409E-3</v>
      </c>
      <c r="Q3" s="20">
        <f t="shared" si="5"/>
        <v>-7.3207559781582245E-4</v>
      </c>
      <c r="R3" s="20">
        <f t="shared" si="6"/>
        <v>1.37065283356433E-3</v>
      </c>
      <c r="S3" s="20"/>
      <c r="T3" s="14" t="s">
        <v>156</v>
      </c>
    </row>
    <row r="4" spans="1:26" x14ac:dyDescent="0.25">
      <c r="A4" s="17">
        <v>1984</v>
      </c>
      <c r="B4" s="17">
        <v>0.4263959527015686</v>
      </c>
      <c r="C4" s="17">
        <v>0.39851662477850919</v>
      </c>
      <c r="D4" s="17">
        <v>0.39265562704205514</v>
      </c>
      <c r="E4" s="17">
        <v>0.39275920611619947</v>
      </c>
      <c r="F4" s="17">
        <v>0.40310626205801969</v>
      </c>
      <c r="G4" s="17">
        <v>0.41387053921818728</v>
      </c>
      <c r="H4" s="17">
        <v>0.39879288315773009</v>
      </c>
      <c r="I4" s="17">
        <v>0.39503688454627994</v>
      </c>
      <c r="K4" s="17">
        <v>1984</v>
      </c>
      <c r="L4" s="20">
        <f t="shared" si="0"/>
        <v>-6.5383659827024557E-2</v>
      </c>
      <c r="M4" s="20">
        <f t="shared" si="1"/>
        <v>-7.9129094555754537E-2</v>
      </c>
      <c r="N4" s="20">
        <f t="shared" si="2"/>
        <v>-7.8886176972958397E-2</v>
      </c>
      <c r="O4" s="20">
        <f t="shared" si="3"/>
        <v>-5.4619867979490873E-2</v>
      </c>
      <c r="P4" s="20">
        <f t="shared" si="4"/>
        <v>-2.9375075921857459E-2</v>
      </c>
      <c r="Q4" s="20">
        <f t="shared" si="5"/>
        <v>-6.4735768172634822E-2</v>
      </c>
      <c r="R4" s="20">
        <f t="shared" si="6"/>
        <v>-7.3544478920597636E-2</v>
      </c>
      <c r="S4" s="20"/>
      <c r="T4" s="25" t="s">
        <v>149</v>
      </c>
    </row>
    <row r="5" spans="1:26" x14ac:dyDescent="0.25">
      <c r="A5" s="17">
        <v>1985</v>
      </c>
      <c r="B5" s="17">
        <v>0.38088235259056091</v>
      </c>
      <c r="C5" s="17">
        <v>0.38143808379769328</v>
      </c>
      <c r="D5" s="17">
        <v>0.38326878139376636</v>
      </c>
      <c r="E5" s="17">
        <v>0.38155511990189561</v>
      </c>
      <c r="F5" s="17">
        <v>0.37953881311416626</v>
      </c>
      <c r="G5" s="17">
        <v>0.38063739833235744</v>
      </c>
      <c r="H5" s="17">
        <v>0.38106451660394669</v>
      </c>
      <c r="I5" s="17">
        <v>0.38183501112461093</v>
      </c>
      <c r="K5" s="17">
        <v>1985</v>
      </c>
      <c r="L5" s="20">
        <f t="shared" si="0"/>
        <v>1.4590626301076433E-3</v>
      </c>
      <c r="M5" s="20">
        <f t="shared" si="1"/>
        <v>6.2655273655348228E-3</v>
      </c>
      <c r="N5" s="20">
        <f t="shared" si="2"/>
        <v>1.7663388885278887E-3</v>
      </c>
      <c r="O5" s="20">
        <f t="shared" si="3"/>
        <v>-3.5274395551713111E-3</v>
      </c>
      <c r="P5" s="20">
        <f t="shared" si="4"/>
        <v>-6.4312314954323392E-4</v>
      </c>
      <c r="Q5" s="20">
        <f t="shared" si="5"/>
        <v>4.782684525728052E-4</v>
      </c>
      <c r="R5" s="20">
        <f t="shared" si="6"/>
        <v>2.5011884314685112E-3</v>
      </c>
      <c r="S5" s="20"/>
    </row>
    <row r="6" spans="1:26" x14ac:dyDescent="0.25">
      <c r="A6" s="17">
        <v>1986</v>
      </c>
      <c r="B6" s="17">
        <v>0.38520056009292603</v>
      </c>
      <c r="C6" s="17">
        <v>0.418488650739193</v>
      </c>
      <c r="D6" s="17">
        <v>0.41875338292121883</v>
      </c>
      <c r="E6" s="17">
        <v>0.41773915997147565</v>
      </c>
      <c r="F6" s="17">
        <v>0.41519677081704143</v>
      </c>
      <c r="G6" s="17">
        <v>0.41477028983831399</v>
      </c>
      <c r="H6" s="17">
        <v>0.41770511358976364</v>
      </c>
      <c r="I6" s="17">
        <v>0.41634568172693254</v>
      </c>
      <c r="K6" s="17">
        <v>1986</v>
      </c>
      <c r="L6" s="20">
        <f t="shared" si="0"/>
        <v>8.641755515162422E-2</v>
      </c>
      <c r="M6" s="20">
        <f t="shared" si="1"/>
        <v>8.7104813191856478E-2</v>
      </c>
      <c r="N6" s="20">
        <f t="shared" si="2"/>
        <v>8.447183947681694E-2</v>
      </c>
      <c r="O6" s="20">
        <f t="shared" si="3"/>
        <v>7.7871669545026362E-2</v>
      </c>
      <c r="P6" s="20">
        <f t="shared" si="4"/>
        <v>7.6764503505017082E-2</v>
      </c>
      <c r="Q6" s="20">
        <f t="shared" si="5"/>
        <v>8.4383453359974867E-2</v>
      </c>
      <c r="R6" s="20">
        <f t="shared" si="6"/>
        <v>8.0854299969068177E-2</v>
      </c>
      <c r="S6" s="20"/>
    </row>
    <row r="7" spans="1:26" x14ac:dyDescent="0.25">
      <c r="A7" s="17">
        <v>1987</v>
      </c>
      <c r="B7" s="17">
        <v>0.37112009525299072</v>
      </c>
      <c r="C7" s="17">
        <v>0.38476610973477365</v>
      </c>
      <c r="D7" s="17">
        <v>0.39310903966426841</v>
      </c>
      <c r="E7" s="17">
        <v>0.38670702251791955</v>
      </c>
      <c r="F7" s="17">
        <v>0.38458943209052088</v>
      </c>
      <c r="G7" s="17">
        <v>0.38464950680732723</v>
      </c>
      <c r="H7" s="17">
        <v>0.38408289143443108</v>
      </c>
      <c r="I7" s="17">
        <v>0.38613272747397426</v>
      </c>
      <c r="K7" s="17">
        <v>1987</v>
      </c>
      <c r="L7" s="20">
        <f t="shared" si="0"/>
        <v>3.6769807553752948E-2</v>
      </c>
      <c r="M7" s="20">
        <f t="shared" si="1"/>
        <v>5.9250212242718724E-2</v>
      </c>
      <c r="N7" s="20">
        <f t="shared" si="2"/>
        <v>4.199968545034808E-2</v>
      </c>
      <c r="O7" s="20">
        <f t="shared" si="3"/>
        <v>3.6293741594208673E-2</v>
      </c>
      <c r="P7" s="20">
        <f t="shared" si="4"/>
        <v>3.6455615654855819E-2</v>
      </c>
      <c r="Q7" s="20">
        <f t="shared" si="5"/>
        <v>3.4928844725057771E-2</v>
      </c>
      <c r="R7" s="20">
        <f t="shared" si="6"/>
        <v>4.0452221297123503E-2</v>
      </c>
      <c r="S7" s="20"/>
    </row>
    <row r="8" spans="1:26" x14ac:dyDescent="0.25">
      <c r="A8" s="17">
        <v>1988</v>
      </c>
      <c r="B8" s="17">
        <v>0.37837839126586914</v>
      </c>
      <c r="C8" s="17">
        <v>0.38364940798282626</v>
      </c>
      <c r="D8" s="17">
        <v>0.39440571516752243</v>
      </c>
      <c r="E8" s="17">
        <v>0.37534566032886502</v>
      </c>
      <c r="F8" s="17">
        <v>0.37320008999109267</v>
      </c>
      <c r="G8" s="17">
        <v>0.36721585655212402</v>
      </c>
      <c r="H8" s="17">
        <v>0.3833461262881756</v>
      </c>
      <c r="I8" s="17">
        <v>0.37655589956045149</v>
      </c>
      <c r="K8" s="17">
        <v>1988</v>
      </c>
      <c r="L8" s="20">
        <f t="shared" si="0"/>
        <v>1.3930543706058045E-2</v>
      </c>
      <c r="M8" s="20">
        <f t="shared" si="1"/>
        <v>4.2357926011667046E-2</v>
      </c>
      <c r="N8" s="20">
        <f t="shared" si="2"/>
        <v>-8.015074346233381E-3</v>
      </c>
      <c r="O8" s="20">
        <f t="shared" si="3"/>
        <v>-1.3685510045783562E-2</v>
      </c>
      <c r="P8" s="20">
        <f t="shared" si="4"/>
        <v>-2.950098359581459E-2</v>
      </c>
      <c r="Q8" s="20">
        <f t="shared" si="5"/>
        <v>1.3129013540352688E-2</v>
      </c>
      <c r="R8" s="20">
        <f t="shared" si="6"/>
        <v>-4.8165850574090237E-3</v>
      </c>
      <c r="S8" s="20"/>
    </row>
    <row r="9" spans="1:26" x14ac:dyDescent="0.25">
      <c r="A9" s="17">
        <v>1989</v>
      </c>
      <c r="B9" s="17">
        <v>0.37176164984703064</v>
      </c>
      <c r="C9" s="17">
        <v>0.37548673543334005</v>
      </c>
      <c r="D9" s="17">
        <v>0.38359811776876446</v>
      </c>
      <c r="E9" s="17">
        <v>0.3739529742002487</v>
      </c>
      <c r="F9" s="17">
        <v>0.37829427671432497</v>
      </c>
      <c r="G9" s="17">
        <v>0.37640365916490554</v>
      </c>
      <c r="H9" s="17">
        <v>0.37439500501751899</v>
      </c>
      <c r="I9" s="17">
        <v>0.37307690438628199</v>
      </c>
      <c r="K9" s="17">
        <v>1989</v>
      </c>
      <c r="L9" s="20">
        <f t="shared" si="0"/>
        <v>1.0020091065988581E-2</v>
      </c>
      <c r="M9" s="20">
        <f t="shared" si="1"/>
        <v>3.1838862148917693E-2</v>
      </c>
      <c r="N9" s="20">
        <f t="shared" si="2"/>
        <v>5.8944335816234084E-3</v>
      </c>
      <c r="O9" s="20">
        <f t="shared" si="3"/>
        <v>1.7572083806875517E-2</v>
      </c>
      <c r="P9" s="20">
        <f t="shared" si="4"/>
        <v>1.2486520112510127E-2</v>
      </c>
      <c r="Q9" s="20">
        <f t="shared" si="5"/>
        <v>7.083450300943899E-3</v>
      </c>
      <c r="R9" s="20">
        <f t="shared" si="6"/>
        <v>3.537897305417446E-3</v>
      </c>
      <c r="S9" s="20"/>
    </row>
    <row r="10" spans="1:26" x14ac:dyDescent="0.25">
      <c r="A10" s="17">
        <v>1990</v>
      </c>
      <c r="B10" s="17">
        <v>0.37998601794242859</v>
      </c>
      <c r="C10" s="17">
        <v>0.38246528550982473</v>
      </c>
      <c r="D10" s="17">
        <v>0.38929630637168883</v>
      </c>
      <c r="E10" s="17">
        <v>0.38768641704320911</v>
      </c>
      <c r="F10" s="17">
        <v>0.38649932953715327</v>
      </c>
      <c r="G10" s="17">
        <v>0.38553213781118395</v>
      </c>
      <c r="H10" s="17">
        <v>0.3820679200291634</v>
      </c>
      <c r="I10" s="17">
        <v>0.38886621445417408</v>
      </c>
      <c r="K10" s="17">
        <v>1990</v>
      </c>
      <c r="L10" s="20">
        <f t="shared" si="0"/>
        <v>6.5246284082267712E-3</v>
      </c>
      <c r="M10" s="20">
        <f t="shared" si="1"/>
        <v>2.4501660560233649E-2</v>
      </c>
      <c r="N10" s="20">
        <f t="shared" si="2"/>
        <v>2.0264953806661386E-2</v>
      </c>
      <c r="O10" s="20">
        <f t="shared" si="3"/>
        <v>1.7140924368726398E-2</v>
      </c>
      <c r="P10" s="20">
        <f t="shared" si="4"/>
        <v>1.4595589329278031E-2</v>
      </c>
      <c r="Q10" s="20">
        <f t="shared" si="5"/>
        <v>5.4788912971272478E-3</v>
      </c>
      <c r="R10" s="20">
        <f t="shared" si="6"/>
        <v>2.3369798077914852E-2</v>
      </c>
      <c r="S10" s="20"/>
    </row>
    <row r="11" spans="1:26" x14ac:dyDescent="0.25">
      <c r="A11" s="17">
        <v>1991</v>
      </c>
      <c r="B11" s="17">
        <v>0.37684538960456848</v>
      </c>
      <c r="C11" s="17">
        <v>0.37781983250379558</v>
      </c>
      <c r="D11" s="17">
        <v>0.37543421173095703</v>
      </c>
      <c r="E11" s="17">
        <v>0.37815339833498002</v>
      </c>
      <c r="F11" s="17">
        <v>0.37910491374135014</v>
      </c>
      <c r="G11" s="17">
        <v>0.37478977376222611</v>
      </c>
      <c r="H11" s="17">
        <v>0.37716697147488593</v>
      </c>
      <c r="I11" s="17">
        <v>0.3782095502614975</v>
      </c>
      <c r="K11" s="17">
        <v>1991</v>
      </c>
      <c r="L11" s="20">
        <f t="shared" si="0"/>
        <v>2.5857896264821077E-3</v>
      </c>
      <c r="M11" s="20">
        <f t="shared" si="1"/>
        <v>-3.7447131172076279E-3</v>
      </c>
      <c r="N11" s="20">
        <f t="shared" si="2"/>
        <v>3.4709426372021065E-3</v>
      </c>
      <c r="O11" s="20">
        <f t="shared" si="3"/>
        <v>5.9958916816061324E-3</v>
      </c>
      <c r="P11" s="20">
        <f t="shared" si="4"/>
        <v>-5.4547989680844245E-3</v>
      </c>
      <c r="Q11" s="20">
        <f t="shared" si="5"/>
        <v>8.5335227440326881E-4</v>
      </c>
      <c r="R11" s="20">
        <f t="shared" si="6"/>
        <v>3.6199478474725558E-3</v>
      </c>
      <c r="S11" s="20"/>
    </row>
    <row r="12" spans="1:26" x14ac:dyDescent="0.25">
      <c r="A12" s="17">
        <v>1992</v>
      </c>
      <c r="B12" s="17">
        <v>0.35256409645080566</v>
      </c>
      <c r="C12" s="17">
        <v>0.34718290638923643</v>
      </c>
      <c r="D12" s="17">
        <v>0.33982164832949635</v>
      </c>
      <c r="E12" s="17">
        <v>0.35608557388186463</v>
      </c>
      <c r="F12" s="17">
        <v>0.35947827944159511</v>
      </c>
      <c r="G12" s="17">
        <v>0.36183254534006115</v>
      </c>
      <c r="H12" s="17">
        <v>0.34655501222610469</v>
      </c>
      <c r="I12" s="17">
        <v>0.35617861944437029</v>
      </c>
      <c r="K12" s="17">
        <v>1992</v>
      </c>
      <c r="L12" s="20">
        <f t="shared" si="0"/>
        <v>-1.5263012075649863E-2</v>
      </c>
      <c r="M12" s="20">
        <f t="shared" si="1"/>
        <v>-3.6142217116221037E-2</v>
      </c>
      <c r="N12" s="20">
        <f t="shared" si="2"/>
        <v>9.9881907049214347E-3</v>
      </c>
      <c r="O12" s="20">
        <f t="shared" si="3"/>
        <v>1.9611137550287112E-2</v>
      </c>
      <c r="P12" s="20">
        <f t="shared" si="4"/>
        <v>2.628869185081284E-2</v>
      </c>
      <c r="Q12" s="20">
        <f t="shared" si="5"/>
        <v>-1.7043948278322334E-2</v>
      </c>
      <c r="R12" s="20">
        <f t="shared" si="6"/>
        <v>1.0252101759513603E-2</v>
      </c>
      <c r="S12" s="20"/>
    </row>
    <row r="13" spans="1:26" x14ac:dyDescent="0.25">
      <c r="A13" s="17">
        <v>1993</v>
      </c>
      <c r="B13" s="17">
        <v>0.32559999823570251</v>
      </c>
      <c r="C13" s="17">
        <v>0.32528071779012679</v>
      </c>
      <c r="D13" s="17">
        <v>0.32550920954346652</v>
      </c>
      <c r="E13" s="17">
        <v>0.32543522417545317</v>
      </c>
      <c r="F13" s="17">
        <v>0.32584643945097924</v>
      </c>
      <c r="G13" s="17">
        <v>0.32251557585597035</v>
      </c>
      <c r="H13" s="17">
        <v>0.32488411228358749</v>
      </c>
      <c r="I13" s="17">
        <v>0.32558490881323815</v>
      </c>
      <c r="K13" s="17">
        <v>1993</v>
      </c>
      <c r="L13" s="20">
        <f t="shared" si="0"/>
        <v>-9.8059105437891484E-4</v>
      </c>
      <c r="M13" s="20">
        <f t="shared" si="1"/>
        <v>-2.7883505137575869E-4</v>
      </c>
      <c r="N13" s="20">
        <f t="shared" si="2"/>
        <v>-5.0606284134577738E-4</v>
      </c>
      <c r="O13" s="20">
        <f t="shared" si="3"/>
        <v>7.5688334340323832E-4</v>
      </c>
      <c r="P13" s="20">
        <f t="shared" si="4"/>
        <v>-9.4730417581247832E-3</v>
      </c>
      <c r="Q13" s="20">
        <f t="shared" si="5"/>
        <v>-2.1986669410139058E-3</v>
      </c>
      <c r="R13" s="20">
        <f t="shared" si="6"/>
        <v>-4.634343533823268E-5</v>
      </c>
      <c r="S13" s="20"/>
    </row>
    <row r="14" spans="1:26" x14ac:dyDescent="0.25">
      <c r="A14" s="17">
        <v>1994</v>
      </c>
      <c r="B14" s="17">
        <v>0.32926830649375916</v>
      </c>
      <c r="C14" s="17">
        <v>0.32803168013691902</v>
      </c>
      <c r="D14" s="17">
        <v>0.32261616106331348</v>
      </c>
      <c r="E14" s="17">
        <v>0.32932880610227583</v>
      </c>
      <c r="F14" s="17">
        <v>0.33069877445697782</v>
      </c>
      <c r="G14" s="17">
        <v>0.31182701063156126</v>
      </c>
      <c r="H14" s="17">
        <v>0.32768902839720254</v>
      </c>
      <c r="I14" s="17">
        <v>0.33087183025479316</v>
      </c>
      <c r="K14" s="17">
        <v>1994</v>
      </c>
      <c r="L14" s="20">
        <f t="shared" si="0"/>
        <v>-3.7556798891713863E-3</v>
      </c>
      <c r="M14" s="20">
        <f t="shared" si="1"/>
        <v>-2.0202811200633306E-2</v>
      </c>
      <c r="N14" s="20">
        <f t="shared" si="2"/>
        <v>1.837395440846045E-4</v>
      </c>
      <c r="O14" s="20">
        <f t="shared" si="3"/>
        <v>4.3443840023691289E-3</v>
      </c>
      <c r="P14" s="20">
        <f t="shared" si="4"/>
        <v>-5.2969859285647548E-2</v>
      </c>
      <c r="Q14" s="20">
        <f t="shared" si="5"/>
        <v>-4.7963258698466519E-3</v>
      </c>
      <c r="R14" s="20">
        <f t="shared" si="6"/>
        <v>4.8699608477635299E-3</v>
      </c>
      <c r="S14" s="20"/>
    </row>
    <row r="15" spans="1:26" x14ac:dyDescent="0.25">
      <c r="A15" s="17">
        <v>1995</v>
      </c>
      <c r="B15" s="17">
        <v>0.32881596684455872</v>
      </c>
      <c r="C15" s="17">
        <v>0.33710527801513673</v>
      </c>
      <c r="D15" s="17">
        <v>0.33108263877034189</v>
      </c>
      <c r="E15" s="17">
        <v>0.33396443048119545</v>
      </c>
      <c r="F15" s="17">
        <v>0.33419589728116988</v>
      </c>
      <c r="G15" s="17">
        <v>0.32714639213681224</v>
      </c>
      <c r="H15" s="17">
        <v>0.33683470477163791</v>
      </c>
      <c r="I15" s="17">
        <v>0.33402827680110936</v>
      </c>
      <c r="K15" s="17">
        <v>1995</v>
      </c>
      <c r="L15" s="20">
        <f t="shared" si="0"/>
        <v>2.5209576195844002E-2</v>
      </c>
      <c r="M15" s="20">
        <f t="shared" si="1"/>
        <v>6.8934363119133287E-3</v>
      </c>
      <c r="N15" s="20">
        <f t="shared" si="2"/>
        <v>1.5657584046308098E-2</v>
      </c>
      <c r="O15" s="20">
        <f t="shared" si="3"/>
        <v>1.6361524314767919E-2</v>
      </c>
      <c r="P15" s="20">
        <f t="shared" si="4"/>
        <v>-5.0775353878594895E-3</v>
      </c>
      <c r="Q15" s="20">
        <f t="shared" si="5"/>
        <v>2.4386704830759907E-2</v>
      </c>
      <c r="R15" s="20">
        <f t="shared" si="6"/>
        <v>1.5851754422298657E-2</v>
      </c>
      <c r="S15" s="20"/>
    </row>
    <row r="16" spans="1:26" x14ac:dyDescent="0.25">
      <c r="A16" s="17">
        <v>1996</v>
      </c>
      <c r="B16" s="17">
        <v>0.3287566602230072</v>
      </c>
      <c r="C16" s="17">
        <v>0.32238462874293322</v>
      </c>
      <c r="D16" s="17">
        <v>0.32935610541701316</v>
      </c>
      <c r="E16" s="17">
        <v>0.3101212427616119</v>
      </c>
      <c r="F16" s="17">
        <v>0.30965761905908584</v>
      </c>
      <c r="G16" s="17">
        <v>0.29610208654403686</v>
      </c>
      <c r="H16" s="17">
        <v>0.32201124282181265</v>
      </c>
      <c r="I16" s="17">
        <v>0.31039347207546236</v>
      </c>
      <c r="K16" s="17">
        <v>1996</v>
      </c>
      <c r="L16" s="20">
        <f t="shared" si="0"/>
        <v>-1.9382212593812117E-2</v>
      </c>
      <c r="M16" s="20">
        <f t="shared" si="1"/>
        <v>1.8233704941500789E-3</v>
      </c>
      <c r="N16" s="20">
        <f t="shared" si="2"/>
        <v>-5.6684532105765524E-2</v>
      </c>
      <c r="O16" s="20">
        <f t="shared" si="3"/>
        <v>-5.8094765748519919E-2</v>
      </c>
      <c r="P16" s="20">
        <f t="shared" si="4"/>
        <v>-9.9327489386282233E-2</v>
      </c>
      <c r="Q16" s="20">
        <f t="shared" si="5"/>
        <v>-2.0517964249359692E-2</v>
      </c>
      <c r="R16" s="20">
        <f t="shared" si="6"/>
        <v>-5.5856474923088838E-2</v>
      </c>
      <c r="S16" s="20"/>
    </row>
    <row r="17" spans="1:27" x14ac:dyDescent="0.25">
      <c r="A17" s="17">
        <v>1997</v>
      </c>
      <c r="B17" s="17">
        <v>0.29864972829818726</v>
      </c>
      <c r="C17" s="17">
        <v>0.28317652997374537</v>
      </c>
      <c r="D17" s="17">
        <v>0.28950161004066466</v>
      </c>
      <c r="E17" s="17">
        <v>0.27491163092851639</v>
      </c>
      <c r="F17" s="17">
        <v>0.27134674167633061</v>
      </c>
      <c r="G17" s="17">
        <v>0.26750411629676818</v>
      </c>
      <c r="H17" s="17">
        <v>0.28354432381689548</v>
      </c>
      <c r="I17" s="17">
        <v>0.2774977078139782</v>
      </c>
      <c r="K17" s="17">
        <v>1997</v>
      </c>
      <c r="L17" s="20">
        <f t="shared" si="0"/>
        <v>-5.1810522020608187E-2</v>
      </c>
      <c r="M17" s="20">
        <f t="shared" si="1"/>
        <v>-3.0631597455828406E-2</v>
      </c>
      <c r="N17" s="20">
        <f t="shared" si="2"/>
        <v>-7.9484744569965002E-2</v>
      </c>
      <c r="O17" s="20">
        <f t="shared" si="3"/>
        <v>-9.1421434660057491E-2</v>
      </c>
      <c r="P17" s="20">
        <f t="shared" si="4"/>
        <v>-0.10428809756130665</v>
      </c>
      <c r="Q17" s="20">
        <f t="shared" si="5"/>
        <v>-5.057899957708905E-2</v>
      </c>
      <c r="R17" s="20">
        <f t="shared" si="6"/>
        <v>-7.0825513904669582E-2</v>
      </c>
      <c r="S17" s="20"/>
    </row>
    <row r="18" spans="1:27" x14ac:dyDescent="0.25">
      <c r="A18" s="17">
        <v>1998</v>
      </c>
      <c r="B18" s="17">
        <v>0.32145747542381287</v>
      </c>
      <c r="C18" s="17">
        <v>0.28244959765672684</v>
      </c>
      <c r="D18" s="17">
        <v>0.27978632591664793</v>
      </c>
      <c r="E18" s="17">
        <v>0.28198442587256434</v>
      </c>
      <c r="F18" s="17">
        <v>0.28522706094384193</v>
      </c>
      <c r="G18" s="17">
        <v>0.28970075955986974</v>
      </c>
      <c r="H18" s="17">
        <v>0.28219127127528193</v>
      </c>
      <c r="I18" s="17">
        <v>0.2814220538437367</v>
      </c>
      <c r="K18" s="17">
        <v>1998</v>
      </c>
      <c r="L18" s="20">
        <f t="shared" si="0"/>
        <v>-0.12134692999644087</v>
      </c>
      <c r="M18" s="20">
        <f t="shared" si="1"/>
        <v>-0.12963191928333681</v>
      </c>
      <c r="N18" s="20">
        <f t="shared" si="2"/>
        <v>-0.1227940009769779</v>
      </c>
      <c r="O18" s="20">
        <f t="shared" si="3"/>
        <v>-0.11270671006236326</v>
      </c>
      <c r="P18" s="20">
        <f t="shared" si="4"/>
        <v>-9.8789788049180524E-2</v>
      </c>
      <c r="Q18" s="20">
        <f t="shared" si="5"/>
        <v>-0.12215053980860754</v>
      </c>
      <c r="R18" s="20">
        <f t="shared" si="6"/>
        <v>-0.12454344552819328</v>
      </c>
      <c r="S18" s="20"/>
    </row>
    <row r="19" spans="1:27" x14ac:dyDescent="0.25">
      <c r="A19" s="17">
        <v>1999</v>
      </c>
      <c r="B19" s="17">
        <v>0.30680060386657715</v>
      </c>
      <c r="C19" s="17">
        <v>0.27187023386359216</v>
      </c>
      <c r="D19" s="17">
        <v>0.26911946737766262</v>
      </c>
      <c r="E19" s="17">
        <v>0.26680444884300236</v>
      </c>
      <c r="F19" s="17">
        <v>0.26885050176084041</v>
      </c>
      <c r="G19" s="17">
        <v>0.27068208432197571</v>
      </c>
      <c r="H19" s="17">
        <v>0.27247036769986155</v>
      </c>
      <c r="I19" s="17">
        <v>0.27002608257532124</v>
      </c>
      <c r="K19" s="17">
        <v>1999</v>
      </c>
      <c r="L19" s="20">
        <f t="shared" si="0"/>
        <v>-0.11385365466286915</v>
      </c>
      <c r="M19" s="20">
        <f t="shared" si="1"/>
        <v>-0.12281962947276814</v>
      </c>
      <c r="N19" s="20">
        <f t="shared" si="2"/>
        <v>-0.13036530736741475</v>
      </c>
      <c r="O19" s="20">
        <f t="shared" si="3"/>
        <v>-0.12369630837571836</v>
      </c>
      <c r="P19" s="20">
        <f t="shared" si="4"/>
        <v>-0.11772636392954697</v>
      </c>
      <c r="Q19" s="20">
        <f t="shared" si="5"/>
        <v>-0.11189755083287023</v>
      </c>
      <c r="R19" s="20">
        <f t="shared" si="6"/>
        <v>-0.11986456619638397</v>
      </c>
      <c r="S19" s="20"/>
    </row>
    <row r="20" spans="1:27" x14ac:dyDescent="0.25">
      <c r="A20" s="17">
        <v>2000</v>
      </c>
      <c r="B20" s="17">
        <v>0.31500393152236938</v>
      </c>
      <c r="C20" s="17">
        <v>0.30181130883097645</v>
      </c>
      <c r="D20" s="17">
        <v>0.31108023387193678</v>
      </c>
      <c r="E20" s="17">
        <v>0.29258862414956094</v>
      </c>
      <c r="F20" s="17">
        <v>0.29579036912322043</v>
      </c>
      <c r="G20" s="17">
        <v>0.29601383432745931</v>
      </c>
      <c r="H20" s="17">
        <v>0.30185102219879628</v>
      </c>
      <c r="I20" s="17">
        <v>0.29324821493029596</v>
      </c>
      <c r="K20" s="17">
        <v>2000</v>
      </c>
      <c r="L20" s="20">
        <f t="shared" si="0"/>
        <v>-4.1880819161954116E-2</v>
      </c>
      <c r="M20" s="20">
        <f t="shared" si="1"/>
        <v>-1.245602755327505E-2</v>
      </c>
      <c r="N20" s="20">
        <f t="shared" si="2"/>
        <v>-7.115881781055379E-2</v>
      </c>
      <c r="O20" s="20">
        <f t="shared" si="3"/>
        <v>-6.0994674911809918E-2</v>
      </c>
      <c r="P20" s="20">
        <f t="shared" si="4"/>
        <v>-6.0285270419113884E-2</v>
      </c>
      <c r="Q20" s="20">
        <f t="shared" si="5"/>
        <v>-4.1754746551914308E-2</v>
      </c>
      <c r="R20" s="20">
        <f t="shared" si="6"/>
        <v>-6.9064904958268711E-2</v>
      </c>
      <c r="S20" s="20"/>
    </row>
    <row r="21" spans="1:27" x14ac:dyDescent="0.25">
      <c r="A21" s="17">
        <v>2001</v>
      </c>
      <c r="B21" s="17">
        <v>0.30393701791763306</v>
      </c>
      <c r="C21" s="17">
        <v>0.32341492468118666</v>
      </c>
      <c r="D21" s="17">
        <v>0.33327514821290971</v>
      </c>
      <c r="E21" s="17">
        <v>0.30495191282033918</v>
      </c>
      <c r="F21" s="17">
        <v>0.3045425116568804</v>
      </c>
      <c r="G21" s="17">
        <v>0.29756126043200493</v>
      </c>
      <c r="H21" s="17">
        <v>0.32353277286887172</v>
      </c>
      <c r="I21" s="17">
        <v>0.30708521807193756</v>
      </c>
      <c r="K21" s="17">
        <v>2001</v>
      </c>
      <c r="L21" s="20">
        <f t="shared" si="0"/>
        <v>6.4085338788288412E-2</v>
      </c>
      <c r="M21" s="20">
        <f t="shared" si="1"/>
        <v>9.652700581285327E-2</v>
      </c>
      <c r="N21" s="20">
        <f t="shared" si="2"/>
        <v>3.3391618752446834E-3</v>
      </c>
      <c r="O21" s="20">
        <f t="shared" si="3"/>
        <v>1.992168454490237E-3</v>
      </c>
      <c r="P21" s="20">
        <f t="shared" si="4"/>
        <v>-2.0977232484908966E-2</v>
      </c>
      <c r="Q21" s="20">
        <f t="shared" si="5"/>
        <v>6.4473077631330561E-2</v>
      </c>
      <c r="R21" s="20">
        <f t="shared" si="6"/>
        <v>1.035806752291577E-2</v>
      </c>
      <c r="S21" s="20"/>
    </row>
    <row r="22" spans="1:27" x14ac:dyDescent="0.25">
      <c r="A22" s="17">
        <v>2002</v>
      </c>
      <c r="B22" s="17">
        <v>0.31653544306755066</v>
      </c>
      <c r="C22" s="17">
        <v>0.3123765414059162</v>
      </c>
      <c r="D22" s="17">
        <v>0.31420719181001183</v>
      </c>
      <c r="E22" s="17">
        <v>0.30240133883059028</v>
      </c>
      <c r="F22" s="17">
        <v>0.30715022192895408</v>
      </c>
      <c r="G22" s="17">
        <v>0.30265946915745734</v>
      </c>
      <c r="H22" s="17">
        <v>0.31252711610496048</v>
      </c>
      <c r="I22" s="17">
        <v>0.30478231544792656</v>
      </c>
      <c r="K22" s="17">
        <v>2002</v>
      </c>
      <c r="L22" s="20">
        <f t="shared" si="0"/>
        <v>-1.3138818267333577E-2</v>
      </c>
      <c r="M22" s="20">
        <f t="shared" si="1"/>
        <v>-7.355420407192643E-3</v>
      </c>
      <c r="N22" s="20">
        <f t="shared" si="2"/>
        <v>-4.4652516950350073E-2</v>
      </c>
      <c r="O22" s="20">
        <f t="shared" si="3"/>
        <v>-2.9649827038780337E-2</v>
      </c>
      <c r="P22" s="20">
        <f t="shared" si="4"/>
        <v>-4.3837030620081617E-2</v>
      </c>
      <c r="Q22" s="20">
        <f t="shared" si="5"/>
        <v>-1.2663122093833828E-2</v>
      </c>
      <c r="R22" s="20">
        <f t="shared" si="6"/>
        <v>-3.7130526381893708E-2</v>
      </c>
      <c r="S22" s="20"/>
    </row>
    <row r="23" spans="1:27" x14ac:dyDescent="0.25">
      <c r="A23" s="17">
        <v>2003</v>
      </c>
      <c r="B23" s="17">
        <v>0.30581039190292358</v>
      </c>
      <c r="C23" s="17">
        <v>0.30667041519284244</v>
      </c>
      <c r="D23" s="17">
        <v>0.3065839963853359</v>
      </c>
      <c r="E23" s="17">
        <v>0.29530804488062856</v>
      </c>
      <c r="F23" s="17">
        <v>0.29923151668906212</v>
      </c>
      <c r="G23" s="17">
        <v>0.29851371416449551</v>
      </c>
      <c r="H23" s="17">
        <v>0.3069421695917845</v>
      </c>
      <c r="I23" s="17">
        <v>0.29720662799477582</v>
      </c>
      <c r="K23" s="17">
        <v>2003</v>
      </c>
      <c r="L23" s="20">
        <f t="shared" si="0"/>
        <v>2.8122762099983181E-3</v>
      </c>
      <c r="M23" s="20">
        <f t="shared" si="1"/>
        <v>2.5296867042304059E-3</v>
      </c>
      <c r="N23" s="20">
        <f t="shared" si="2"/>
        <v>-3.4342675397469442E-2</v>
      </c>
      <c r="O23" s="20">
        <f t="shared" si="3"/>
        <v>-2.1512922346830731E-2</v>
      </c>
      <c r="P23" s="20">
        <f t="shared" si="4"/>
        <v>-2.386013664553403E-2</v>
      </c>
      <c r="Q23" s="20">
        <f t="shared" si="5"/>
        <v>3.7009131109585858E-3</v>
      </c>
      <c r="R23" s="20">
        <f t="shared" si="6"/>
        <v>-2.8134308499493187E-2</v>
      </c>
      <c r="S23" s="20"/>
    </row>
    <row r="24" spans="1:27" x14ac:dyDescent="0.25">
      <c r="A24" s="17">
        <v>2004</v>
      </c>
      <c r="B24" s="17">
        <v>0.31045752763748169</v>
      </c>
      <c r="C24" s="17">
        <v>0.29170495820045472</v>
      </c>
      <c r="D24" s="17">
        <v>0.30201180133223537</v>
      </c>
      <c r="E24" s="17">
        <v>0.26951475620269771</v>
      </c>
      <c r="F24" s="17">
        <v>0.2650964281111956</v>
      </c>
      <c r="G24" s="17">
        <v>0.26063000574707984</v>
      </c>
      <c r="H24" s="17">
        <v>0.29261545592546462</v>
      </c>
      <c r="I24" s="17">
        <v>0.27388459533452991</v>
      </c>
      <c r="K24" s="17">
        <v>2004</v>
      </c>
      <c r="L24" s="20">
        <f t="shared" si="0"/>
        <v>-6.0403010935924747E-2</v>
      </c>
      <c r="M24" s="20">
        <f t="shared" si="1"/>
        <v>-2.7204127951145414E-2</v>
      </c>
      <c r="N24" s="20">
        <f t="shared" si="2"/>
        <v>-0.13187881687504921</v>
      </c>
      <c r="O24" s="20">
        <f t="shared" si="3"/>
        <v>-0.14611048368346802</v>
      </c>
      <c r="P24" s="20">
        <f t="shared" si="4"/>
        <v>-0.16049706466961552</v>
      </c>
      <c r="Q24" s="20">
        <f t="shared" si="5"/>
        <v>-5.7470249949458756E-2</v>
      </c>
      <c r="R24" s="20">
        <f t="shared" si="6"/>
        <v>-0.11780333555209407</v>
      </c>
      <c r="S24" s="20"/>
    </row>
    <row r="25" spans="1:27" x14ac:dyDescent="0.25">
      <c r="A25" s="17">
        <v>2005</v>
      </c>
      <c r="B25" s="17">
        <v>0.30706742405891418</v>
      </c>
      <c r="C25" s="17">
        <v>0.30013909450173382</v>
      </c>
      <c r="D25" s="17">
        <v>0.30316445502638817</v>
      </c>
      <c r="E25" s="17">
        <v>0.27994980058073998</v>
      </c>
      <c r="F25" s="17">
        <v>0.28209631301462651</v>
      </c>
      <c r="G25" s="17">
        <v>0.26974235495924953</v>
      </c>
      <c r="H25" s="17">
        <v>0.30061221583187581</v>
      </c>
      <c r="I25" s="17">
        <v>0.28303513148427012</v>
      </c>
      <c r="K25" s="17">
        <v>2005</v>
      </c>
      <c r="L25" s="20">
        <f t="shared" si="0"/>
        <v>-2.2562893404971196E-2</v>
      </c>
      <c r="M25" s="20">
        <f t="shared" si="1"/>
        <v>-1.2710462676031663E-2</v>
      </c>
      <c r="N25" s="20">
        <f t="shared" si="2"/>
        <v>-8.8311625895462598E-2</v>
      </c>
      <c r="O25" s="20">
        <f t="shared" si="3"/>
        <v>-8.1321263956337805E-2</v>
      </c>
      <c r="P25" s="20">
        <f t="shared" si="4"/>
        <v>-0.12155333381278322</v>
      </c>
      <c r="Q25" s="20">
        <f t="shared" si="5"/>
        <v>-2.1022119968674622E-2</v>
      </c>
      <c r="R25" s="20">
        <f t="shared" si="6"/>
        <v>-7.8263894805178716E-2</v>
      </c>
      <c r="S25" s="20"/>
    </row>
    <row r="26" spans="1:27" x14ac:dyDescent="0.25">
      <c r="A26" s="17">
        <v>2006</v>
      </c>
      <c r="B26" s="17">
        <v>0.32746478915214539</v>
      </c>
      <c r="C26" s="17">
        <v>0.31071373529732227</v>
      </c>
      <c r="D26" s="17">
        <v>0.31339952573180196</v>
      </c>
      <c r="E26" s="17">
        <v>0.29690051229298114</v>
      </c>
      <c r="F26" s="17">
        <v>0.29378692944347856</v>
      </c>
      <c r="G26" s="17">
        <v>0.28798324735462666</v>
      </c>
      <c r="H26" s="17">
        <v>0.31098748417198657</v>
      </c>
      <c r="I26" s="17">
        <v>0.29872121299803256</v>
      </c>
      <c r="K26" s="17">
        <v>2006</v>
      </c>
      <c r="L26" s="20">
        <f t="shared" si="0"/>
        <v>-5.1153755792169485E-2</v>
      </c>
      <c r="M26" s="20">
        <f t="shared" si="1"/>
        <v>-4.2951987164056515E-2</v>
      </c>
      <c r="N26" s="20">
        <f t="shared" si="2"/>
        <v>-9.3336071149205571E-2</v>
      </c>
      <c r="O26" s="20">
        <f t="shared" si="3"/>
        <v>-0.10284421661291819</v>
      </c>
      <c r="P26" s="20">
        <f t="shared" si="4"/>
        <v>-0.12056728877551158</v>
      </c>
      <c r="Q26" s="20">
        <f t="shared" si="5"/>
        <v>-5.0317791487814567E-2</v>
      </c>
      <c r="R26" s="20">
        <f t="shared" si="6"/>
        <v>-8.7776081906498049E-2</v>
      </c>
      <c r="S26" s="20"/>
    </row>
    <row r="27" spans="1:27" x14ac:dyDescent="0.25">
      <c r="A27" s="17">
        <v>2007</v>
      </c>
      <c r="B27" s="17">
        <v>0.32060390710830688</v>
      </c>
      <c r="C27" s="17">
        <v>0.30657897551357749</v>
      </c>
      <c r="D27" s="17">
        <v>0.31555007320642475</v>
      </c>
      <c r="E27" s="17">
        <v>0.28704546333849429</v>
      </c>
      <c r="F27" s="17">
        <v>0.28864897614717477</v>
      </c>
      <c r="G27" s="17">
        <v>0.28578876663744451</v>
      </c>
      <c r="H27" s="17">
        <v>0.3068652527481317</v>
      </c>
      <c r="I27" s="17">
        <v>0.28847155977785588</v>
      </c>
      <c r="K27" s="17">
        <v>2007</v>
      </c>
      <c r="L27" s="20">
        <f t="shared" si="0"/>
        <v>-4.374535457545585E-2</v>
      </c>
      <c r="M27" s="20">
        <f t="shared" si="1"/>
        <v>-1.5763481947133097E-2</v>
      </c>
      <c r="N27" s="20">
        <f t="shared" si="2"/>
        <v>-0.10467259763766956</v>
      </c>
      <c r="O27" s="20">
        <f t="shared" si="3"/>
        <v>-9.967105906272393E-2</v>
      </c>
      <c r="P27" s="20">
        <f t="shared" si="4"/>
        <v>-0.10859237738204192</v>
      </c>
      <c r="Q27" s="20">
        <f t="shared" si="5"/>
        <v>-4.2852423365926019E-2</v>
      </c>
      <c r="R27" s="20">
        <f t="shared" si="6"/>
        <v>-0.1002244408693248</v>
      </c>
      <c r="S27" s="20"/>
    </row>
    <row r="28" spans="1:27" x14ac:dyDescent="0.25">
      <c r="A28" s="17">
        <v>2008</v>
      </c>
      <c r="B28" s="17">
        <v>0.31190726161003113</v>
      </c>
      <c r="C28" s="17">
        <v>0.31004836767911909</v>
      </c>
      <c r="D28" s="17">
        <v>0.31017754709720607</v>
      </c>
      <c r="E28" s="17">
        <v>0.30987597301602365</v>
      </c>
      <c r="F28" s="17">
        <v>0.31064646799862383</v>
      </c>
      <c r="G28" s="17">
        <v>0.30799050706624986</v>
      </c>
      <c r="H28" s="17">
        <v>0.30986792072653768</v>
      </c>
      <c r="I28" s="17">
        <v>0.31022388884425167</v>
      </c>
      <c r="K28" s="17">
        <v>2008</v>
      </c>
      <c r="L28" s="20">
        <f t="shared" si="0"/>
        <v>-5.9597648394482238E-3</v>
      </c>
      <c r="M28" s="20">
        <f t="shared" si="1"/>
        <v>-5.5456051388366422E-3</v>
      </c>
      <c r="N28" s="20">
        <f t="shared" si="2"/>
        <v>-6.5124761235829682E-3</v>
      </c>
      <c r="O28" s="20">
        <f t="shared" si="3"/>
        <v>-4.0422066639270188E-3</v>
      </c>
      <c r="P28" s="20">
        <f t="shared" si="4"/>
        <v>-1.255743301250316E-2</v>
      </c>
      <c r="Q28" s="20">
        <f t="shared" si="5"/>
        <v>-6.538292417324917E-3</v>
      </c>
      <c r="R28" s="20">
        <f t="shared" si="6"/>
        <v>-5.3970297359864925E-3</v>
      </c>
      <c r="S28" s="20"/>
    </row>
    <row r="29" spans="1:27" x14ac:dyDescent="0.25">
      <c r="A29" s="17">
        <v>2009</v>
      </c>
      <c r="B29" s="17">
        <v>0.29843562841415405</v>
      </c>
      <c r="C29" s="17">
        <v>0.30913860125839709</v>
      </c>
      <c r="D29" s="17">
        <v>0.31285847926139826</v>
      </c>
      <c r="E29" s="17">
        <v>0.29206723730266093</v>
      </c>
      <c r="F29" s="17">
        <v>0.28654674829542637</v>
      </c>
      <c r="G29" s="17">
        <v>0.27436382468044757</v>
      </c>
      <c r="H29" s="17">
        <v>0.30958390592038632</v>
      </c>
      <c r="I29" s="17">
        <v>0.29466247977316384</v>
      </c>
      <c r="K29" s="17">
        <v>2009</v>
      </c>
      <c r="L29" s="20">
        <f t="shared" si="0"/>
        <v>3.5863589414967541E-2</v>
      </c>
      <c r="M29" s="20">
        <f t="shared" si="1"/>
        <v>4.8328180264150276E-2</v>
      </c>
      <c r="N29" s="20">
        <f t="shared" si="2"/>
        <v>-2.1339245402212454E-2</v>
      </c>
      <c r="O29" s="20">
        <f t="shared" si="3"/>
        <v>-3.9837335045763672E-2</v>
      </c>
      <c r="P29" s="20">
        <f t="shared" si="4"/>
        <v>-8.0659952907167112E-2</v>
      </c>
      <c r="Q29" s="20">
        <f t="shared" si="5"/>
        <v>3.7355719105901256E-2</v>
      </c>
      <c r="R29" s="20">
        <f t="shared" si="6"/>
        <v>-1.2643090441446965E-2</v>
      </c>
      <c r="S29" s="20"/>
    </row>
    <row r="30" spans="1:27" x14ac:dyDescent="0.25">
      <c r="A30" s="17">
        <v>2010</v>
      </c>
      <c r="B30" s="17">
        <v>0.28271028399467468</v>
      </c>
      <c r="C30" s="17">
        <v>0.29180028039216993</v>
      </c>
      <c r="D30" s="17">
        <v>0.30476490944623946</v>
      </c>
      <c r="E30" s="17">
        <v>0.28559550026059155</v>
      </c>
      <c r="F30" s="17">
        <v>0.28227912805974481</v>
      </c>
      <c r="G30" s="17">
        <v>0.28468836322426794</v>
      </c>
      <c r="H30" s="17">
        <v>0.29155290672183043</v>
      </c>
      <c r="I30" s="17">
        <v>0.28489376497268681</v>
      </c>
      <c r="K30" s="17">
        <v>2010</v>
      </c>
      <c r="L30" s="20">
        <f t="shared" si="0"/>
        <v>3.2153044696691946E-2</v>
      </c>
      <c r="M30" s="20">
        <f t="shared" si="1"/>
        <v>7.8011401424577173E-2</v>
      </c>
      <c r="N30" s="20">
        <f t="shared" si="2"/>
        <v>1.0205558231377304E-2</v>
      </c>
      <c r="O30" s="20">
        <f t="shared" si="3"/>
        <v>-1.525080477574681E-3</v>
      </c>
      <c r="P30" s="20">
        <f t="shared" si="4"/>
        <v>6.9968421439897642E-3</v>
      </c>
      <c r="Q30" s="20">
        <f t="shared" si="5"/>
        <v>3.1278037014466416E-2</v>
      </c>
      <c r="R30" s="20">
        <f t="shared" si="6"/>
        <v>7.7233871621495758E-3</v>
      </c>
      <c r="S30" s="20"/>
    </row>
    <row r="31" spans="1:27" x14ac:dyDescent="0.25">
      <c r="A31" s="17">
        <v>2011</v>
      </c>
      <c r="B31" s="17">
        <v>0.27611044049263</v>
      </c>
      <c r="C31" s="17">
        <v>0.30296159890294072</v>
      </c>
      <c r="D31" s="17">
        <v>0.30470848357677455</v>
      </c>
      <c r="E31" s="17">
        <v>0.29087016299366952</v>
      </c>
      <c r="F31" s="17">
        <v>0.28712648698687554</v>
      </c>
      <c r="G31" s="17">
        <v>0.27216805146634576</v>
      </c>
      <c r="H31" s="17">
        <v>0.30300126850605014</v>
      </c>
      <c r="I31" s="17">
        <v>0.29220296448469163</v>
      </c>
      <c r="K31" s="17">
        <v>2011</v>
      </c>
      <c r="L31" s="20">
        <f t="shared" si="0"/>
        <v>9.7247892410020742E-2</v>
      </c>
      <c r="M31" s="20">
        <f t="shared" si="1"/>
        <v>0.10357465307404008</v>
      </c>
      <c r="N31" s="20">
        <f t="shared" si="2"/>
        <v>5.3455865249809296E-2</v>
      </c>
      <c r="O31" s="20">
        <f t="shared" si="3"/>
        <v>3.9897247183376887E-2</v>
      </c>
      <c r="P31" s="20">
        <f t="shared" si="4"/>
        <v>-1.4278304794452256E-2</v>
      </c>
      <c r="Q31" s="20">
        <f t="shared" si="5"/>
        <v>9.7391565365808425E-2</v>
      </c>
      <c r="R31" s="20">
        <f t="shared" si="6"/>
        <v>5.8282924627369059E-2</v>
      </c>
      <c r="S31" s="20"/>
    </row>
    <row r="32" spans="1:27" x14ac:dyDescent="0.25">
      <c r="A32" s="17">
        <v>2012</v>
      </c>
      <c r="B32" s="17">
        <v>0.31108596920967102</v>
      </c>
      <c r="C32" s="17">
        <v>0.30301921746134758</v>
      </c>
      <c r="D32" s="17">
        <v>0.3184100247323513</v>
      </c>
      <c r="E32" s="17">
        <v>0.27996766898036002</v>
      </c>
      <c r="F32" s="17">
        <v>0.27388781039416787</v>
      </c>
      <c r="G32" s="17">
        <v>0.26286236673593522</v>
      </c>
      <c r="H32" s="17">
        <v>0.30296771892905239</v>
      </c>
      <c r="I32" s="17">
        <v>0.27957565170526505</v>
      </c>
      <c r="K32" s="17">
        <v>2012</v>
      </c>
      <c r="L32" s="20">
        <f t="shared" si="0"/>
        <v>-2.5930940469020239E-2</v>
      </c>
      <c r="M32" s="20">
        <f t="shared" si="1"/>
        <v>2.3543509664828027E-2</v>
      </c>
      <c r="N32" s="20">
        <f t="shared" si="2"/>
        <v>-0.10003119172609601</v>
      </c>
      <c r="O32" s="20">
        <f t="shared" si="3"/>
        <v>-0.11957517373736549</v>
      </c>
      <c r="P32" s="20">
        <f t="shared" si="4"/>
        <v>-0.15501696394810155</v>
      </c>
      <c r="Q32" s="20">
        <f t="shared" si="5"/>
        <v>-2.6096484843863069E-2</v>
      </c>
      <c r="R32" s="20">
        <f t="shared" si="6"/>
        <v>-0.10129134909060496</v>
      </c>
      <c r="S32" s="20"/>
      <c r="T32" s="36"/>
      <c r="AA32" s="23"/>
    </row>
    <row r="33" spans="1:27" x14ac:dyDescent="0.25">
      <c r="A33" s="17">
        <v>2013</v>
      </c>
      <c r="B33" s="17">
        <v>0.30536913871765137</v>
      </c>
      <c r="C33" s="17">
        <v>0.29101349987089631</v>
      </c>
      <c r="D33" s="17">
        <v>0.29968130233883855</v>
      </c>
      <c r="E33" s="17">
        <v>0.27966355641186236</v>
      </c>
      <c r="F33" s="17">
        <v>0.2751223998516798</v>
      </c>
      <c r="G33" s="17">
        <v>0.26354332740604874</v>
      </c>
      <c r="H33" s="17">
        <v>0.29132532159984115</v>
      </c>
      <c r="I33" s="17">
        <v>0.28227608840167523</v>
      </c>
      <c r="K33" s="17">
        <v>2013</v>
      </c>
      <c r="L33" s="20">
        <f t="shared" si="0"/>
        <v>-4.7010771641951957E-2</v>
      </c>
      <c r="M33" s="20">
        <f t="shared" si="1"/>
        <v>-1.8626100864998902E-2</v>
      </c>
      <c r="N33" s="20">
        <f t="shared" si="2"/>
        <v>-8.4178716990641139E-2</v>
      </c>
      <c r="O33" s="20">
        <f t="shared" si="3"/>
        <v>-9.9049756609288969E-2</v>
      </c>
      <c r="P33" s="20">
        <f t="shared" si="4"/>
        <v>-0.13696803641403776</v>
      </c>
      <c r="Q33" s="20">
        <f t="shared" si="5"/>
        <v>-4.5989641182422603E-2</v>
      </c>
      <c r="R33" s="20">
        <f t="shared" si="6"/>
        <v>-7.562339276638004E-2</v>
      </c>
      <c r="S33" s="20"/>
      <c r="AA33" s="5"/>
    </row>
    <row r="34" spans="1:27" x14ac:dyDescent="0.25">
      <c r="A34" s="17">
        <v>2014</v>
      </c>
      <c r="B34" s="17">
        <v>0.28554502129554749</v>
      </c>
      <c r="C34" s="17">
        <v>0.27093357875943186</v>
      </c>
      <c r="D34" s="17">
        <v>0.27375268496572969</v>
      </c>
      <c r="E34" s="17">
        <v>0.26714010909199715</v>
      </c>
      <c r="F34" s="17">
        <v>0.27211042697727678</v>
      </c>
      <c r="G34" s="17">
        <v>0.26841782945394521</v>
      </c>
      <c r="H34" s="17">
        <v>0.27124170671403408</v>
      </c>
      <c r="I34" s="17">
        <v>0.27042262844741349</v>
      </c>
      <c r="K34" s="17">
        <v>2014</v>
      </c>
      <c r="L34" s="20">
        <f t="shared" si="0"/>
        <v>-5.117036350282695E-2</v>
      </c>
      <c r="M34" s="20">
        <f t="shared" si="1"/>
        <v>-4.1297642929702436E-2</v>
      </c>
      <c r="N34" s="20">
        <f t="shared" si="2"/>
        <v>-6.4455377719581083E-2</v>
      </c>
      <c r="O34" s="20">
        <f t="shared" si="3"/>
        <v>-4.7048953111900028E-2</v>
      </c>
      <c r="P34" s="20">
        <f t="shared" si="4"/>
        <v>-5.9980705543015322E-2</v>
      </c>
      <c r="Q34" s="20">
        <f t="shared" si="5"/>
        <v>-5.009127638302982E-2</v>
      </c>
      <c r="R34" s="20">
        <f t="shared" si="6"/>
        <v>-5.2959749672826101E-2</v>
      </c>
      <c r="S34" s="20"/>
      <c r="AA34" s="5"/>
    </row>
    <row r="35" spans="1:27" x14ac:dyDescent="0.25">
      <c r="A35" s="17">
        <v>2015</v>
      </c>
      <c r="B35" s="17">
        <v>0.27521929144859314</v>
      </c>
      <c r="C35" s="17">
        <v>0.24881663034856319</v>
      </c>
      <c r="D35" s="17">
        <v>0.25096616667509081</v>
      </c>
      <c r="E35" s="17">
        <v>0.24323633147776125</v>
      </c>
      <c r="F35" s="17">
        <v>0.2390497700870037</v>
      </c>
      <c r="G35" s="17">
        <v>0.24240446622669698</v>
      </c>
      <c r="H35" s="17">
        <v>0.24935473971068861</v>
      </c>
      <c r="I35" s="17">
        <v>0.2446800941377878</v>
      </c>
      <c r="K35" s="17">
        <v>2015</v>
      </c>
      <c r="L35" s="20">
        <f t="shared" si="0"/>
        <v>-9.5933177362174757E-2</v>
      </c>
      <c r="M35" s="20">
        <f t="shared" si="1"/>
        <v>-8.812290971991131E-2</v>
      </c>
      <c r="N35" s="20">
        <f t="shared" si="2"/>
        <v>-0.116209004835716</v>
      </c>
      <c r="O35" s="20">
        <f t="shared" si="3"/>
        <v>-0.13142073424873038</v>
      </c>
      <c r="P35" s="20">
        <f t="shared" si="4"/>
        <v>-0.11923155912936968</v>
      </c>
      <c r="Q35" s="20">
        <f t="shared" si="5"/>
        <v>-9.3977975169431904E-2</v>
      </c>
      <c r="R35" s="20">
        <f t="shared" si="6"/>
        <v>-0.11096314197331479</v>
      </c>
      <c r="S35" s="20"/>
    </row>
    <row r="39" spans="1:27" x14ac:dyDescent="0.25">
      <c r="A39" s="17" t="s">
        <v>126</v>
      </c>
      <c r="B39" s="17" t="s">
        <v>70</v>
      </c>
      <c r="C39" s="17" t="s">
        <v>71</v>
      </c>
      <c r="D39" s="17" t="s">
        <v>30</v>
      </c>
      <c r="E39" s="17" t="s">
        <v>40</v>
      </c>
      <c r="F39" s="17" t="s">
        <v>42</v>
      </c>
      <c r="G39" s="17" t="s">
        <v>18</v>
      </c>
      <c r="H39" s="17" t="s">
        <v>43</v>
      </c>
      <c r="I39" s="17" t="s">
        <v>44</v>
      </c>
      <c r="J39" s="17" t="s">
        <v>62</v>
      </c>
    </row>
    <row r="40" spans="1:27" x14ac:dyDescent="0.25">
      <c r="A40" s="17">
        <v>1982</v>
      </c>
      <c r="B40" s="17">
        <v>0.45485404133796692</v>
      </c>
      <c r="C40" s="17">
        <v>0.45415746027231213</v>
      </c>
      <c r="D40" s="17">
        <v>0.45700838914513586</v>
      </c>
      <c r="E40" s="17">
        <v>0.44937054288387301</v>
      </c>
      <c r="F40" s="17">
        <v>0.45392072910070419</v>
      </c>
      <c r="G40" s="17">
        <v>0.45565090346336368</v>
      </c>
      <c r="H40" s="17">
        <v>0.45379026556015012</v>
      </c>
      <c r="I40" s="17">
        <v>0.45024834847450257</v>
      </c>
      <c r="J40" s="17" t="s">
        <v>57</v>
      </c>
    </row>
    <row r="41" spans="1:27" x14ac:dyDescent="0.25">
      <c r="A41" s="17">
        <v>1983</v>
      </c>
      <c r="B41" s="17">
        <v>0.45566859841346741</v>
      </c>
      <c r="C41" s="17">
        <v>0.45587470763921734</v>
      </c>
      <c r="D41" s="17">
        <v>0.45595158651471135</v>
      </c>
      <c r="E41" s="17">
        <v>0.45606026574969294</v>
      </c>
      <c r="F41" s="17">
        <v>0.45838805031776425</v>
      </c>
      <c r="G41" s="17">
        <v>0.45948521104454998</v>
      </c>
      <c r="H41" s="17">
        <v>0.45533501455187797</v>
      </c>
      <c r="I41" s="17">
        <v>0.45629316186904911</v>
      </c>
    </row>
    <row r="42" spans="1:27" x14ac:dyDescent="0.25">
      <c r="A42" s="17">
        <v>1984</v>
      </c>
      <c r="B42" s="17">
        <v>0.4263959527015686</v>
      </c>
      <c r="C42" s="17">
        <v>0.39851662477850919</v>
      </c>
      <c r="D42" s="17">
        <v>0.39265562704205514</v>
      </c>
      <c r="E42" s="17">
        <v>0.39275920611619947</v>
      </c>
      <c r="F42" s="17">
        <v>0.40310626205801969</v>
      </c>
      <c r="G42" s="17">
        <v>0.41387053921818728</v>
      </c>
      <c r="H42" s="17">
        <v>0.39879288315773009</v>
      </c>
      <c r="I42" s="17">
        <v>0.39503688454627994</v>
      </c>
    </row>
    <row r="43" spans="1:27" x14ac:dyDescent="0.25">
      <c r="A43" s="17">
        <v>1985</v>
      </c>
      <c r="B43" s="17">
        <v>0.38088235259056091</v>
      </c>
      <c r="C43" s="17">
        <v>0.38143808379769328</v>
      </c>
      <c r="D43" s="17">
        <v>0.38326878139376636</v>
      </c>
      <c r="E43" s="17">
        <v>0.38155511990189561</v>
      </c>
      <c r="F43" s="17">
        <v>0.37953881311416626</v>
      </c>
      <c r="G43" s="17">
        <v>0.38063739833235744</v>
      </c>
      <c r="H43" s="17">
        <v>0.38106451660394669</v>
      </c>
      <c r="I43" s="17">
        <v>0.38183501112461093</v>
      </c>
    </row>
    <row r="44" spans="1:27" x14ac:dyDescent="0.25">
      <c r="A44" s="17">
        <v>1986</v>
      </c>
      <c r="B44" s="17">
        <v>0.38520056009292603</v>
      </c>
      <c r="C44" s="17">
        <v>0.418488650739193</v>
      </c>
      <c r="D44" s="17">
        <v>0.41875338292121883</v>
      </c>
      <c r="E44" s="17">
        <v>0.41773915997147565</v>
      </c>
      <c r="F44" s="17">
        <v>0.41519677081704143</v>
      </c>
      <c r="G44" s="17">
        <v>0.41477028983831399</v>
      </c>
      <c r="H44" s="17">
        <v>0.41770511358976364</v>
      </c>
      <c r="I44" s="17">
        <v>0.41634568172693254</v>
      </c>
    </row>
    <row r="45" spans="1:27" x14ac:dyDescent="0.25">
      <c r="A45" s="17">
        <v>1987</v>
      </c>
      <c r="B45" s="17">
        <v>0.37112009525299072</v>
      </c>
      <c r="C45" s="17">
        <v>0.38476610973477365</v>
      </c>
      <c r="D45" s="17">
        <v>0.39310903966426841</v>
      </c>
      <c r="E45" s="17">
        <v>0.38670702251791955</v>
      </c>
      <c r="F45" s="17">
        <v>0.38458943209052088</v>
      </c>
      <c r="G45" s="17">
        <v>0.38464950680732723</v>
      </c>
      <c r="H45" s="17">
        <v>0.38408289143443108</v>
      </c>
      <c r="I45" s="17">
        <v>0.38613272747397426</v>
      </c>
    </row>
    <row r="46" spans="1:27" x14ac:dyDescent="0.25">
      <c r="A46" s="17">
        <v>1988</v>
      </c>
      <c r="B46" s="17">
        <v>0.37837839126586914</v>
      </c>
      <c r="C46" s="17">
        <v>0.38364940798282626</v>
      </c>
      <c r="D46" s="17">
        <v>0.39440571516752243</v>
      </c>
      <c r="E46" s="17">
        <v>0.37534566032886502</v>
      </c>
      <c r="F46" s="17">
        <v>0.37320008999109267</v>
      </c>
      <c r="G46" s="17">
        <v>0.36721585655212402</v>
      </c>
      <c r="H46" s="17">
        <v>0.3833461262881756</v>
      </c>
      <c r="I46" s="17">
        <v>0.37655589956045149</v>
      </c>
    </row>
    <row r="47" spans="1:27" x14ac:dyDescent="0.25">
      <c r="A47" s="17">
        <v>1989</v>
      </c>
      <c r="B47" s="17">
        <v>0.37176164984703064</v>
      </c>
      <c r="C47" s="17">
        <v>0.37548673543334005</v>
      </c>
      <c r="D47" s="17">
        <v>0.38359811776876446</v>
      </c>
      <c r="E47" s="17">
        <v>0.3739529742002487</v>
      </c>
      <c r="F47" s="17">
        <v>0.37829427671432497</v>
      </c>
      <c r="G47" s="17">
        <v>0.37640365916490554</v>
      </c>
      <c r="H47" s="17">
        <v>0.37439500501751899</v>
      </c>
      <c r="I47" s="17">
        <v>0.37307690438628199</v>
      </c>
    </row>
    <row r="48" spans="1:27" x14ac:dyDescent="0.25">
      <c r="A48" s="17">
        <v>1990</v>
      </c>
      <c r="B48" s="17">
        <v>0.37998601794242859</v>
      </c>
      <c r="C48" s="17">
        <v>0.38246528550982473</v>
      </c>
      <c r="D48" s="17">
        <v>0.38929630637168883</v>
      </c>
      <c r="E48" s="17">
        <v>0.38768641704320911</v>
      </c>
      <c r="F48" s="17">
        <v>0.38649932953715327</v>
      </c>
      <c r="G48" s="17">
        <v>0.38553213781118395</v>
      </c>
      <c r="H48" s="17">
        <v>0.3820679200291634</v>
      </c>
      <c r="I48" s="17">
        <v>0.38886621445417408</v>
      </c>
    </row>
    <row r="49" spans="1:9" x14ac:dyDescent="0.25">
      <c r="A49" s="17">
        <v>1991</v>
      </c>
      <c r="B49" s="17">
        <v>0.37684538960456848</v>
      </c>
      <c r="C49" s="17">
        <v>0.37781983250379558</v>
      </c>
      <c r="D49" s="17">
        <v>0.37543421173095703</v>
      </c>
      <c r="E49" s="17">
        <v>0.37815339833498002</v>
      </c>
      <c r="F49" s="17">
        <v>0.37910491374135014</v>
      </c>
      <c r="G49" s="17">
        <v>0.37478977376222611</v>
      </c>
      <c r="H49" s="17">
        <v>0.37716697147488593</v>
      </c>
      <c r="I49" s="17">
        <v>0.3782095502614975</v>
      </c>
    </row>
    <row r="50" spans="1:9" x14ac:dyDescent="0.25">
      <c r="A50" s="17">
        <v>1992</v>
      </c>
      <c r="B50" s="17">
        <v>0.35256409645080566</v>
      </c>
      <c r="C50" s="17">
        <v>0.34718290638923643</v>
      </c>
      <c r="D50" s="17">
        <v>0.33982164832949635</v>
      </c>
      <c r="E50" s="17">
        <v>0.35608557388186463</v>
      </c>
      <c r="F50" s="17">
        <v>0.35947827944159511</v>
      </c>
      <c r="G50" s="17">
        <v>0.36183254534006115</v>
      </c>
      <c r="H50" s="17">
        <v>0.34655501222610469</v>
      </c>
      <c r="I50" s="17">
        <v>0.35617861944437029</v>
      </c>
    </row>
    <row r="51" spans="1:9" x14ac:dyDescent="0.25">
      <c r="A51" s="17">
        <v>1993</v>
      </c>
      <c r="B51" s="17">
        <v>0.32559999823570251</v>
      </c>
      <c r="C51" s="17">
        <v>0.32528071779012679</v>
      </c>
      <c r="D51" s="17">
        <v>0.32550920954346652</v>
      </c>
      <c r="E51" s="17">
        <v>0.32543522417545317</v>
      </c>
      <c r="F51" s="17">
        <v>0.32584643945097924</v>
      </c>
      <c r="G51" s="17">
        <v>0.32251557585597035</v>
      </c>
      <c r="H51" s="17">
        <v>0.32488411228358749</v>
      </c>
      <c r="I51" s="17">
        <v>0.32558490881323815</v>
      </c>
    </row>
    <row r="52" spans="1:9" x14ac:dyDescent="0.25">
      <c r="A52" s="17">
        <v>1994</v>
      </c>
      <c r="B52" s="17">
        <v>0.32926830649375916</v>
      </c>
      <c r="C52" s="17">
        <v>0.32803168013691902</v>
      </c>
      <c r="D52" s="17">
        <v>0.32261616106331348</v>
      </c>
      <c r="E52" s="17">
        <v>0.32932880610227583</v>
      </c>
      <c r="F52" s="17">
        <v>0.33069877445697782</v>
      </c>
      <c r="G52" s="17">
        <v>0.31182701063156126</v>
      </c>
      <c r="H52" s="17">
        <v>0.32768902839720254</v>
      </c>
      <c r="I52" s="17">
        <v>0.33087183025479316</v>
      </c>
    </row>
    <row r="53" spans="1:9" x14ac:dyDescent="0.25">
      <c r="A53" s="17">
        <v>1995</v>
      </c>
      <c r="B53" s="17">
        <v>0.32881596684455872</v>
      </c>
      <c r="C53" s="17">
        <v>0.33710527801513673</v>
      </c>
      <c r="D53" s="17">
        <v>0.33108263877034189</v>
      </c>
      <c r="E53" s="17">
        <v>0.33396443048119545</v>
      </c>
      <c r="F53" s="17">
        <v>0.33419589728116988</v>
      </c>
      <c r="G53" s="17">
        <v>0.32714639213681224</v>
      </c>
      <c r="H53" s="17">
        <v>0.33683470477163791</v>
      </c>
      <c r="I53" s="17">
        <v>0.33402827680110936</v>
      </c>
    </row>
    <row r="54" spans="1:9" x14ac:dyDescent="0.25">
      <c r="A54" s="17">
        <v>1996</v>
      </c>
      <c r="B54" s="17">
        <v>0.3287566602230072</v>
      </c>
      <c r="C54" s="17">
        <v>0.32238462874293322</v>
      </c>
      <c r="D54" s="17">
        <v>0.32935610541701316</v>
      </c>
      <c r="E54" s="17">
        <v>0.3101212427616119</v>
      </c>
      <c r="F54" s="17">
        <v>0.30965761905908584</v>
      </c>
      <c r="G54" s="17">
        <v>0.29610208654403686</v>
      </c>
      <c r="H54" s="17">
        <v>0.32201124282181265</v>
      </c>
      <c r="I54" s="17">
        <v>0.31039347207546236</v>
      </c>
    </row>
    <row r="55" spans="1:9" x14ac:dyDescent="0.25">
      <c r="A55" s="17">
        <v>1997</v>
      </c>
      <c r="B55" s="17">
        <v>0.29864972829818726</v>
      </c>
      <c r="C55" s="17">
        <v>0.28317652997374537</v>
      </c>
      <c r="D55" s="17">
        <v>0.28950161004066466</v>
      </c>
      <c r="E55" s="17">
        <v>0.27491163092851639</v>
      </c>
      <c r="F55" s="17">
        <v>0.27134674167633061</v>
      </c>
      <c r="G55" s="17">
        <v>0.26750411629676818</v>
      </c>
      <c r="H55" s="17">
        <v>0.28354432381689548</v>
      </c>
      <c r="I55" s="17">
        <v>0.2774977078139782</v>
      </c>
    </row>
    <row r="56" spans="1:9" x14ac:dyDescent="0.25">
      <c r="A56" s="17">
        <v>1998</v>
      </c>
      <c r="B56" s="17">
        <v>0.32145747542381287</v>
      </c>
      <c r="C56" s="17">
        <v>0.28244959765672684</v>
      </c>
      <c r="D56" s="17">
        <v>0.27978632591664793</v>
      </c>
      <c r="E56" s="17">
        <v>0.28198442587256434</v>
      </c>
      <c r="F56" s="17">
        <v>0.28522706094384193</v>
      </c>
      <c r="G56" s="17">
        <v>0.28970075955986974</v>
      </c>
      <c r="H56" s="17">
        <v>0.28219127127528193</v>
      </c>
      <c r="I56" s="17">
        <v>0.2814220538437367</v>
      </c>
    </row>
    <row r="57" spans="1:9" x14ac:dyDescent="0.25">
      <c r="A57" s="17">
        <v>1999</v>
      </c>
      <c r="B57" s="17">
        <v>0.30680060386657715</v>
      </c>
      <c r="C57" s="17">
        <v>0.27187023386359216</v>
      </c>
      <c r="D57" s="17">
        <v>0.26911946737766262</v>
      </c>
      <c r="E57" s="17">
        <v>0.26680444884300236</v>
      </c>
      <c r="F57" s="17">
        <v>0.26885050176084041</v>
      </c>
      <c r="G57" s="17">
        <v>0.27068208432197571</v>
      </c>
      <c r="H57" s="17">
        <v>0.27247036769986155</v>
      </c>
      <c r="I57" s="17">
        <v>0.27002608257532124</v>
      </c>
    </row>
    <row r="58" spans="1:9" x14ac:dyDescent="0.25">
      <c r="A58" s="17">
        <v>2000</v>
      </c>
      <c r="B58" s="17">
        <v>0.31500393152236938</v>
      </c>
      <c r="C58" s="17">
        <v>0.30181130883097645</v>
      </c>
      <c r="D58" s="17">
        <v>0.31108023387193678</v>
      </c>
      <c r="E58" s="17">
        <v>0.29258862414956094</v>
      </c>
      <c r="F58" s="17">
        <v>0.29579036912322043</v>
      </c>
      <c r="G58" s="17">
        <v>0.29601383432745931</v>
      </c>
      <c r="H58" s="17">
        <v>0.30185102219879628</v>
      </c>
      <c r="I58" s="17">
        <v>0.29324821493029596</v>
      </c>
    </row>
    <row r="59" spans="1:9" x14ac:dyDescent="0.25">
      <c r="A59" s="17">
        <v>2001</v>
      </c>
      <c r="B59" s="17">
        <v>0.30393701791763306</v>
      </c>
      <c r="C59" s="17">
        <v>0.32341492468118666</v>
      </c>
      <c r="D59" s="17">
        <v>0.33327514821290971</v>
      </c>
      <c r="E59" s="17">
        <v>0.30495191282033918</v>
      </c>
      <c r="F59" s="17">
        <v>0.3045425116568804</v>
      </c>
      <c r="G59" s="17">
        <v>0.29756126043200493</v>
      </c>
      <c r="H59" s="17">
        <v>0.32353277286887172</v>
      </c>
      <c r="I59" s="17">
        <v>0.30708521807193756</v>
      </c>
    </row>
    <row r="60" spans="1:9" x14ac:dyDescent="0.25">
      <c r="A60" s="17">
        <v>2002</v>
      </c>
      <c r="B60" s="17">
        <v>0.31653544306755066</v>
      </c>
      <c r="C60" s="17">
        <v>0.3123765414059162</v>
      </c>
      <c r="D60" s="17">
        <v>0.31420719181001183</v>
      </c>
      <c r="E60" s="17">
        <v>0.30240133883059028</v>
      </c>
      <c r="F60" s="17">
        <v>0.30715022192895408</v>
      </c>
      <c r="G60" s="17">
        <v>0.30265946915745734</v>
      </c>
      <c r="H60" s="17">
        <v>0.31252711610496048</v>
      </c>
      <c r="I60" s="17">
        <v>0.30478231544792656</v>
      </c>
    </row>
    <row r="61" spans="1:9" x14ac:dyDescent="0.25">
      <c r="A61" s="17">
        <v>2003</v>
      </c>
      <c r="B61" s="17">
        <v>0.30581039190292358</v>
      </c>
      <c r="C61" s="17">
        <v>0.30667041519284244</v>
      </c>
      <c r="D61" s="17">
        <v>0.3065839963853359</v>
      </c>
      <c r="E61" s="17">
        <v>0.29530804488062856</v>
      </c>
      <c r="F61" s="17">
        <v>0.29923151668906212</v>
      </c>
      <c r="G61" s="17">
        <v>0.29851371416449551</v>
      </c>
      <c r="H61" s="17">
        <v>0.3069421695917845</v>
      </c>
      <c r="I61" s="17">
        <v>0.29720662799477582</v>
      </c>
    </row>
    <row r="62" spans="1:9" x14ac:dyDescent="0.25">
      <c r="A62" s="17">
        <v>2004</v>
      </c>
      <c r="B62" s="17">
        <v>0.31045752763748169</v>
      </c>
      <c r="C62" s="17">
        <v>0.29170495820045472</v>
      </c>
      <c r="D62" s="17">
        <v>0.30201180133223537</v>
      </c>
      <c r="E62" s="17">
        <v>0.26951475620269771</v>
      </c>
      <c r="F62" s="17">
        <v>0.2650964281111956</v>
      </c>
      <c r="G62" s="17">
        <v>0.26063000574707984</v>
      </c>
      <c r="H62" s="17">
        <v>0.29261545592546462</v>
      </c>
      <c r="I62" s="17">
        <v>0.27388459533452991</v>
      </c>
    </row>
    <row r="63" spans="1:9" x14ac:dyDescent="0.25">
      <c r="A63" s="17">
        <v>2005</v>
      </c>
      <c r="B63" s="17">
        <v>0.30706742405891418</v>
      </c>
      <c r="C63" s="17">
        <v>0.30013909450173382</v>
      </c>
      <c r="D63" s="17">
        <v>0.30316445502638817</v>
      </c>
      <c r="E63" s="17">
        <v>0.27994980058073998</v>
      </c>
      <c r="F63" s="17">
        <v>0.28209631301462651</v>
      </c>
      <c r="G63" s="17">
        <v>0.26974235495924953</v>
      </c>
      <c r="H63" s="17">
        <v>0.30061221583187581</v>
      </c>
      <c r="I63" s="17">
        <v>0.28303513148427012</v>
      </c>
    </row>
    <row r="64" spans="1:9" x14ac:dyDescent="0.25">
      <c r="A64" s="17">
        <v>2006</v>
      </c>
      <c r="B64" s="17">
        <v>0.32746478915214539</v>
      </c>
      <c r="C64" s="17">
        <v>0.31071373529732227</v>
      </c>
      <c r="D64" s="17">
        <v>0.31339952573180196</v>
      </c>
      <c r="E64" s="17">
        <v>0.29690051229298114</v>
      </c>
      <c r="F64" s="17">
        <v>0.29378692944347856</v>
      </c>
      <c r="G64" s="17">
        <v>0.28798324735462666</v>
      </c>
      <c r="H64" s="17">
        <v>0.31098748417198657</v>
      </c>
      <c r="I64" s="17">
        <v>0.29872121299803256</v>
      </c>
    </row>
    <row r="65" spans="1:9" x14ac:dyDescent="0.25">
      <c r="A65" s="17">
        <v>2007</v>
      </c>
      <c r="B65" s="17">
        <v>0.32060390710830688</v>
      </c>
      <c r="C65" s="17">
        <v>0.30657897551357749</v>
      </c>
      <c r="D65" s="17">
        <v>0.31555007320642475</v>
      </c>
      <c r="E65" s="17">
        <v>0.28704546333849429</v>
      </c>
      <c r="F65" s="17">
        <v>0.28864897614717477</v>
      </c>
      <c r="G65" s="17">
        <v>0.28578876663744451</v>
      </c>
      <c r="H65" s="17">
        <v>0.3068652527481317</v>
      </c>
      <c r="I65" s="17">
        <v>0.28847155977785588</v>
      </c>
    </row>
    <row r="66" spans="1:9" x14ac:dyDescent="0.25">
      <c r="A66" s="17">
        <v>2008</v>
      </c>
      <c r="B66" s="17">
        <v>0.31190726161003113</v>
      </c>
      <c r="C66" s="17">
        <v>0.31004836767911909</v>
      </c>
      <c r="D66" s="17">
        <v>0.31017754709720607</v>
      </c>
      <c r="E66" s="17">
        <v>0.30987597301602365</v>
      </c>
      <c r="F66" s="17">
        <v>0.31064646799862383</v>
      </c>
      <c r="G66" s="17">
        <v>0.30799050706624986</v>
      </c>
      <c r="H66" s="17">
        <v>0.30986792072653768</v>
      </c>
      <c r="I66" s="17">
        <v>0.31022388884425167</v>
      </c>
    </row>
    <row r="67" spans="1:9" x14ac:dyDescent="0.25">
      <c r="A67" s="17">
        <v>2009</v>
      </c>
      <c r="B67" s="17">
        <v>0.29843562841415405</v>
      </c>
      <c r="C67" s="17">
        <v>0.30913860125839709</v>
      </c>
      <c r="D67" s="17">
        <v>0.31285847926139826</v>
      </c>
      <c r="E67" s="17">
        <v>0.29206723730266093</v>
      </c>
      <c r="F67" s="17">
        <v>0.28654674829542637</v>
      </c>
      <c r="G67" s="17">
        <v>0.27436382468044757</v>
      </c>
      <c r="H67" s="17">
        <v>0.30958390592038632</v>
      </c>
      <c r="I67" s="17">
        <v>0.29466247977316384</v>
      </c>
    </row>
    <row r="68" spans="1:9" x14ac:dyDescent="0.25">
      <c r="A68" s="17">
        <v>2010</v>
      </c>
      <c r="B68" s="17">
        <v>0.28271028399467468</v>
      </c>
      <c r="C68" s="17">
        <v>0.29180028039216993</v>
      </c>
      <c r="D68" s="17">
        <v>0.30476490944623946</v>
      </c>
      <c r="E68" s="17">
        <v>0.28559550026059155</v>
      </c>
      <c r="F68" s="17">
        <v>0.28227912805974481</v>
      </c>
      <c r="G68" s="17">
        <v>0.28468836322426794</v>
      </c>
      <c r="H68" s="17">
        <v>0.29155290672183043</v>
      </c>
      <c r="I68" s="17">
        <v>0.28489376497268681</v>
      </c>
    </row>
    <row r="69" spans="1:9" x14ac:dyDescent="0.25">
      <c r="A69" s="17">
        <v>2011</v>
      </c>
      <c r="B69" s="17">
        <v>0.27611044049263</v>
      </c>
      <c r="C69" s="17">
        <v>0.30296159890294072</v>
      </c>
      <c r="D69" s="17">
        <v>0.30470848357677455</v>
      </c>
      <c r="E69" s="17">
        <v>0.29087016299366952</v>
      </c>
      <c r="F69" s="17">
        <v>0.28712648698687554</v>
      </c>
      <c r="G69" s="17">
        <v>0.27216805146634576</v>
      </c>
      <c r="H69" s="17">
        <v>0.30300126850605014</v>
      </c>
      <c r="I69" s="17">
        <v>0.29220296448469163</v>
      </c>
    </row>
    <row r="70" spans="1:9" x14ac:dyDescent="0.25">
      <c r="A70" s="17">
        <v>2012</v>
      </c>
      <c r="B70" s="17">
        <v>0.31108596920967102</v>
      </c>
      <c r="C70" s="17">
        <v>0.30301921746134758</v>
      </c>
      <c r="D70" s="17">
        <v>0.3184100247323513</v>
      </c>
      <c r="E70" s="17">
        <v>0.27996766898036002</v>
      </c>
      <c r="F70" s="17">
        <v>0.27388781039416787</v>
      </c>
      <c r="G70" s="17">
        <v>0.26286236673593522</v>
      </c>
      <c r="H70" s="17">
        <v>0.30296771892905239</v>
      </c>
      <c r="I70" s="17">
        <v>0.27957565170526505</v>
      </c>
    </row>
    <row r="71" spans="1:9" x14ac:dyDescent="0.25">
      <c r="A71" s="17">
        <v>2013</v>
      </c>
      <c r="B71" s="17">
        <v>0.30536913871765137</v>
      </c>
      <c r="C71" s="17">
        <v>0.29101349987089631</v>
      </c>
      <c r="D71" s="17">
        <v>0.29968130233883855</v>
      </c>
      <c r="E71" s="17">
        <v>0.27966355641186236</v>
      </c>
      <c r="F71" s="17">
        <v>0.2751223998516798</v>
      </c>
      <c r="G71" s="17">
        <v>0.26354332740604874</v>
      </c>
      <c r="H71" s="17">
        <v>0.29132532159984115</v>
      </c>
      <c r="I71" s="17">
        <v>0.28227608840167523</v>
      </c>
    </row>
    <row r="72" spans="1:9" x14ac:dyDescent="0.25">
      <c r="A72" s="17">
        <v>2014</v>
      </c>
      <c r="B72" s="17">
        <v>0.28554502129554749</v>
      </c>
      <c r="C72" s="17">
        <v>0.27093357875943186</v>
      </c>
      <c r="D72" s="17">
        <v>0.27375268496572969</v>
      </c>
      <c r="E72" s="17">
        <v>0.26714010909199715</v>
      </c>
      <c r="F72" s="17">
        <v>0.27211042697727678</v>
      </c>
      <c r="G72" s="17">
        <v>0.26841782945394521</v>
      </c>
      <c r="H72" s="17">
        <v>0.27124170671403408</v>
      </c>
      <c r="I72" s="17">
        <v>0.27042262844741349</v>
      </c>
    </row>
    <row r="73" spans="1:9" x14ac:dyDescent="0.25">
      <c r="A73" s="17">
        <v>2015</v>
      </c>
      <c r="B73" s="17">
        <v>0.27521929144859314</v>
      </c>
      <c r="C73" s="17">
        <v>0.24881663034856319</v>
      </c>
      <c r="D73" s="17">
        <v>0.25096616667509081</v>
      </c>
      <c r="E73" s="17">
        <v>0.24323633147776125</v>
      </c>
      <c r="F73" s="17">
        <v>0.2390497700870037</v>
      </c>
      <c r="G73" s="17">
        <v>0.24240446622669698</v>
      </c>
      <c r="H73" s="17">
        <v>0.24935473971068861</v>
      </c>
      <c r="I73" s="17">
        <v>0.2446800941377878</v>
      </c>
    </row>
  </sheetData>
  <hyperlinks>
    <hyperlink ref="T1" location="Index!A1" display="Index"/>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I29" sqref="I29"/>
    </sheetView>
  </sheetViews>
  <sheetFormatPr defaultColWidth="10.85546875" defaultRowHeight="15" x14ac:dyDescent="0.25"/>
  <cols>
    <col min="1" max="1" width="10.85546875" style="4"/>
    <col min="2" max="4" width="21.7109375" style="4" customWidth="1"/>
    <col min="5" max="16384" width="10.85546875" style="4"/>
  </cols>
  <sheetData>
    <row r="1" spans="1:4" x14ac:dyDescent="0.25">
      <c r="A1" s="37" t="s">
        <v>266</v>
      </c>
      <c r="B1" s="57"/>
    </row>
    <row r="2" spans="1:4" x14ac:dyDescent="0.25">
      <c r="A2" s="90" t="str">
        <f ca="1">MID(CELL("filename",A1),FIND("]",CELL("filename",A1))+1,255)</f>
        <v>Table 3</v>
      </c>
      <c r="B2" s="91" t="str">
        <f ca="1">INDEX(Index!$D:$D,MATCH($A$2,Index!$B:$B,0))</f>
        <v>State Classification - Lower 48 less Illinois</v>
      </c>
    </row>
    <row r="3" spans="1:4" x14ac:dyDescent="0.25">
      <c r="A3" s="63" t="s">
        <v>318</v>
      </c>
      <c r="B3" s="4" t="s">
        <v>336</v>
      </c>
    </row>
    <row r="5" spans="1:4" x14ac:dyDescent="0.25">
      <c r="B5" s="4" t="s">
        <v>335</v>
      </c>
    </row>
    <row r="6" spans="1:4" x14ac:dyDescent="0.25">
      <c r="B6" s="33" t="s">
        <v>337</v>
      </c>
      <c r="C6" s="33"/>
      <c r="D6" s="33"/>
    </row>
    <row r="7" spans="1:4" x14ac:dyDescent="0.25">
      <c r="B7" s="83" t="s">
        <v>338</v>
      </c>
      <c r="C7" s="83" t="s">
        <v>339</v>
      </c>
      <c r="D7" s="83" t="s">
        <v>340</v>
      </c>
    </row>
    <row r="8" spans="1:4" x14ac:dyDescent="0.25">
      <c r="B8" s="4" t="s">
        <v>53</v>
      </c>
      <c r="C8" s="4" t="s">
        <v>341</v>
      </c>
      <c r="D8" s="4" t="s">
        <v>342</v>
      </c>
    </row>
    <row r="9" spans="1:4" x14ac:dyDescent="0.25">
      <c r="B9" s="4" t="s">
        <v>343</v>
      </c>
      <c r="C9" s="4" t="s">
        <v>344</v>
      </c>
      <c r="D9" s="4" t="s">
        <v>345</v>
      </c>
    </row>
    <row r="10" spans="1:4" x14ac:dyDescent="0.25">
      <c r="B10" s="4" t="s">
        <v>54</v>
      </c>
      <c r="C10" s="4" t="s">
        <v>59</v>
      </c>
      <c r="D10" s="4" t="s">
        <v>346</v>
      </c>
    </row>
    <row r="11" spans="1:4" x14ac:dyDescent="0.25">
      <c r="B11" s="4" t="s">
        <v>347</v>
      </c>
      <c r="C11" s="4" t="s">
        <v>61</v>
      </c>
      <c r="D11" s="4" t="s">
        <v>348</v>
      </c>
    </row>
    <row r="12" spans="1:4" x14ac:dyDescent="0.25">
      <c r="B12" s="4" t="s">
        <v>207</v>
      </c>
      <c r="C12" s="4" t="s">
        <v>349</v>
      </c>
      <c r="D12" s="4" t="s">
        <v>350</v>
      </c>
    </row>
    <row r="13" spans="1:4" x14ac:dyDescent="0.25">
      <c r="B13" s="4" t="s">
        <v>55</v>
      </c>
      <c r="C13" s="4" t="s">
        <v>351</v>
      </c>
      <c r="D13" s="4" t="s">
        <v>352</v>
      </c>
    </row>
    <row r="14" spans="1:4" x14ac:dyDescent="0.25">
      <c r="B14" s="4" t="s">
        <v>206</v>
      </c>
      <c r="C14" s="4" t="s">
        <v>353</v>
      </c>
      <c r="D14" s="4" t="s">
        <v>354</v>
      </c>
    </row>
    <row r="15" spans="1:4" x14ac:dyDescent="0.25">
      <c r="B15" s="4" t="s">
        <v>355</v>
      </c>
      <c r="C15" s="4" t="s">
        <v>356</v>
      </c>
      <c r="D15" s="4" t="s">
        <v>357</v>
      </c>
    </row>
    <row r="16" spans="1:4" x14ac:dyDescent="0.25">
      <c r="B16" s="4" t="s">
        <v>56</v>
      </c>
      <c r="C16" s="4" t="s">
        <v>358</v>
      </c>
      <c r="D16" s="4" t="s">
        <v>359</v>
      </c>
    </row>
    <row r="17" spans="2:4" x14ac:dyDescent="0.25">
      <c r="B17" s="4" t="s">
        <v>57</v>
      </c>
      <c r="C17" s="4" t="s">
        <v>360</v>
      </c>
      <c r="D17" s="4" t="s">
        <v>361</v>
      </c>
    </row>
    <row r="18" spans="2:4" x14ac:dyDescent="0.25">
      <c r="B18" s="4" t="s">
        <v>58</v>
      </c>
      <c r="C18" s="4" t="s">
        <v>362</v>
      </c>
      <c r="D18" s="4" t="s">
        <v>363</v>
      </c>
    </row>
    <row r="19" spans="2:4" x14ac:dyDescent="0.25">
      <c r="B19" s="4" t="s">
        <v>60</v>
      </c>
      <c r="C19" s="4" t="s">
        <v>364</v>
      </c>
    </row>
    <row r="20" spans="2:4" x14ac:dyDescent="0.25">
      <c r="B20" s="4" t="s">
        <v>62</v>
      </c>
      <c r="C20" s="4" t="s">
        <v>365</v>
      </c>
    </row>
    <row r="21" spans="2:4" x14ac:dyDescent="0.25">
      <c r="B21" s="4" t="s">
        <v>63</v>
      </c>
      <c r="C21" s="4" t="s">
        <v>366</v>
      </c>
    </row>
    <row r="22" spans="2:4" x14ac:dyDescent="0.25">
      <c r="B22" s="4" t="s">
        <v>64</v>
      </c>
      <c r="C22" s="4" t="s">
        <v>367</v>
      </c>
    </row>
    <row r="23" spans="2:4" ht="15" customHeight="1" x14ac:dyDescent="0.25">
      <c r="B23" s="4" t="s">
        <v>65</v>
      </c>
      <c r="C23" s="4" t="s">
        <v>368</v>
      </c>
    </row>
    <row r="24" spans="2:4" x14ac:dyDescent="0.25">
      <c r="B24" s="4" t="s">
        <v>66</v>
      </c>
    </row>
    <row r="25" spans="2:4" x14ac:dyDescent="0.25">
      <c r="B25" s="4" t="s">
        <v>369</v>
      </c>
      <c r="C25" s="89"/>
    </row>
    <row r="26" spans="2:4" x14ac:dyDescent="0.25">
      <c r="B26" s="4" t="s">
        <v>67</v>
      </c>
    </row>
    <row r="27" spans="2:4" x14ac:dyDescent="0.25">
      <c r="B27" s="4" t="s">
        <v>370</v>
      </c>
    </row>
    <row r="28" spans="2:4" x14ac:dyDescent="0.25">
      <c r="B28" s="117" t="s">
        <v>371</v>
      </c>
      <c r="C28" s="117"/>
      <c r="D28" s="117"/>
    </row>
    <row r="29" spans="2:4" ht="64.5" customHeight="1" x14ac:dyDescent="0.25">
      <c r="B29" s="116" t="s">
        <v>372</v>
      </c>
      <c r="C29" s="116"/>
      <c r="D29" s="116"/>
    </row>
  </sheetData>
  <mergeCells count="2">
    <mergeCell ref="B28:D28"/>
    <mergeCell ref="B29:D29"/>
  </mergeCells>
  <hyperlinks>
    <hyperlink ref="A1" location="Index!A1" display="Index"/>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1" sqref="B1:C1"/>
    </sheetView>
  </sheetViews>
  <sheetFormatPr defaultColWidth="8.85546875" defaultRowHeight="15" x14ac:dyDescent="0.25"/>
  <cols>
    <col min="1" max="4" width="8.85546875" style="10"/>
    <col min="5" max="5" width="18.42578125" style="10" customWidth="1"/>
    <col min="6" max="16384" width="8.85546875" style="10"/>
  </cols>
  <sheetData>
    <row r="1" spans="1:6" x14ac:dyDescent="0.25">
      <c r="A1" s="10" t="s">
        <v>0</v>
      </c>
      <c r="B1" t="s">
        <v>276</v>
      </c>
      <c r="C1" t="s">
        <v>277</v>
      </c>
      <c r="E1" s="37" t="s">
        <v>266</v>
      </c>
      <c r="F1" s="17"/>
    </row>
    <row r="2" spans="1:6" x14ac:dyDescent="0.25">
      <c r="A2">
        <v>1982</v>
      </c>
      <c r="B2">
        <v>0.45485404000000002</v>
      </c>
      <c r="C2">
        <v>0.45787054999999999</v>
      </c>
      <c r="E2" s="90" t="str">
        <f ca="1">MID(CELL("filename",E1),FIND("]",CELL("filename",E1))+1,255)</f>
        <v>Figure 26</v>
      </c>
      <c r="F2" s="91" t="str">
        <f ca="1">INDEX(Index!$D:$D,MATCH(E2,Index!$B:$B,0))</f>
        <v>FARMVC Share of Total Crashes, 2009 Tax Increase, In-Time Placebo Test</v>
      </c>
    </row>
    <row r="3" spans="1:6" x14ac:dyDescent="0.25">
      <c r="A3">
        <v>1983</v>
      </c>
      <c r="B3">
        <v>0.45566859999999998</v>
      </c>
      <c r="C3">
        <v>0.45611763999999999</v>
      </c>
      <c r="E3" s="10" t="s">
        <v>156</v>
      </c>
    </row>
    <row r="4" spans="1:6" x14ac:dyDescent="0.25">
      <c r="A4">
        <v>1984</v>
      </c>
      <c r="B4">
        <v>0.42639595000000002</v>
      </c>
      <c r="C4">
        <v>0.41273805000000002</v>
      </c>
      <c r="E4" s="31" t="s">
        <v>427</v>
      </c>
    </row>
    <row r="5" spans="1:6" x14ac:dyDescent="0.25">
      <c r="A5">
        <v>1985</v>
      </c>
      <c r="B5">
        <v>0.38088234999999998</v>
      </c>
      <c r="C5">
        <v>0.38122830000000002</v>
      </c>
    </row>
    <row r="6" spans="1:6" x14ac:dyDescent="0.25">
      <c r="A6">
        <v>1986</v>
      </c>
      <c r="B6">
        <v>0.38520056000000003</v>
      </c>
      <c r="C6">
        <v>0.40726717000000001</v>
      </c>
    </row>
    <row r="7" spans="1:6" x14ac:dyDescent="0.25">
      <c r="A7">
        <v>1987</v>
      </c>
      <c r="B7">
        <v>0.37112010000000001</v>
      </c>
      <c r="C7">
        <v>0.37310432999999998</v>
      </c>
    </row>
    <row r="8" spans="1:6" x14ac:dyDescent="0.25">
      <c r="A8">
        <v>1988</v>
      </c>
      <c r="B8">
        <v>0.37837839000000001</v>
      </c>
      <c r="C8">
        <v>0.37859700000000002</v>
      </c>
    </row>
    <row r="9" spans="1:6" x14ac:dyDescent="0.25">
      <c r="A9">
        <v>1989</v>
      </c>
      <c r="B9">
        <v>0.37176165</v>
      </c>
      <c r="C9">
        <v>0.37210968</v>
      </c>
    </row>
    <row r="10" spans="1:6" x14ac:dyDescent="0.25">
      <c r="A10">
        <v>1990</v>
      </c>
      <c r="B10">
        <v>0.37998601999999998</v>
      </c>
      <c r="C10">
        <v>0.37033371999999998</v>
      </c>
    </row>
    <row r="11" spans="1:6" x14ac:dyDescent="0.25">
      <c r="A11">
        <v>1991</v>
      </c>
      <c r="B11">
        <v>0.37684539</v>
      </c>
      <c r="C11">
        <v>0.36891657</v>
      </c>
    </row>
    <row r="12" spans="1:6" x14ac:dyDescent="0.25">
      <c r="A12">
        <v>1992</v>
      </c>
      <c r="B12">
        <v>0.35256409999999999</v>
      </c>
      <c r="C12">
        <v>0.34531039000000002</v>
      </c>
    </row>
    <row r="13" spans="1:6" x14ac:dyDescent="0.25">
      <c r="A13">
        <v>1993</v>
      </c>
      <c r="B13">
        <v>0.3256</v>
      </c>
      <c r="C13">
        <v>0.32586042999999998</v>
      </c>
    </row>
    <row r="14" spans="1:6" x14ac:dyDescent="0.25">
      <c r="A14">
        <v>1994</v>
      </c>
      <c r="B14">
        <v>0.32926831000000001</v>
      </c>
      <c r="C14">
        <v>0.32963774000000001</v>
      </c>
    </row>
    <row r="15" spans="1:6" x14ac:dyDescent="0.25">
      <c r="A15">
        <v>1995</v>
      </c>
      <c r="B15">
        <v>0.32881597000000001</v>
      </c>
      <c r="C15">
        <v>0.32788729</v>
      </c>
    </row>
    <row r="16" spans="1:6" ht="15" customHeight="1" x14ac:dyDescent="0.25">
      <c r="A16">
        <v>1996</v>
      </c>
      <c r="B16">
        <v>0.32875665999999998</v>
      </c>
      <c r="C16">
        <v>0.30560685999999998</v>
      </c>
    </row>
    <row r="17" spans="1:5" x14ac:dyDescent="0.25">
      <c r="A17">
        <v>1997</v>
      </c>
      <c r="B17">
        <v>0.29864973</v>
      </c>
      <c r="C17">
        <v>0.28231758000000001</v>
      </c>
    </row>
    <row r="18" spans="1:5" x14ac:dyDescent="0.25">
      <c r="A18">
        <v>1998</v>
      </c>
      <c r="B18">
        <v>0.32145748000000002</v>
      </c>
      <c r="C18">
        <v>0.29691761999999999</v>
      </c>
    </row>
    <row r="19" spans="1:5" x14ac:dyDescent="0.25">
      <c r="A19">
        <v>1999</v>
      </c>
      <c r="B19">
        <v>0.30680059999999998</v>
      </c>
      <c r="C19">
        <v>0.28698035999999999</v>
      </c>
    </row>
    <row r="20" spans="1:5" x14ac:dyDescent="0.25">
      <c r="A20">
        <v>2000</v>
      </c>
      <c r="B20">
        <v>0.31500392999999999</v>
      </c>
      <c r="C20">
        <v>0.30380329</v>
      </c>
    </row>
    <row r="21" spans="1:5" x14ac:dyDescent="0.25">
      <c r="A21">
        <v>2001</v>
      </c>
      <c r="B21">
        <v>0.30393702</v>
      </c>
      <c r="C21">
        <v>0.31018594999999999</v>
      </c>
    </row>
    <row r="22" spans="1:5" x14ac:dyDescent="0.25">
      <c r="A22">
        <v>2002</v>
      </c>
      <c r="B22">
        <v>0.31653544</v>
      </c>
      <c r="C22">
        <v>0.30944279000000002</v>
      </c>
    </row>
    <row r="23" spans="1:5" x14ac:dyDescent="0.25">
      <c r="A23">
        <v>2003</v>
      </c>
      <c r="B23">
        <v>0.30581038999999999</v>
      </c>
      <c r="C23">
        <v>0.30961275999999999</v>
      </c>
    </row>
    <row r="24" spans="1:5" x14ac:dyDescent="0.25">
      <c r="A24">
        <v>2004</v>
      </c>
      <c r="B24">
        <v>0.31045752999999998</v>
      </c>
      <c r="C24">
        <v>0.28155217999999999</v>
      </c>
    </row>
    <row r="25" spans="1:5" x14ac:dyDescent="0.25">
      <c r="A25">
        <v>2005</v>
      </c>
      <c r="B25">
        <v>0.30706741999999998</v>
      </c>
      <c r="C25">
        <v>0.29913422000000001</v>
      </c>
    </row>
    <row r="32" spans="1:5" ht="15" customHeight="1" x14ac:dyDescent="0.25">
      <c r="E32" s="36"/>
    </row>
  </sheetData>
  <hyperlinks>
    <hyperlink ref="E1" location="Index!A1" display="Index"/>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election activeCell="B1" sqref="B1:C1"/>
    </sheetView>
  </sheetViews>
  <sheetFormatPr defaultColWidth="8.85546875" defaultRowHeight="15" x14ac:dyDescent="0.25"/>
  <cols>
    <col min="1" max="4" width="8.85546875" style="10"/>
    <col min="5" max="5" width="17.140625" style="10" customWidth="1"/>
    <col min="6" max="16384" width="8.85546875" style="10"/>
  </cols>
  <sheetData>
    <row r="1" spans="1:6" x14ac:dyDescent="0.25">
      <c r="A1" s="17" t="s">
        <v>0</v>
      </c>
      <c r="B1" t="s">
        <v>276</v>
      </c>
      <c r="C1" t="s">
        <v>277</v>
      </c>
      <c r="E1" s="37" t="s">
        <v>266</v>
      </c>
      <c r="F1" s="2"/>
    </row>
    <row r="2" spans="1:6" x14ac:dyDescent="0.25">
      <c r="A2" s="17">
        <v>1982</v>
      </c>
      <c r="B2" s="7">
        <v>96.200674306601286</v>
      </c>
      <c r="C2" s="7">
        <v>97.790515872475211</v>
      </c>
      <c r="E2" s="90" t="str">
        <f ca="1">MID(CELL("filename",E1),FIND("]",CELL("filename",E1))+1,255)</f>
        <v>Figure 27</v>
      </c>
      <c r="F2" s="91" t="str">
        <f ca="1">INDEX(Index!$D:$D,MATCH(E2,Index!$B:$B,0))</f>
        <v>FARMVCs Per Million Drivers, 2009 Tax Increase, Actual verses Synthetic Illinois</v>
      </c>
    </row>
    <row r="3" spans="1:6" x14ac:dyDescent="0.25">
      <c r="A3" s="17">
        <v>1983</v>
      </c>
      <c r="B3" s="7">
        <v>89.767214376479387</v>
      </c>
      <c r="C3" s="7">
        <v>93.400985628250041</v>
      </c>
      <c r="E3" s="10" t="s">
        <v>164</v>
      </c>
    </row>
    <row r="4" spans="1:6" x14ac:dyDescent="0.25">
      <c r="A4" s="17">
        <v>1984</v>
      </c>
      <c r="B4" s="7">
        <v>87.953194451984018</v>
      </c>
      <c r="C4" s="7">
        <v>84.987126298074145</v>
      </c>
      <c r="E4" s="31" t="s">
        <v>439</v>
      </c>
    </row>
    <row r="5" spans="1:6" x14ac:dyDescent="0.25">
      <c r="A5" s="17">
        <v>1985</v>
      </c>
      <c r="B5" s="7">
        <v>74.536430474836379</v>
      </c>
      <c r="C5" s="7">
        <v>78.305922841536812</v>
      </c>
    </row>
    <row r="6" spans="1:6" x14ac:dyDescent="0.25">
      <c r="A6" s="17">
        <v>1986</v>
      </c>
      <c r="B6" s="7">
        <v>78.524019045289606</v>
      </c>
      <c r="C6" s="7">
        <v>83.679117989959195</v>
      </c>
    </row>
    <row r="7" spans="1:6" x14ac:dyDescent="0.25">
      <c r="A7" s="17">
        <v>1987</v>
      </c>
      <c r="B7" s="7">
        <v>76.536969572771341</v>
      </c>
      <c r="C7" s="7">
        <v>78.785088408039897</v>
      </c>
    </row>
    <row r="8" spans="1:6" x14ac:dyDescent="0.25">
      <c r="A8" s="17">
        <v>1988</v>
      </c>
      <c r="B8" s="7">
        <v>86.746891611255705</v>
      </c>
      <c r="C8" s="7">
        <v>80.495942471316084</v>
      </c>
    </row>
    <row r="9" spans="1:6" x14ac:dyDescent="0.25">
      <c r="A9" s="17">
        <v>1989</v>
      </c>
      <c r="B9" s="7">
        <v>79.66517296154052</v>
      </c>
      <c r="C9" s="7">
        <v>72.420526594214607</v>
      </c>
    </row>
    <row r="10" spans="1:6" x14ac:dyDescent="0.25">
      <c r="A10" s="17">
        <v>1990</v>
      </c>
      <c r="B10" s="7">
        <v>74.437281000427902</v>
      </c>
      <c r="C10" s="7">
        <v>75.90999506282968</v>
      </c>
    </row>
    <row r="11" spans="1:6" x14ac:dyDescent="0.25">
      <c r="A11" s="17">
        <v>1991</v>
      </c>
      <c r="B11" s="7">
        <v>65.900887420866638</v>
      </c>
      <c r="C11" s="7">
        <v>67.403532291791635</v>
      </c>
    </row>
    <row r="12" spans="1:6" x14ac:dyDescent="0.25">
      <c r="A12" s="17">
        <v>1992</v>
      </c>
      <c r="B12" s="7">
        <v>59.373665862949565</v>
      </c>
      <c r="C12" s="7">
        <v>57.630624662124319</v>
      </c>
    </row>
    <row r="13" spans="1:6" x14ac:dyDescent="0.25">
      <c r="A13" s="17">
        <v>1993</v>
      </c>
      <c r="B13" s="7">
        <v>54.541862482437864</v>
      </c>
      <c r="C13" s="7">
        <v>52.355732077558059</v>
      </c>
    </row>
    <row r="14" spans="1:6" x14ac:dyDescent="0.25">
      <c r="A14" s="17">
        <v>1994</v>
      </c>
      <c r="B14" s="7">
        <v>61.182043282315135</v>
      </c>
      <c r="C14" s="7">
        <v>52.530211571138352</v>
      </c>
    </row>
    <row r="15" spans="1:6" x14ac:dyDescent="0.25">
      <c r="A15" s="17">
        <v>1995</v>
      </c>
      <c r="B15" s="7">
        <v>63.93035437213257</v>
      </c>
      <c r="C15" s="7">
        <v>52.891123246808995</v>
      </c>
    </row>
    <row r="16" spans="1:6" ht="15" customHeight="1" x14ac:dyDescent="0.25">
      <c r="A16" s="17">
        <v>1996</v>
      </c>
      <c r="B16" s="7">
        <v>56.638848036527634</v>
      </c>
      <c r="C16" s="7">
        <v>47.645299964642618</v>
      </c>
    </row>
    <row r="17" spans="1:5" x14ac:dyDescent="0.25">
      <c r="A17" s="17">
        <v>1997</v>
      </c>
      <c r="B17" s="7">
        <v>48.883543058764189</v>
      </c>
      <c r="C17" s="7">
        <v>47.616838141038905</v>
      </c>
    </row>
    <row r="18" spans="1:5" x14ac:dyDescent="0.25">
      <c r="A18" s="17">
        <v>1998</v>
      </c>
      <c r="B18" s="7">
        <v>51.552549848565832</v>
      </c>
      <c r="C18" s="7">
        <v>45.914624888609978</v>
      </c>
    </row>
    <row r="19" spans="1:5" x14ac:dyDescent="0.25">
      <c r="A19" s="17">
        <v>1999</v>
      </c>
      <c r="B19" s="7">
        <v>50.093349273083732</v>
      </c>
      <c r="C19" s="7">
        <v>46.653638260977452</v>
      </c>
    </row>
    <row r="20" spans="1:5" x14ac:dyDescent="0.25">
      <c r="A20" s="17">
        <v>2000</v>
      </c>
      <c r="B20" s="7">
        <v>50.370264943921939</v>
      </c>
      <c r="C20" s="7">
        <v>46.771519553658429</v>
      </c>
    </row>
    <row r="21" spans="1:5" x14ac:dyDescent="0.25">
      <c r="A21" s="17">
        <v>2001</v>
      </c>
      <c r="B21" s="7">
        <v>49.426980694988742</v>
      </c>
      <c r="C21" s="7">
        <v>48.642147958162248</v>
      </c>
    </row>
    <row r="22" spans="1:5" x14ac:dyDescent="0.25">
      <c r="A22" s="17">
        <v>2002</v>
      </c>
      <c r="B22" s="7">
        <v>50.041086069541052</v>
      </c>
      <c r="C22" s="7">
        <v>45.80573354542139</v>
      </c>
    </row>
    <row r="23" spans="1:5" x14ac:dyDescent="0.25">
      <c r="A23" s="17">
        <v>2003</v>
      </c>
      <c r="B23" s="7">
        <v>49.663332902127877</v>
      </c>
      <c r="C23" s="7">
        <v>44.073797351302346</v>
      </c>
    </row>
    <row r="24" spans="1:5" x14ac:dyDescent="0.25">
      <c r="A24" s="17">
        <v>2004</v>
      </c>
      <c r="B24" s="7">
        <v>47.159959649434313</v>
      </c>
      <c r="C24" s="7">
        <v>43.70864585871459</v>
      </c>
    </row>
    <row r="25" spans="1:5" x14ac:dyDescent="0.25">
      <c r="A25" s="17">
        <v>2005</v>
      </c>
      <c r="B25" s="7">
        <v>48.025172873167321</v>
      </c>
      <c r="C25" s="7">
        <v>44.143760751467205</v>
      </c>
    </row>
    <row r="26" spans="1:5" x14ac:dyDescent="0.25">
      <c r="A26" s="17">
        <v>2006</v>
      </c>
      <c r="B26" s="7">
        <v>46.089498937362805</v>
      </c>
      <c r="C26" s="7">
        <v>42.814510499738383</v>
      </c>
    </row>
    <row r="27" spans="1:5" x14ac:dyDescent="0.25">
      <c r="A27" s="17">
        <v>2007</v>
      </c>
      <c r="B27" s="7">
        <v>44.078020437154919</v>
      </c>
      <c r="C27" s="7">
        <v>41.454331989370985</v>
      </c>
    </row>
    <row r="28" spans="1:5" x14ac:dyDescent="0.25">
      <c r="A28" s="17">
        <v>2008</v>
      </c>
      <c r="B28" s="7">
        <v>35.831271816277876</v>
      </c>
      <c r="C28" s="7">
        <v>35.67607765580761</v>
      </c>
    </row>
    <row r="29" spans="1:5" x14ac:dyDescent="0.25">
      <c r="A29" s="17">
        <v>2009</v>
      </c>
      <c r="B29" s="7">
        <v>29.875493055442348</v>
      </c>
      <c r="C29" s="7">
        <v>32.374383305068477</v>
      </c>
    </row>
    <row r="30" spans="1:5" x14ac:dyDescent="0.25">
      <c r="A30" s="17">
        <v>2010</v>
      </c>
      <c r="B30" s="7">
        <v>28.899079552502371</v>
      </c>
      <c r="C30" s="7">
        <v>29.330671914067349</v>
      </c>
    </row>
    <row r="31" spans="1:5" x14ac:dyDescent="0.25">
      <c r="A31" s="17">
        <v>2011</v>
      </c>
      <c r="B31" s="7">
        <v>27.466066967463121</v>
      </c>
      <c r="C31" s="7">
        <v>29.140291231669835</v>
      </c>
      <c r="E31" s="36"/>
    </row>
    <row r="32" spans="1:5" ht="15" customHeight="1" x14ac:dyDescent="0.25">
      <c r="A32" s="17">
        <v>2012</v>
      </c>
      <c r="B32" s="7">
        <v>33.391028409823775</v>
      </c>
      <c r="C32" s="7">
        <v>30.978766995758633</v>
      </c>
    </row>
    <row r="33" spans="1:3" x14ac:dyDescent="0.25">
      <c r="A33" s="17">
        <v>2013</v>
      </c>
      <c r="B33" s="7">
        <v>33.044518204405904</v>
      </c>
      <c r="C33" s="7">
        <v>31.539245630483492</v>
      </c>
    </row>
    <row r="34" spans="1:3" x14ac:dyDescent="0.25">
      <c r="A34" s="17">
        <v>2014</v>
      </c>
      <c r="B34" s="7">
        <v>28.781050787074491</v>
      </c>
      <c r="C34" s="7">
        <v>31.355452209027142</v>
      </c>
    </row>
    <row r="35" spans="1:3" x14ac:dyDescent="0.25">
      <c r="A35" s="17">
        <v>2015</v>
      </c>
      <c r="B35" s="7">
        <v>29.661341613973491</v>
      </c>
      <c r="C35" s="7">
        <v>25.694794718219782</v>
      </c>
    </row>
    <row r="37" spans="1:3" x14ac:dyDescent="0.25">
      <c r="A37" s="3"/>
    </row>
  </sheetData>
  <hyperlinks>
    <hyperlink ref="E1" location="Index!A1" display="Index"/>
  </hyperlinks>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heetViews>
  <sheetFormatPr defaultColWidth="8.85546875" defaultRowHeight="15" x14ac:dyDescent="0.25"/>
  <cols>
    <col min="1" max="1" width="19.28515625" style="17" customWidth="1"/>
    <col min="2" max="15" width="8.85546875" style="17"/>
    <col min="16" max="16" width="20.7109375" style="17" customWidth="1"/>
    <col min="17" max="17" width="8.85546875" style="17"/>
    <col min="18" max="18" width="12.42578125" style="17" customWidth="1"/>
    <col min="19" max="16384" width="8.85546875" style="17"/>
  </cols>
  <sheetData>
    <row r="1" spans="1:70" x14ac:dyDescent="0.25">
      <c r="A1" s="37" t="s">
        <v>266</v>
      </c>
      <c r="B1" s="2"/>
      <c r="P1" s="17" t="s">
        <v>127</v>
      </c>
      <c r="Q1" s="17"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38" t="str">
        <f ca="1">MID(CELL("filename",A1),FIND("]",CELL("filename",A1))+1,255)</f>
        <v>Figure 28</v>
      </c>
      <c r="B2" s="32" t="str">
        <f ca="1">INDEX(Index!$D$6:$D$92,MATCH(A2,Index!$B$6:$B$92,0))</f>
        <v>FARMVCs Per Million Drivers, 2009 Tax Increase, Placebo Test</v>
      </c>
      <c r="P2" s="12" t="s">
        <v>123</v>
      </c>
      <c r="Q2" s="13">
        <v>4.7311203919780514E-6</v>
      </c>
      <c r="R2" s="13">
        <v>0</v>
      </c>
      <c r="S2" s="13">
        <v>0</v>
      </c>
      <c r="T2" s="13">
        <v>1.404198603634167E-5</v>
      </c>
      <c r="U2" s="13">
        <v>1.8417083381300809E-5</v>
      </c>
      <c r="V2" s="13">
        <v>0</v>
      </c>
      <c r="W2" s="13">
        <v>1.0172162200729168E-5</v>
      </c>
      <c r="X2" s="13">
        <v>0</v>
      </c>
      <c r="Y2" s="13">
        <v>0</v>
      </c>
      <c r="Z2" s="13">
        <v>0</v>
      </c>
      <c r="AA2" s="13">
        <v>0</v>
      </c>
      <c r="AB2" s="13">
        <v>1.0340422141747315E-5</v>
      </c>
      <c r="AC2" s="13">
        <v>0</v>
      </c>
      <c r="AD2" s="13">
        <v>1.4404080339971666E-5</v>
      </c>
      <c r="AE2" s="13">
        <v>1.0146408254394254E-5</v>
      </c>
      <c r="AF2" s="13">
        <v>0</v>
      </c>
      <c r="AG2" s="13">
        <v>1.0139992596882472E-5</v>
      </c>
      <c r="AH2" s="13">
        <v>7.2447583882084378E-6</v>
      </c>
      <c r="AI2" s="13">
        <v>1.8418931606938117E-5</v>
      </c>
      <c r="AJ2" s="13">
        <v>0</v>
      </c>
      <c r="AK2" s="13">
        <v>6.9463500744519387E-6</v>
      </c>
      <c r="AL2" s="13">
        <v>1.1301305363315069E-5</v>
      </c>
      <c r="AM2" s="13">
        <v>0</v>
      </c>
      <c r="AN2" s="13">
        <v>8.6522784827098515E-6</v>
      </c>
      <c r="AO2" s="13">
        <v>0</v>
      </c>
      <c r="AP2" s="13">
        <v>1.1928472659438186E-5</v>
      </c>
      <c r="AQ2" s="13">
        <v>0</v>
      </c>
      <c r="AR2" s="13">
        <v>1.0572249119183805E-5</v>
      </c>
      <c r="AS2" s="13">
        <v>0</v>
      </c>
      <c r="AT2" s="13">
        <v>0</v>
      </c>
      <c r="AU2" s="13">
        <v>0</v>
      </c>
      <c r="AV2" s="13">
        <v>0</v>
      </c>
      <c r="AW2" s="13">
        <v>0</v>
      </c>
      <c r="AX2" s="13">
        <v>0</v>
      </c>
      <c r="AY2" s="13">
        <v>1.8578763904897435E-5</v>
      </c>
      <c r="AZ2" s="13">
        <v>0</v>
      </c>
      <c r="BA2" s="13">
        <v>0</v>
      </c>
      <c r="BB2" s="13">
        <v>0</v>
      </c>
      <c r="BC2" s="13">
        <v>0</v>
      </c>
      <c r="BD2" s="13">
        <v>0</v>
      </c>
      <c r="BE2" s="13">
        <v>3.3789227356182862E-5</v>
      </c>
      <c r="BF2" s="13">
        <v>2.0349746125741755E-5</v>
      </c>
      <c r="BG2" s="13">
        <v>8.049870574705448E-6</v>
      </c>
      <c r="BH2" s="13">
        <v>1.6269520901549084E-5</v>
      </c>
      <c r="BI2" s="13">
        <v>0</v>
      </c>
      <c r="BJ2" s="13">
        <v>0</v>
      </c>
      <c r="BK2" s="13">
        <v>0</v>
      </c>
      <c r="BL2" s="13">
        <v>0</v>
      </c>
      <c r="BM2" s="13">
        <v>0</v>
      </c>
      <c r="BN2" s="13">
        <v>9.1452491074615919E-6</v>
      </c>
      <c r="BO2" s="13">
        <v>0</v>
      </c>
      <c r="BP2" s="13"/>
      <c r="BQ2" s="13"/>
    </row>
    <row r="3" spans="1:70" x14ac:dyDescent="0.25">
      <c r="A3" s="17" t="s">
        <v>156</v>
      </c>
      <c r="P3" s="12" t="s">
        <v>124</v>
      </c>
      <c r="Q3" s="13">
        <v>2.2277714494818696E-6</v>
      </c>
      <c r="R3" s="13">
        <v>0</v>
      </c>
      <c r="S3" s="13">
        <v>0</v>
      </c>
      <c r="T3" s="13">
        <v>1.5038966238725751E-5</v>
      </c>
      <c r="U3" s="13">
        <v>1.1590364806174111E-5</v>
      </c>
      <c r="V3" s="13">
        <v>0</v>
      </c>
      <c r="W3" s="13">
        <v>5.9984202957746502E-6</v>
      </c>
      <c r="X3" s="13">
        <v>0</v>
      </c>
      <c r="Y3" s="13">
        <v>0</v>
      </c>
      <c r="Z3" s="13">
        <v>0</v>
      </c>
      <c r="AA3" s="13">
        <v>0</v>
      </c>
      <c r="AB3" s="13">
        <v>1.1942964440909882E-5</v>
      </c>
      <c r="AC3" s="13">
        <v>0</v>
      </c>
      <c r="AD3" s="13">
        <v>1.8752413629060693E-5</v>
      </c>
      <c r="AE3" s="13">
        <v>1.1359589331328552E-5</v>
      </c>
      <c r="AF3" s="13">
        <v>0</v>
      </c>
      <c r="AG3" s="13">
        <v>7.5073697617623324E-6</v>
      </c>
      <c r="AH3" s="13">
        <v>4.5135825428801145E-6</v>
      </c>
      <c r="AI3" s="13">
        <v>8.4853731084630191E-6</v>
      </c>
      <c r="AJ3" s="13">
        <v>0</v>
      </c>
      <c r="AK3" s="13">
        <v>6.3612819398355E-6</v>
      </c>
      <c r="AL3" s="13">
        <v>1.1627474545814418E-5</v>
      </c>
      <c r="AM3" s="13">
        <v>0</v>
      </c>
      <c r="AN3" s="13">
        <v>6.818271580147434E-6</v>
      </c>
      <c r="AO3" s="13">
        <v>0</v>
      </c>
      <c r="AP3" s="13">
        <v>5.8629548083353048E-6</v>
      </c>
      <c r="AQ3" s="13">
        <v>0</v>
      </c>
      <c r="AR3" s="13">
        <v>7.6336183026292986E-6</v>
      </c>
      <c r="AS3" s="13">
        <v>0</v>
      </c>
      <c r="AT3" s="13">
        <v>0</v>
      </c>
      <c r="AU3" s="13">
        <v>0</v>
      </c>
      <c r="AV3" s="13">
        <v>0</v>
      </c>
      <c r="AW3" s="13">
        <v>0</v>
      </c>
      <c r="AX3" s="13">
        <v>0</v>
      </c>
      <c r="AY3" s="13">
        <v>3.8538861796926928E-5</v>
      </c>
      <c r="AZ3" s="13">
        <v>0</v>
      </c>
      <c r="BA3" s="13">
        <v>0</v>
      </c>
      <c r="BB3" s="13">
        <v>0</v>
      </c>
      <c r="BC3" s="13">
        <v>0</v>
      </c>
      <c r="BD3" s="13">
        <v>0</v>
      </c>
      <c r="BE3" s="13">
        <v>2.1706392184754909E-5</v>
      </c>
      <c r="BF3" s="13">
        <v>8.7617717537542524E-6</v>
      </c>
      <c r="BG3" s="13">
        <v>4.4739688042731891E-6</v>
      </c>
      <c r="BH3" s="13">
        <v>8.3809564024535319E-6</v>
      </c>
      <c r="BI3" s="13">
        <v>0</v>
      </c>
      <c r="BJ3" s="13">
        <v>0</v>
      </c>
      <c r="BK3" s="13">
        <v>0</v>
      </c>
      <c r="BL3" s="13">
        <v>0</v>
      </c>
      <c r="BM3" s="13">
        <v>0</v>
      </c>
      <c r="BN3" s="13">
        <v>3.1242564996896756E-6</v>
      </c>
      <c r="BO3" s="13">
        <v>0</v>
      </c>
      <c r="BP3" s="13"/>
      <c r="BQ3" s="13"/>
    </row>
    <row r="4" spans="1:70" x14ac:dyDescent="0.25">
      <c r="A4" s="17" t="s">
        <v>161</v>
      </c>
      <c r="P4" s="12" t="s">
        <v>125</v>
      </c>
      <c r="Q4" s="13">
        <v>0.4708760853473975</v>
      </c>
      <c r="R4" s="13">
        <v>0</v>
      </c>
      <c r="S4" s="13">
        <v>0</v>
      </c>
      <c r="T4" s="13">
        <v>1.0709999425867414</v>
      </c>
      <c r="U4" s="13">
        <v>0.62932683564554059</v>
      </c>
      <c r="V4" s="13">
        <v>0</v>
      </c>
      <c r="W4" s="13">
        <v>0.58968980020242567</v>
      </c>
      <c r="X4" s="13">
        <v>0</v>
      </c>
      <c r="Y4" s="13">
        <v>0</v>
      </c>
      <c r="Z4" s="13">
        <v>0</v>
      </c>
      <c r="AA4" s="13">
        <v>0</v>
      </c>
      <c r="AB4" s="13">
        <v>1.1549784213057062</v>
      </c>
      <c r="AC4" s="13">
        <v>0</v>
      </c>
      <c r="AD4" s="13">
        <v>1.3018820491456369</v>
      </c>
      <c r="AE4" s="13">
        <v>1.1195675402090084</v>
      </c>
      <c r="AF4" s="13">
        <v>0</v>
      </c>
      <c r="AG4" s="13">
        <v>0.74037231191573682</v>
      </c>
      <c r="AH4" s="13">
        <v>0.62301353627284761</v>
      </c>
      <c r="AI4" s="13">
        <v>0.46068758435840629</v>
      </c>
      <c r="AJ4" s="13">
        <v>0</v>
      </c>
      <c r="AK4" s="13">
        <v>0.91577330132435053</v>
      </c>
      <c r="AL4" s="13">
        <v>1.0288611954118256</v>
      </c>
      <c r="AM4" s="13">
        <v>0</v>
      </c>
      <c r="AN4" s="13">
        <v>0.78803191480401635</v>
      </c>
      <c r="AO4" s="13">
        <v>0</v>
      </c>
      <c r="AP4" s="13">
        <v>0.49150926323298805</v>
      </c>
      <c r="AQ4" s="13">
        <v>0</v>
      </c>
      <c r="AR4" s="13">
        <v>0.72204298409671097</v>
      </c>
      <c r="AS4" s="13">
        <v>0</v>
      </c>
      <c r="AT4" s="13">
        <v>0</v>
      </c>
      <c r="AU4" s="13">
        <v>0</v>
      </c>
      <c r="AV4" s="13">
        <v>0</v>
      </c>
      <c r="AW4" s="13">
        <v>0</v>
      </c>
      <c r="AX4" s="13">
        <v>0</v>
      </c>
      <c r="AY4" s="13">
        <v>2.0743501555971617</v>
      </c>
      <c r="AZ4" s="13">
        <v>0</v>
      </c>
      <c r="BA4" s="13">
        <v>0</v>
      </c>
      <c r="BB4" s="13">
        <v>0</v>
      </c>
      <c r="BC4" s="13">
        <v>0</v>
      </c>
      <c r="BD4" s="13">
        <v>0</v>
      </c>
      <c r="BE4" s="13">
        <v>0.64240569800371605</v>
      </c>
      <c r="BF4" s="13">
        <v>0.43055926592965704</v>
      </c>
      <c r="BG4" s="13">
        <v>0.55578145794435907</v>
      </c>
      <c r="BH4" s="13">
        <v>0.51513234182916523</v>
      </c>
      <c r="BI4" s="13">
        <v>0</v>
      </c>
      <c r="BJ4" s="13">
        <v>0</v>
      </c>
      <c r="BK4" s="13">
        <v>0</v>
      </c>
      <c r="BL4" s="13">
        <v>0</v>
      </c>
      <c r="BM4" s="13">
        <v>0</v>
      </c>
      <c r="BN4" s="13">
        <v>0.3416261780272995</v>
      </c>
      <c r="BO4" s="13">
        <v>0</v>
      </c>
      <c r="BP4" s="13"/>
      <c r="BQ4" s="13"/>
    </row>
    <row r="5" spans="1:70" x14ac:dyDescent="0.25">
      <c r="P5" s="16">
        <v>20</v>
      </c>
      <c r="Q5" s="14">
        <v>1</v>
      </c>
      <c r="R5" s="14">
        <v>1</v>
      </c>
      <c r="S5" s="14">
        <v>1</v>
      </c>
      <c r="T5" s="14">
        <v>1</v>
      </c>
      <c r="U5" s="14">
        <v>1</v>
      </c>
      <c r="V5" s="14">
        <v>1</v>
      </c>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P7" s="17">
        <v>1982</v>
      </c>
      <c r="Q7" s="11">
        <v>1.5898415313131409</v>
      </c>
      <c r="R7" s="11">
        <v>0</v>
      </c>
      <c r="S7" s="11">
        <v>0</v>
      </c>
      <c r="T7" s="11">
        <v>19.518200133461505</v>
      </c>
      <c r="U7" s="11">
        <v>-5.0539433686935809</v>
      </c>
      <c r="V7" s="11">
        <v>0</v>
      </c>
      <c r="W7" s="11">
        <v>-23.419313947670162</v>
      </c>
      <c r="X7" s="11">
        <v>0</v>
      </c>
      <c r="Y7" s="11">
        <v>0</v>
      </c>
      <c r="Z7" s="11">
        <v>0</v>
      </c>
      <c r="AA7" s="11">
        <v>0</v>
      </c>
      <c r="AB7" s="11">
        <v>5.1006290959776379</v>
      </c>
      <c r="AC7" s="11">
        <v>0</v>
      </c>
      <c r="AD7" s="11">
        <v>32.38415956730023</v>
      </c>
      <c r="AE7" s="11">
        <v>7.3039350354520138</v>
      </c>
      <c r="AF7" s="11">
        <v>0</v>
      </c>
      <c r="AG7" s="11">
        <v>-2.1939988528174581</v>
      </c>
      <c r="AH7" s="11">
        <v>-2.729424068093067</v>
      </c>
      <c r="AI7" s="11">
        <v>-33.658372558420524</v>
      </c>
      <c r="AJ7" s="11">
        <v>0</v>
      </c>
      <c r="AK7" s="11">
        <v>6.7183932515035849</v>
      </c>
      <c r="AL7" s="11">
        <v>6.7019864218309522</v>
      </c>
      <c r="AM7" s="11">
        <v>0</v>
      </c>
      <c r="AN7" s="11">
        <v>-2.3477473405364435</v>
      </c>
      <c r="AO7" s="11">
        <v>0</v>
      </c>
      <c r="AP7" s="11">
        <v>21.152985937078483</v>
      </c>
      <c r="AQ7" s="11">
        <v>0</v>
      </c>
      <c r="AR7" s="11">
        <v>25.967816327465698</v>
      </c>
      <c r="AS7" s="11">
        <v>0</v>
      </c>
      <c r="AT7" s="11">
        <v>0</v>
      </c>
      <c r="AU7" s="11">
        <v>0</v>
      </c>
      <c r="AV7" s="11">
        <v>0</v>
      </c>
      <c r="AW7" s="11">
        <v>0</v>
      </c>
      <c r="AX7" s="11">
        <v>0</v>
      </c>
      <c r="AY7" s="11">
        <v>-48.424106353195384</v>
      </c>
      <c r="AZ7" s="11">
        <v>0</v>
      </c>
      <c r="BA7" s="11">
        <v>0</v>
      </c>
      <c r="BB7" s="11">
        <v>0</v>
      </c>
      <c r="BC7" s="11">
        <v>0</v>
      </c>
      <c r="BD7" s="11">
        <v>0</v>
      </c>
      <c r="BE7" s="11">
        <v>33.813183108577505</v>
      </c>
      <c r="BF7" s="11">
        <v>3.0505129871016834</v>
      </c>
      <c r="BG7" s="11">
        <v>0.30572545028917375</v>
      </c>
      <c r="BH7" s="11">
        <v>-47.201006964314729</v>
      </c>
      <c r="BI7" s="11">
        <v>0</v>
      </c>
      <c r="BJ7" s="11">
        <v>0</v>
      </c>
      <c r="BK7" s="11">
        <v>0</v>
      </c>
      <c r="BL7" s="11">
        <v>0</v>
      </c>
      <c r="BM7" s="11">
        <v>0</v>
      </c>
      <c r="BN7" s="11">
        <v>-10.350439879402984</v>
      </c>
      <c r="BO7" s="11">
        <v>0</v>
      </c>
      <c r="BP7" s="11"/>
      <c r="BQ7" s="11"/>
    </row>
    <row r="8" spans="1:70" x14ac:dyDescent="0.25">
      <c r="P8" s="17">
        <v>1983</v>
      </c>
      <c r="Q8" s="11">
        <v>3.6337712572276359</v>
      </c>
      <c r="R8" s="11">
        <v>0</v>
      </c>
      <c r="S8" s="11">
        <v>0</v>
      </c>
      <c r="T8" s="11">
        <v>23.333384888246655</v>
      </c>
      <c r="U8" s="11">
        <v>2.9496304705389775</v>
      </c>
      <c r="V8" s="11">
        <v>0</v>
      </c>
      <c r="W8" s="11">
        <v>-11.101536983915139</v>
      </c>
      <c r="X8" s="11">
        <v>0</v>
      </c>
      <c r="Y8" s="11">
        <v>0</v>
      </c>
      <c r="Z8" s="11">
        <v>0</v>
      </c>
      <c r="AA8" s="11">
        <v>0</v>
      </c>
      <c r="AB8" s="11">
        <v>0.96295434559579007</v>
      </c>
      <c r="AC8" s="11">
        <v>0</v>
      </c>
      <c r="AD8" s="11">
        <v>-3.1430020044354023</v>
      </c>
      <c r="AE8" s="11">
        <v>5.5567315939697437</v>
      </c>
      <c r="AF8" s="11">
        <v>0</v>
      </c>
      <c r="AG8" s="11">
        <v>6.443175607273588</v>
      </c>
      <c r="AH8" s="11">
        <v>-8.931591764849145</v>
      </c>
      <c r="AI8" s="11">
        <v>1.7044661717591225</v>
      </c>
      <c r="AJ8" s="11">
        <v>0</v>
      </c>
      <c r="AK8" s="11">
        <v>0.909586276520713</v>
      </c>
      <c r="AL8" s="11">
        <v>10.167626896873116</v>
      </c>
      <c r="AM8" s="11">
        <v>0</v>
      </c>
      <c r="AN8" s="11">
        <v>-3.6345993521536002</v>
      </c>
      <c r="AO8" s="11">
        <v>0</v>
      </c>
      <c r="AP8" s="11">
        <v>2.1273735910654068</v>
      </c>
      <c r="AQ8" s="11">
        <v>0</v>
      </c>
      <c r="AR8" s="11">
        <v>22.248181267059408</v>
      </c>
      <c r="AS8" s="11">
        <v>0</v>
      </c>
      <c r="AT8" s="11">
        <v>0</v>
      </c>
      <c r="AU8" s="11">
        <v>0</v>
      </c>
      <c r="AV8" s="11">
        <v>0</v>
      </c>
      <c r="AW8" s="11">
        <v>0</v>
      </c>
      <c r="AX8" s="11">
        <v>0</v>
      </c>
      <c r="AY8" s="11">
        <v>-17.20077489153482</v>
      </c>
      <c r="AZ8" s="11">
        <v>0</v>
      </c>
      <c r="BA8" s="11">
        <v>0</v>
      </c>
      <c r="BB8" s="11">
        <v>0</v>
      </c>
      <c r="BC8" s="11">
        <v>0</v>
      </c>
      <c r="BD8" s="11">
        <v>0</v>
      </c>
      <c r="BE8" s="11">
        <v>-6.2904964579502121</v>
      </c>
      <c r="BF8" s="11">
        <v>-6.947464953555027</v>
      </c>
      <c r="BG8" s="11">
        <v>-9.8476011771708727</v>
      </c>
      <c r="BH8" s="11">
        <v>-13.796277926303446</v>
      </c>
      <c r="BI8" s="11">
        <v>0</v>
      </c>
      <c r="BJ8" s="11">
        <v>0</v>
      </c>
      <c r="BK8" s="11">
        <v>0</v>
      </c>
      <c r="BL8" s="11">
        <v>0</v>
      </c>
      <c r="BM8" s="11">
        <v>0</v>
      </c>
      <c r="BN8" s="11">
        <v>-0.65626988998701563</v>
      </c>
      <c r="BO8" s="11">
        <v>0</v>
      </c>
      <c r="BP8" s="11"/>
      <c r="BQ8" s="11"/>
    </row>
    <row r="9" spans="1:70" x14ac:dyDescent="0.25">
      <c r="P9" s="17">
        <v>1984</v>
      </c>
      <c r="Q9" s="11">
        <v>-2.9660682230314706</v>
      </c>
      <c r="R9" s="11">
        <v>0</v>
      </c>
      <c r="S9" s="11">
        <v>0</v>
      </c>
      <c r="T9" s="11">
        <v>5.0220628509123344</v>
      </c>
      <c r="U9" s="11">
        <v>0.24498203288203513</v>
      </c>
      <c r="V9" s="11">
        <v>0</v>
      </c>
      <c r="W9" s="11">
        <v>-7.7570748544530943</v>
      </c>
      <c r="X9" s="11">
        <v>0</v>
      </c>
      <c r="Y9" s="11">
        <v>0</v>
      </c>
      <c r="Z9" s="11">
        <v>0</v>
      </c>
      <c r="AA9" s="11">
        <v>0</v>
      </c>
      <c r="AB9" s="11">
        <v>-0.68669857000713819</v>
      </c>
      <c r="AC9" s="11">
        <v>0</v>
      </c>
      <c r="AD9" s="11">
        <v>19.235954823670909</v>
      </c>
      <c r="AE9" s="11">
        <v>-0.52627996183218784</v>
      </c>
      <c r="AF9" s="11">
        <v>0</v>
      </c>
      <c r="AG9" s="11">
        <v>-3.1156000659393612</v>
      </c>
      <c r="AH9" s="11">
        <v>13.767697964794934</v>
      </c>
      <c r="AI9" s="11">
        <v>-18.873710359912366</v>
      </c>
      <c r="AJ9" s="11">
        <v>0</v>
      </c>
      <c r="AK9" s="11">
        <v>13.299287275003735</v>
      </c>
      <c r="AL9" s="11">
        <v>-0.10670919436961412</v>
      </c>
      <c r="AM9" s="11">
        <v>0</v>
      </c>
      <c r="AN9" s="11">
        <v>-16.7167072504526</v>
      </c>
      <c r="AO9" s="11">
        <v>0</v>
      </c>
      <c r="AP9" s="11">
        <v>17.010130250127986</v>
      </c>
      <c r="AQ9" s="11">
        <v>0</v>
      </c>
      <c r="AR9" s="11">
        <v>25.458994059590623</v>
      </c>
      <c r="AS9" s="11">
        <v>0</v>
      </c>
      <c r="AT9" s="11">
        <v>0</v>
      </c>
      <c r="AU9" s="11">
        <v>0</v>
      </c>
      <c r="AV9" s="11">
        <v>0</v>
      </c>
      <c r="AW9" s="11">
        <v>0</v>
      </c>
      <c r="AX9" s="11">
        <v>0</v>
      </c>
      <c r="AY9" s="11">
        <v>18.646747776074335</v>
      </c>
      <c r="AZ9" s="11">
        <v>0</v>
      </c>
      <c r="BA9" s="11">
        <v>0</v>
      </c>
      <c r="BB9" s="11">
        <v>0</v>
      </c>
      <c r="BC9" s="11">
        <v>0</v>
      </c>
      <c r="BD9" s="11">
        <v>0</v>
      </c>
      <c r="BE9" s="11">
        <v>1.4133038739316817E-2</v>
      </c>
      <c r="BF9" s="11">
        <v>-3.3817093481047777</v>
      </c>
      <c r="BG9" s="11">
        <v>-10.128518624696881</v>
      </c>
      <c r="BH9" s="11">
        <v>-16.861631593201309</v>
      </c>
      <c r="BI9" s="11">
        <v>0</v>
      </c>
      <c r="BJ9" s="11">
        <v>0</v>
      </c>
      <c r="BK9" s="11">
        <v>0</v>
      </c>
      <c r="BL9" s="11">
        <v>0</v>
      </c>
      <c r="BM9" s="11">
        <v>0</v>
      </c>
      <c r="BN9" s="11">
        <v>-16.12398773431778</v>
      </c>
      <c r="BO9" s="11">
        <v>0</v>
      </c>
      <c r="BP9" s="11"/>
      <c r="BQ9" s="11"/>
    </row>
    <row r="10" spans="1:70" x14ac:dyDescent="0.25">
      <c r="P10" s="17">
        <v>1985</v>
      </c>
      <c r="Q10" s="11">
        <v>3.7694924230891047</v>
      </c>
      <c r="R10" s="11">
        <v>0</v>
      </c>
      <c r="S10" s="11">
        <v>0</v>
      </c>
      <c r="T10" s="11">
        <v>-13.741175280301832</v>
      </c>
      <c r="U10" s="11">
        <v>-4.4799189709010534</v>
      </c>
      <c r="V10" s="11">
        <v>0</v>
      </c>
      <c r="W10" s="11">
        <v>1.5446207726199646</v>
      </c>
      <c r="X10" s="11">
        <v>0</v>
      </c>
      <c r="Y10" s="11">
        <v>0</v>
      </c>
      <c r="Z10" s="11">
        <v>0</v>
      </c>
      <c r="AA10" s="11">
        <v>0</v>
      </c>
      <c r="AB10" s="11">
        <v>-0.53508654218603624</v>
      </c>
      <c r="AC10" s="11">
        <v>0</v>
      </c>
      <c r="AD10" s="11">
        <v>0.23028785278711439</v>
      </c>
      <c r="AE10" s="11">
        <v>7.6593405538005754</v>
      </c>
      <c r="AF10" s="11">
        <v>0</v>
      </c>
      <c r="AG10" s="11">
        <v>-2.3010122731648153</v>
      </c>
      <c r="AH10" s="11">
        <v>5.610761945717968</v>
      </c>
      <c r="AI10" s="11">
        <v>13.759527064394206</v>
      </c>
      <c r="AJ10" s="11">
        <v>0</v>
      </c>
      <c r="AK10" s="11">
        <v>-3.6114322483626893</v>
      </c>
      <c r="AL10" s="11">
        <v>12.055068509653211</v>
      </c>
      <c r="AM10" s="11">
        <v>0</v>
      </c>
      <c r="AN10" s="11">
        <v>3.0326693831739249</v>
      </c>
      <c r="AO10" s="11">
        <v>0</v>
      </c>
      <c r="AP10" s="11">
        <v>6.7463170125847682</v>
      </c>
      <c r="AQ10" s="11">
        <v>0</v>
      </c>
      <c r="AR10" s="11">
        <v>10.947052032861393</v>
      </c>
      <c r="AS10" s="11">
        <v>0</v>
      </c>
      <c r="AT10" s="11">
        <v>0</v>
      </c>
      <c r="AU10" s="11">
        <v>0</v>
      </c>
      <c r="AV10" s="11">
        <v>0</v>
      </c>
      <c r="AW10" s="11">
        <v>0</v>
      </c>
      <c r="AX10" s="11">
        <v>0</v>
      </c>
      <c r="AY10" s="11">
        <v>20.702225810964592</v>
      </c>
      <c r="AZ10" s="11">
        <v>0</v>
      </c>
      <c r="BA10" s="11">
        <v>0</v>
      </c>
      <c r="BB10" s="11">
        <v>0</v>
      </c>
      <c r="BC10" s="11">
        <v>0</v>
      </c>
      <c r="BD10" s="11">
        <v>0</v>
      </c>
      <c r="BE10" s="11">
        <v>-33.499120036140084</v>
      </c>
      <c r="BF10" s="11">
        <v>-3.7789261568832444</v>
      </c>
      <c r="BG10" s="11">
        <v>3.3208061722689308</v>
      </c>
      <c r="BH10" s="11">
        <v>-3.2371635825256817</v>
      </c>
      <c r="BI10" s="11">
        <v>0</v>
      </c>
      <c r="BJ10" s="11">
        <v>0</v>
      </c>
      <c r="BK10" s="11">
        <v>0</v>
      </c>
      <c r="BL10" s="11">
        <v>0</v>
      </c>
      <c r="BM10" s="11">
        <v>0</v>
      </c>
      <c r="BN10" s="11">
        <v>-1.8700279724725988</v>
      </c>
      <c r="BO10" s="11">
        <v>0</v>
      </c>
      <c r="BP10" s="11"/>
      <c r="BQ10" s="11"/>
    </row>
    <row r="11" spans="1:70" x14ac:dyDescent="0.25">
      <c r="P11" s="17">
        <v>1986</v>
      </c>
      <c r="Q11" s="11">
        <v>5.1550987336668186</v>
      </c>
      <c r="R11" s="11">
        <v>0</v>
      </c>
      <c r="S11" s="11">
        <v>0</v>
      </c>
      <c r="T11" s="11">
        <v>-36.858236853731796</v>
      </c>
      <c r="U11" s="11">
        <v>-15.779905879753642</v>
      </c>
      <c r="V11" s="11">
        <v>0</v>
      </c>
      <c r="W11" s="11">
        <v>1.7402893490725546</v>
      </c>
      <c r="X11" s="11">
        <v>0</v>
      </c>
      <c r="Y11" s="11">
        <v>0</v>
      </c>
      <c r="Z11" s="11">
        <v>0</v>
      </c>
      <c r="AA11" s="11">
        <v>0</v>
      </c>
      <c r="AB11" s="11">
        <v>-15.246907423716038</v>
      </c>
      <c r="AC11" s="11">
        <v>0</v>
      </c>
      <c r="AD11" s="11">
        <v>5.9799262999149505</v>
      </c>
      <c r="AE11" s="11">
        <v>6.3454585870204028</v>
      </c>
      <c r="AF11" s="11">
        <v>0</v>
      </c>
      <c r="AG11" s="11">
        <v>1.5432125337611069</v>
      </c>
      <c r="AH11" s="11">
        <v>7.2956481744768098</v>
      </c>
      <c r="AI11" s="11">
        <v>30.050194254727103</v>
      </c>
      <c r="AJ11" s="11">
        <v>0</v>
      </c>
      <c r="AK11" s="11">
        <v>-15.298093785531819</v>
      </c>
      <c r="AL11" s="11">
        <v>26.616740797180682</v>
      </c>
      <c r="AM11" s="11">
        <v>0</v>
      </c>
      <c r="AN11" s="11">
        <v>8.5919909906806424</v>
      </c>
      <c r="AO11" s="11">
        <v>0</v>
      </c>
      <c r="AP11" s="11">
        <v>-4.6452942115138285</v>
      </c>
      <c r="AQ11" s="11">
        <v>0</v>
      </c>
      <c r="AR11" s="11">
        <v>-6.0176166698511224</v>
      </c>
      <c r="AS11" s="11">
        <v>0</v>
      </c>
      <c r="AT11" s="11">
        <v>0</v>
      </c>
      <c r="AU11" s="11">
        <v>0</v>
      </c>
      <c r="AV11" s="11">
        <v>0</v>
      </c>
      <c r="AW11" s="11">
        <v>0</v>
      </c>
      <c r="AX11" s="11">
        <v>0</v>
      </c>
      <c r="AY11" s="11">
        <v>26.189483833150007</v>
      </c>
      <c r="AZ11" s="11">
        <v>0</v>
      </c>
      <c r="BA11" s="11">
        <v>0</v>
      </c>
      <c r="BB11" s="11">
        <v>0</v>
      </c>
      <c r="BC11" s="11">
        <v>0</v>
      </c>
      <c r="BD11" s="11">
        <v>0</v>
      </c>
      <c r="BE11" s="11">
        <v>-65.736065153032541</v>
      </c>
      <c r="BF11" s="11">
        <v>36.947189073543996</v>
      </c>
      <c r="BG11" s="11">
        <v>-5.4355778047465719</v>
      </c>
      <c r="BH11" s="11">
        <v>30.349710868904367</v>
      </c>
      <c r="BI11" s="11">
        <v>0</v>
      </c>
      <c r="BJ11" s="11">
        <v>0</v>
      </c>
      <c r="BK11" s="11">
        <v>0</v>
      </c>
      <c r="BL11" s="11">
        <v>0</v>
      </c>
      <c r="BM11" s="11">
        <v>0</v>
      </c>
      <c r="BN11" s="11">
        <v>7.3569835876696743</v>
      </c>
      <c r="BO11" s="11">
        <v>0</v>
      </c>
      <c r="BP11" s="11"/>
      <c r="BQ11" s="11"/>
    </row>
    <row r="12" spans="1:70" x14ac:dyDescent="0.25">
      <c r="P12" s="17">
        <v>1987</v>
      </c>
      <c r="Q12" s="11">
        <v>2.2481187897938071</v>
      </c>
      <c r="R12" s="11">
        <v>0</v>
      </c>
      <c r="S12" s="11">
        <v>0</v>
      </c>
      <c r="T12" s="11">
        <v>-30.398903618333861</v>
      </c>
      <c r="U12" s="11">
        <v>-20.990672055631876</v>
      </c>
      <c r="V12" s="11">
        <v>0</v>
      </c>
      <c r="W12" s="11">
        <v>24.455384846078232</v>
      </c>
      <c r="X12" s="11">
        <v>0</v>
      </c>
      <c r="Y12" s="11">
        <v>0</v>
      </c>
      <c r="Z12" s="11">
        <v>0</v>
      </c>
      <c r="AA12" s="11">
        <v>0</v>
      </c>
      <c r="AB12" s="11">
        <v>-21.75759436795488</v>
      </c>
      <c r="AC12" s="11">
        <v>0</v>
      </c>
      <c r="AD12" s="11">
        <v>-15.963292753440328</v>
      </c>
      <c r="AE12" s="11">
        <v>9.5526647783117369</v>
      </c>
      <c r="AF12" s="11">
        <v>0</v>
      </c>
      <c r="AG12" s="11">
        <v>1.368350922348327</v>
      </c>
      <c r="AH12" s="11">
        <v>-1.4618884733863524</v>
      </c>
      <c r="AI12" s="11">
        <v>26.685642296797596</v>
      </c>
      <c r="AJ12" s="11">
        <v>0</v>
      </c>
      <c r="AK12" s="11">
        <v>-5.7899396779248491</v>
      </c>
      <c r="AL12" s="11">
        <v>12.516786227934062</v>
      </c>
      <c r="AM12" s="11">
        <v>0</v>
      </c>
      <c r="AN12" s="11">
        <v>12.227199476910755</v>
      </c>
      <c r="AO12" s="11">
        <v>0</v>
      </c>
      <c r="AP12" s="11">
        <v>-8.298955435748212</v>
      </c>
      <c r="AQ12" s="11">
        <v>0</v>
      </c>
      <c r="AR12" s="11">
        <v>-1.8377128299107426</v>
      </c>
      <c r="AS12" s="11">
        <v>0</v>
      </c>
      <c r="AT12" s="11">
        <v>0</v>
      </c>
      <c r="AU12" s="11">
        <v>0</v>
      </c>
      <c r="AV12" s="11">
        <v>0</v>
      </c>
      <c r="AW12" s="11">
        <v>0</v>
      </c>
      <c r="AX12" s="11">
        <v>0</v>
      </c>
      <c r="AY12" s="11">
        <v>7.0327510002243798</v>
      </c>
      <c r="AZ12" s="11">
        <v>0</v>
      </c>
      <c r="BA12" s="11">
        <v>0</v>
      </c>
      <c r="BB12" s="11">
        <v>0</v>
      </c>
      <c r="BC12" s="11">
        <v>0</v>
      </c>
      <c r="BD12" s="11">
        <v>0</v>
      </c>
      <c r="BE12" s="11">
        <v>-62.016057199798524</v>
      </c>
      <c r="BF12" s="11">
        <v>31.609310099156573</v>
      </c>
      <c r="BG12" s="11">
        <v>-3.1612789825885557</v>
      </c>
      <c r="BH12" s="11">
        <v>33.82968861842528</v>
      </c>
      <c r="BI12" s="11">
        <v>0</v>
      </c>
      <c r="BJ12" s="11">
        <v>0</v>
      </c>
      <c r="BK12" s="11">
        <v>0</v>
      </c>
      <c r="BL12" s="11">
        <v>0</v>
      </c>
      <c r="BM12" s="11">
        <v>0</v>
      </c>
      <c r="BN12" s="11">
        <v>0.55107938123910571</v>
      </c>
      <c r="BO12" s="11">
        <v>0</v>
      </c>
      <c r="BP12" s="11"/>
      <c r="BQ12" s="11"/>
    </row>
    <row r="13" spans="1:70" x14ac:dyDescent="0.25">
      <c r="P13" s="17">
        <v>1988</v>
      </c>
      <c r="Q13" s="11">
        <v>-6.2509493545803707</v>
      </c>
      <c r="R13" s="11">
        <v>0</v>
      </c>
      <c r="S13" s="11">
        <v>0</v>
      </c>
      <c r="T13" s="11">
        <v>-15.546132999588735</v>
      </c>
      <c r="U13" s="11">
        <v>-35.087115975329652</v>
      </c>
      <c r="V13" s="11">
        <v>0</v>
      </c>
      <c r="W13" s="11">
        <v>22.093143343226984</v>
      </c>
      <c r="X13" s="11">
        <v>0</v>
      </c>
      <c r="Y13" s="11">
        <v>0</v>
      </c>
      <c r="Z13" s="11">
        <v>0</v>
      </c>
      <c r="AA13" s="11">
        <v>0</v>
      </c>
      <c r="AB13" s="11">
        <v>-14.008645848662127</v>
      </c>
      <c r="AC13" s="11">
        <v>0</v>
      </c>
      <c r="AD13" s="11">
        <v>10.326459232601337</v>
      </c>
      <c r="AE13" s="11">
        <v>10.097575795953162</v>
      </c>
      <c r="AF13" s="11">
        <v>0</v>
      </c>
      <c r="AG13" s="11">
        <v>11.287104825896677</v>
      </c>
      <c r="AH13" s="11">
        <v>4.9026275519281626</v>
      </c>
      <c r="AI13" s="11">
        <v>6.0904058045707643</v>
      </c>
      <c r="AJ13" s="11">
        <v>0</v>
      </c>
      <c r="AK13" s="11">
        <v>2.0092975319130346</v>
      </c>
      <c r="AL13" s="11">
        <v>6.7543660406954587</v>
      </c>
      <c r="AM13" s="11">
        <v>0</v>
      </c>
      <c r="AN13" s="11">
        <v>4.8007600526034366</v>
      </c>
      <c r="AO13" s="11">
        <v>0</v>
      </c>
      <c r="AP13" s="11">
        <v>-11.043694939871784</v>
      </c>
      <c r="AQ13" s="11">
        <v>0</v>
      </c>
      <c r="AR13" s="11">
        <v>-7.1207336986844894</v>
      </c>
      <c r="AS13" s="11">
        <v>0</v>
      </c>
      <c r="AT13" s="11">
        <v>0</v>
      </c>
      <c r="AU13" s="11">
        <v>0</v>
      </c>
      <c r="AV13" s="11">
        <v>0</v>
      </c>
      <c r="AW13" s="11">
        <v>0</v>
      </c>
      <c r="AX13" s="11">
        <v>0</v>
      </c>
      <c r="AY13" s="11">
        <v>24.960740120150149</v>
      </c>
      <c r="AZ13" s="11">
        <v>0</v>
      </c>
      <c r="BA13" s="11">
        <v>0</v>
      </c>
      <c r="BB13" s="11">
        <v>0</v>
      </c>
      <c r="BC13" s="11">
        <v>0</v>
      </c>
      <c r="BD13" s="11">
        <v>0</v>
      </c>
      <c r="BE13" s="11">
        <v>-31.64177542203106</v>
      </c>
      <c r="BF13" s="11">
        <v>12.476257325033657</v>
      </c>
      <c r="BG13" s="11">
        <v>-5.9717131080105901</v>
      </c>
      <c r="BH13" s="11">
        <v>17.616792320040986</v>
      </c>
      <c r="BI13" s="11">
        <v>0</v>
      </c>
      <c r="BJ13" s="11">
        <v>0</v>
      </c>
      <c r="BK13" s="11">
        <v>0</v>
      </c>
      <c r="BL13" s="11">
        <v>0</v>
      </c>
      <c r="BM13" s="11">
        <v>0</v>
      </c>
      <c r="BN13" s="11">
        <v>-5.6443373068759684</v>
      </c>
      <c r="BO13" s="11">
        <v>0</v>
      </c>
      <c r="BP13" s="11"/>
      <c r="BQ13" s="11"/>
    </row>
    <row r="14" spans="1:70" x14ac:dyDescent="0.25">
      <c r="P14" s="17">
        <v>1989</v>
      </c>
      <c r="Q14" s="11">
        <v>-7.2446464400854893</v>
      </c>
      <c r="R14" s="11">
        <v>0</v>
      </c>
      <c r="S14" s="11">
        <v>0</v>
      </c>
      <c r="T14" s="11">
        <v>-0.66270996512685088</v>
      </c>
      <c r="U14" s="11">
        <v>-62.897590396460146</v>
      </c>
      <c r="V14" s="11">
        <v>0</v>
      </c>
      <c r="W14" s="11">
        <v>2.7512448923516786</v>
      </c>
      <c r="X14" s="11">
        <v>0</v>
      </c>
      <c r="Y14" s="11">
        <v>0</v>
      </c>
      <c r="Z14" s="11">
        <v>0</v>
      </c>
      <c r="AA14" s="11">
        <v>0</v>
      </c>
      <c r="AB14" s="11">
        <v>-25.216704671038315</v>
      </c>
      <c r="AC14" s="11">
        <v>0</v>
      </c>
      <c r="AD14" s="11">
        <v>5.6539402066846378</v>
      </c>
      <c r="AE14" s="11">
        <v>20.784507796633989</v>
      </c>
      <c r="AF14" s="11">
        <v>0</v>
      </c>
      <c r="AG14" s="11">
        <v>23.064001652528532</v>
      </c>
      <c r="AH14" s="11">
        <v>7.3669675657583866</v>
      </c>
      <c r="AI14" s="11">
        <v>7.4701110861497</v>
      </c>
      <c r="AJ14" s="11">
        <v>0</v>
      </c>
      <c r="AK14" s="11">
        <v>15.157371308305301</v>
      </c>
      <c r="AL14" s="11">
        <v>-4.2803440010175109</v>
      </c>
      <c r="AM14" s="11">
        <v>0</v>
      </c>
      <c r="AN14" s="11">
        <v>-15.407847968162969</v>
      </c>
      <c r="AO14" s="11">
        <v>0</v>
      </c>
      <c r="AP14" s="11">
        <v>-17.886617570184171</v>
      </c>
      <c r="AQ14" s="11">
        <v>0</v>
      </c>
      <c r="AR14" s="11">
        <v>6.1278760767891072</v>
      </c>
      <c r="AS14" s="11">
        <v>0</v>
      </c>
      <c r="AT14" s="11">
        <v>0</v>
      </c>
      <c r="AU14" s="11">
        <v>0</v>
      </c>
      <c r="AV14" s="11">
        <v>0</v>
      </c>
      <c r="AW14" s="11">
        <v>0</v>
      </c>
      <c r="AX14" s="11">
        <v>0</v>
      </c>
      <c r="AY14" s="11">
        <v>45.329528802540153</v>
      </c>
      <c r="AZ14" s="11">
        <v>0</v>
      </c>
      <c r="BA14" s="11">
        <v>0</v>
      </c>
      <c r="BB14" s="11">
        <v>0</v>
      </c>
      <c r="BC14" s="11">
        <v>0</v>
      </c>
      <c r="BD14" s="11">
        <v>0</v>
      </c>
      <c r="BE14" s="11">
        <v>-20.473877157201059</v>
      </c>
      <c r="BF14" s="11">
        <v>-25.362845917697996</v>
      </c>
      <c r="BG14" s="11">
        <v>2.4690757527423557</v>
      </c>
      <c r="BH14" s="11">
        <v>9.58150667429436</v>
      </c>
      <c r="BI14" s="11">
        <v>0</v>
      </c>
      <c r="BJ14" s="11">
        <v>0</v>
      </c>
      <c r="BK14" s="11">
        <v>0</v>
      </c>
      <c r="BL14" s="11">
        <v>0</v>
      </c>
      <c r="BM14" s="11">
        <v>0</v>
      </c>
      <c r="BN14" s="11">
        <v>3.8147586565173697</v>
      </c>
      <c r="BO14" s="11">
        <v>0</v>
      </c>
      <c r="BP14" s="11"/>
      <c r="BQ14" s="11"/>
    </row>
    <row r="15" spans="1:70" x14ac:dyDescent="0.25">
      <c r="P15" s="17">
        <v>1990</v>
      </c>
      <c r="Q15" s="11">
        <v>1.4727140751347179</v>
      </c>
      <c r="R15" s="11">
        <v>0</v>
      </c>
      <c r="S15" s="11">
        <v>0</v>
      </c>
      <c r="T15" s="11">
        <v>-6.7135497374692932</v>
      </c>
      <c r="U15" s="11">
        <v>-15.300771337933838</v>
      </c>
      <c r="V15" s="11">
        <v>0</v>
      </c>
      <c r="W15" s="11">
        <v>9.1891979536740109</v>
      </c>
      <c r="X15" s="11">
        <v>0</v>
      </c>
      <c r="Y15" s="11">
        <v>0</v>
      </c>
      <c r="Z15" s="11">
        <v>0</v>
      </c>
      <c r="AA15" s="11">
        <v>0</v>
      </c>
      <c r="AB15" s="11">
        <v>-6.2123463067109697</v>
      </c>
      <c r="AC15" s="11">
        <v>0</v>
      </c>
      <c r="AD15" s="11">
        <v>-5.2206078180461191</v>
      </c>
      <c r="AE15" s="11">
        <v>-6.3622728703194298</v>
      </c>
      <c r="AF15" s="11">
        <v>0</v>
      </c>
      <c r="AG15" s="11">
        <v>-5.8497766985965427</v>
      </c>
      <c r="AH15" s="11">
        <v>13.373095498536713</v>
      </c>
      <c r="AI15" s="11">
        <v>-18.14480492612347</v>
      </c>
      <c r="AJ15" s="11">
        <v>0</v>
      </c>
      <c r="AK15" s="11">
        <v>8.0502240962232463</v>
      </c>
      <c r="AL15" s="11">
        <v>1.1334595910739154</v>
      </c>
      <c r="AM15" s="11">
        <v>0</v>
      </c>
      <c r="AN15" s="11">
        <v>-0.89007187398237875</v>
      </c>
      <c r="AO15" s="11">
        <v>0</v>
      </c>
      <c r="AP15" s="11">
        <v>-2.5254905722249532</v>
      </c>
      <c r="AQ15" s="11">
        <v>0</v>
      </c>
      <c r="AR15" s="11">
        <v>12.132917618146166</v>
      </c>
      <c r="AS15" s="11">
        <v>0</v>
      </c>
      <c r="AT15" s="11">
        <v>0</v>
      </c>
      <c r="AU15" s="11">
        <v>0</v>
      </c>
      <c r="AV15" s="11">
        <v>0</v>
      </c>
      <c r="AW15" s="11">
        <v>0</v>
      </c>
      <c r="AX15" s="11">
        <v>0</v>
      </c>
      <c r="AY15" s="11">
        <v>-8.3781351349898614</v>
      </c>
      <c r="AZ15" s="11">
        <v>0</v>
      </c>
      <c r="BA15" s="11">
        <v>0</v>
      </c>
      <c r="BB15" s="11">
        <v>0</v>
      </c>
      <c r="BC15" s="11">
        <v>0</v>
      </c>
      <c r="BD15" s="11">
        <v>0</v>
      </c>
      <c r="BE15" s="11">
        <v>-23.967913875821978</v>
      </c>
      <c r="BF15" s="11">
        <v>0.14358968769556668</v>
      </c>
      <c r="BG15" s="11">
        <v>-2.4342089091078378</v>
      </c>
      <c r="BH15" s="11">
        <v>8.7398784671677276</v>
      </c>
      <c r="BI15" s="11">
        <v>0</v>
      </c>
      <c r="BJ15" s="11">
        <v>0</v>
      </c>
      <c r="BK15" s="11">
        <v>0</v>
      </c>
      <c r="BL15" s="11">
        <v>0</v>
      </c>
      <c r="BM15" s="11">
        <v>0</v>
      </c>
      <c r="BN15" s="11">
        <v>7.0090213739604224</v>
      </c>
      <c r="BO15" s="11">
        <v>0</v>
      </c>
      <c r="BP15" s="11"/>
      <c r="BQ15" s="11"/>
    </row>
    <row r="16" spans="1:70" x14ac:dyDescent="0.25">
      <c r="P16" s="17">
        <v>1991</v>
      </c>
      <c r="Q16" s="11">
        <v>1.5026448636490386</v>
      </c>
      <c r="R16" s="11">
        <v>0</v>
      </c>
      <c r="S16" s="11">
        <v>0</v>
      </c>
      <c r="T16" s="11">
        <v>-7.9043402365641668</v>
      </c>
      <c r="U16" s="11">
        <v>-30.433036954491399</v>
      </c>
      <c r="V16" s="11">
        <v>0</v>
      </c>
      <c r="W16" s="11">
        <v>-13.059257071290631</v>
      </c>
      <c r="X16" s="11">
        <v>0</v>
      </c>
      <c r="Y16" s="11">
        <v>0</v>
      </c>
      <c r="Z16" s="11">
        <v>0</v>
      </c>
      <c r="AA16" s="11">
        <v>0</v>
      </c>
      <c r="AB16" s="11">
        <v>2.4463518002448836</v>
      </c>
      <c r="AC16" s="11">
        <v>0</v>
      </c>
      <c r="AD16" s="11">
        <v>-0.91231646592859761</v>
      </c>
      <c r="AE16" s="11">
        <v>-11.0589389805682</v>
      </c>
      <c r="AF16" s="11">
        <v>0</v>
      </c>
      <c r="AG16" s="11">
        <v>4.0132936192094348</v>
      </c>
      <c r="AH16" s="11">
        <v>7.3920418799389154</v>
      </c>
      <c r="AI16" s="11">
        <v>-13.545454748964403</v>
      </c>
      <c r="AJ16" s="11">
        <v>0</v>
      </c>
      <c r="AK16" s="11">
        <v>7.6314863690640777</v>
      </c>
      <c r="AL16" s="11">
        <v>3.5635857784654945</v>
      </c>
      <c r="AM16" s="11">
        <v>0</v>
      </c>
      <c r="AN16" s="11">
        <v>1.9110345874651102</v>
      </c>
      <c r="AO16" s="11">
        <v>0</v>
      </c>
      <c r="AP16" s="11">
        <v>-4.1683078961796127</v>
      </c>
      <c r="AQ16" s="11">
        <v>0</v>
      </c>
      <c r="AR16" s="11">
        <v>-2.8413016934791813</v>
      </c>
      <c r="AS16" s="11">
        <v>0</v>
      </c>
      <c r="AT16" s="11">
        <v>0</v>
      </c>
      <c r="AU16" s="11">
        <v>0</v>
      </c>
      <c r="AV16" s="11">
        <v>0</v>
      </c>
      <c r="AW16" s="11">
        <v>0</v>
      </c>
      <c r="AX16" s="11">
        <v>0</v>
      </c>
      <c r="AY16" s="11">
        <v>15.705409168731421</v>
      </c>
      <c r="AZ16" s="11">
        <v>0</v>
      </c>
      <c r="BA16" s="11">
        <v>0</v>
      </c>
      <c r="BB16" s="11">
        <v>0</v>
      </c>
      <c r="BC16" s="11">
        <v>0</v>
      </c>
      <c r="BD16" s="11">
        <v>0</v>
      </c>
      <c r="BE16" s="11">
        <v>-11.219993211852852</v>
      </c>
      <c r="BF16" s="11">
        <v>-5.9385301938164048</v>
      </c>
      <c r="BG16" s="11">
        <v>-4.0289742173627019</v>
      </c>
      <c r="BH16" s="11">
        <v>9.0076500782743096</v>
      </c>
      <c r="BI16" s="11">
        <v>0</v>
      </c>
      <c r="BJ16" s="11">
        <v>0</v>
      </c>
      <c r="BK16" s="11">
        <v>0</v>
      </c>
      <c r="BL16" s="11">
        <v>0</v>
      </c>
      <c r="BM16" s="11">
        <v>0</v>
      </c>
      <c r="BN16" s="11">
        <v>5.5525824791402556</v>
      </c>
      <c r="BO16" s="11">
        <v>0</v>
      </c>
      <c r="BP16" s="11"/>
      <c r="BQ16" s="11"/>
    </row>
    <row r="17" spans="1:69" x14ac:dyDescent="0.25">
      <c r="P17" s="17">
        <v>1992</v>
      </c>
      <c r="Q17" s="11">
        <v>-1.7430412526664441</v>
      </c>
      <c r="R17" s="11">
        <v>0</v>
      </c>
      <c r="S17" s="11">
        <v>0</v>
      </c>
      <c r="T17" s="11">
        <v>12.510063243098557</v>
      </c>
      <c r="U17" s="11">
        <v>-2.6352975055488059</v>
      </c>
      <c r="V17" s="11">
        <v>0</v>
      </c>
      <c r="W17" s="11">
        <v>1.5751968476251932</v>
      </c>
      <c r="X17" s="11">
        <v>0</v>
      </c>
      <c r="Y17" s="11">
        <v>0</v>
      </c>
      <c r="Z17" s="11">
        <v>0</v>
      </c>
      <c r="AA17" s="11">
        <v>0</v>
      </c>
      <c r="AB17" s="11">
        <v>4.7621892917959485</v>
      </c>
      <c r="AC17" s="11">
        <v>0</v>
      </c>
      <c r="AD17" s="11">
        <v>-16.259609765256755</v>
      </c>
      <c r="AE17" s="11">
        <v>7.5984644354321063</v>
      </c>
      <c r="AF17" s="11">
        <v>0</v>
      </c>
      <c r="AG17" s="11">
        <v>-4.8106553549587261</v>
      </c>
      <c r="AH17" s="11">
        <v>3.9075675886124372</v>
      </c>
      <c r="AI17" s="11">
        <v>-26.305797291570343</v>
      </c>
      <c r="AJ17" s="11">
        <v>0</v>
      </c>
      <c r="AK17" s="11">
        <v>7.5521147664403543</v>
      </c>
      <c r="AL17" s="11">
        <v>3.7308673199731857</v>
      </c>
      <c r="AM17" s="11">
        <v>0</v>
      </c>
      <c r="AN17" s="11">
        <v>-12.931272976857144</v>
      </c>
      <c r="AO17" s="11">
        <v>0</v>
      </c>
      <c r="AP17" s="11">
        <v>-9.2093132479931228</v>
      </c>
      <c r="AQ17" s="11">
        <v>0</v>
      </c>
      <c r="AR17" s="11">
        <v>17.396158000337891</v>
      </c>
      <c r="AS17" s="11">
        <v>0</v>
      </c>
      <c r="AT17" s="11">
        <v>0</v>
      </c>
      <c r="AU17" s="11">
        <v>0</v>
      </c>
      <c r="AV17" s="11">
        <v>0</v>
      </c>
      <c r="AW17" s="11">
        <v>0</v>
      </c>
      <c r="AX17" s="11">
        <v>0</v>
      </c>
      <c r="AY17" s="11">
        <v>16.668089301674627</v>
      </c>
      <c r="AZ17" s="11">
        <v>0</v>
      </c>
      <c r="BA17" s="11">
        <v>0</v>
      </c>
      <c r="BB17" s="11">
        <v>0</v>
      </c>
      <c r="BC17" s="11">
        <v>0</v>
      </c>
      <c r="BD17" s="11">
        <v>0</v>
      </c>
      <c r="BE17" s="11">
        <v>13.570329429057892</v>
      </c>
      <c r="BF17" s="11">
        <v>-23.121810954762623</v>
      </c>
      <c r="BG17" s="11">
        <v>-18.473363525117747</v>
      </c>
      <c r="BH17" s="11">
        <v>-3.2237851428362774</v>
      </c>
      <c r="BI17" s="11">
        <v>0</v>
      </c>
      <c r="BJ17" s="11">
        <v>0</v>
      </c>
      <c r="BK17" s="11">
        <v>0</v>
      </c>
      <c r="BL17" s="11">
        <v>0</v>
      </c>
      <c r="BM17" s="11">
        <v>0</v>
      </c>
      <c r="BN17" s="11">
        <v>8.763287951296661</v>
      </c>
      <c r="BO17" s="11">
        <v>0</v>
      </c>
      <c r="BP17" s="11"/>
      <c r="BQ17" s="11"/>
    </row>
    <row r="18" spans="1:69" x14ac:dyDescent="0.25">
      <c r="P18" s="17">
        <v>1993</v>
      </c>
      <c r="Q18" s="11">
        <v>-2.1861303594050696</v>
      </c>
      <c r="R18" s="11">
        <v>0</v>
      </c>
      <c r="S18" s="11">
        <v>0</v>
      </c>
      <c r="T18" s="11">
        <v>1.2446583923519938</v>
      </c>
      <c r="U18" s="11">
        <v>3.6477604226092808</v>
      </c>
      <c r="V18" s="11">
        <v>0</v>
      </c>
      <c r="W18" s="11">
        <v>0.53730877880298067</v>
      </c>
      <c r="X18" s="11">
        <v>0</v>
      </c>
      <c r="Y18" s="11">
        <v>0</v>
      </c>
      <c r="Z18" s="11">
        <v>0</v>
      </c>
      <c r="AA18" s="11">
        <v>0</v>
      </c>
      <c r="AB18" s="11">
        <v>-2.5929016373993363</v>
      </c>
      <c r="AC18" s="11">
        <v>0</v>
      </c>
      <c r="AD18" s="11">
        <v>-8.4766597865382209</v>
      </c>
      <c r="AE18" s="11">
        <v>5.6638291425770149</v>
      </c>
      <c r="AF18" s="11">
        <v>0</v>
      </c>
      <c r="AG18" s="11">
        <v>5.779930688731838</v>
      </c>
      <c r="AH18" s="11">
        <v>-2.6235791210638126</v>
      </c>
      <c r="AI18" s="11">
        <v>-25.279812689404935</v>
      </c>
      <c r="AJ18" s="11">
        <v>0</v>
      </c>
      <c r="AK18" s="11">
        <v>7.2921889113786165</v>
      </c>
      <c r="AL18" s="11">
        <v>4.114819603273645</v>
      </c>
      <c r="AM18" s="11">
        <v>0</v>
      </c>
      <c r="AN18" s="11">
        <v>-7.8683842730242759</v>
      </c>
      <c r="AO18" s="11">
        <v>0</v>
      </c>
      <c r="AP18" s="11">
        <v>-8.3486784205888398</v>
      </c>
      <c r="AQ18" s="11">
        <v>0</v>
      </c>
      <c r="AR18" s="11">
        <v>8.7436847024946474</v>
      </c>
      <c r="AS18" s="11">
        <v>0</v>
      </c>
      <c r="AT18" s="11">
        <v>0</v>
      </c>
      <c r="AU18" s="11">
        <v>0</v>
      </c>
      <c r="AV18" s="11">
        <v>0</v>
      </c>
      <c r="AW18" s="11">
        <v>0</v>
      </c>
      <c r="AX18" s="11">
        <v>0</v>
      </c>
      <c r="AY18" s="11">
        <v>1.0325545645173406</v>
      </c>
      <c r="AZ18" s="11">
        <v>0</v>
      </c>
      <c r="BA18" s="11">
        <v>0</v>
      </c>
      <c r="BB18" s="11">
        <v>0</v>
      </c>
      <c r="BC18" s="11">
        <v>0</v>
      </c>
      <c r="BD18" s="11">
        <v>0</v>
      </c>
      <c r="BE18" s="11">
        <v>14.797202311456203</v>
      </c>
      <c r="BF18" s="11">
        <v>10.588666555122472</v>
      </c>
      <c r="BG18" s="11">
        <v>-14.273183296609204</v>
      </c>
      <c r="BH18" s="11">
        <v>-4.7713424464745913</v>
      </c>
      <c r="BI18" s="11">
        <v>0</v>
      </c>
      <c r="BJ18" s="11">
        <v>0</v>
      </c>
      <c r="BK18" s="11">
        <v>0</v>
      </c>
      <c r="BL18" s="11">
        <v>0</v>
      </c>
      <c r="BM18" s="11">
        <v>0</v>
      </c>
      <c r="BN18" s="11">
        <v>-2.0236766431480646</v>
      </c>
      <c r="BO18" s="11">
        <v>0</v>
      </c>
      <c r="BP18" s="11"/>
      <c r="BQ18" s="11"/>
    </row>
    <row r="19" spans="1:69" x14ac:dyDescent="0.25">
      <c r="P19" s="17">
        <v>1994</v>
      </c>
      <c r="Q19" s="11">
        <v>-8.651832104078494</v>
      </c>
      <c r="R19" s="11">
        <v>0</v>
      </c>
      <c r="S19" s="11">
        <v>0</v>
      </c>
      <c r="T19" s="11">
        <v>7.7200638770591468</v>
      </c>
      <c r="U19" s="11">
        <v>1.5235031014526612</v>
      </c>
      <c r="V19" s="11">
        <v>0</v>
      </c>
      <c r="W19" s="11">
        <v>-3.9921692405187059</v>
      </c>
      <c r="X19" s="11">
        <v>0</v>
      </c>
      <c r="Y19" s="11">
        <v>0</v>
      </c>
      <c r="Z19" s="11">
        <v>0</v>
      </c>
      <c r="AA19" s="11">
        <v>0</v>
      </c>
      <c r="AB19" s="11">
        <v>4.9957939154410269</v>
      </c>
      <c r="AC19" s="11">
        <v>0</v>
      </c>
      <c r="AD19" s="11">
        <v>-5.2121199587418232</v>
      </c>
      <c r="AE19" s="11">
        <v>1.0500132248125738</v>
      </c>
      <c r="AF19" s="11">
        <v>0</v>
      </c>
      <c r="AG19" s="11">
        <v>-4.0660838749317918</v>
      </c>
      <c r="AH19" s="11">
        <v>3.5852317523676902</v>
      </c>
      <c r="AI19" s="11">
        <v>-20.776267774635926</v>
      </c>
      <c r="AJ19" s="11">
        <v>0</v>
      </c>
      <c r="AK19" s="11">
        <v>5.4630827435175888</v>
      </c>
      <c r="AL19" s="11">
        <v>7.6871001510880888</v>
      </c>
      <c r="AM19" s="11">
        <v>0</v>
      </c>
      <c r="AN19" s="11">
        <v>-13.865846085536759</v>
      </c>
      <c r="AO19" s="11">
        <v>0</v>
      </c>
      <c r="AP19" s="11">
        <v>-28.72372351703234</v>
      </c>
      <c r="AQ19" s="11">
        <v>0</v>
      </c>
      <c r="AR19" s="11">
        <v>5.5918376347108278</v>
      </c>
      <c r="AS19" s="11">
        <v>0</v>
      </c>
      <c r="AT19" s="11">
        <v>0</v>
      </c>
      <c r="AU19" s="11">
        <v>0</v>
      </c>
      <c r="AV19" s="11">
        <v>0</v>
      </c>
      <c r="AW19" s="11">
        <v>0</v>
      </c>
      <c r="AX19" s="11">
        <v>0</v>
      </c>
      <c r="AY19" s="11">
        <v>8.2898704931722023</v>
      </c>
      <c r="AZ19" s="11">
        <v>0</v>
      </c>
      <c r="BA19" s="11">
        <v>0</v>
      </c>
      <c r="BB19" s="11">
        <v>0</v>
      </c>
      <c r="BC19" s="11">
        <v>0</v>
      </c>
      <c r="BD19" s="11">
        <v>0</v>
      </c>
      <c r="BE19" s="11">
        <v>30.066446925047785</v>
      </c>
      <c r="BF19" s="11">
        <v>-26.717212676885538</v>
      </c>
      <c r="BG19" s="11">
        <v>-4.93816105517908</v>
      </c>
      <c r="BH19" s="11">
        <v>-16.580990632064641</v>
      </c>
      <c r="BI19" s="11">
        <v>0</v>
      </c>
      <c r="BJ19" s="11">
        <v>0</v>
      </c>
      <c r="BK19" s="11">
        <v>0</v>
      </c>
      <c r="BL19" s="11">
        <v>0</v>
      </c>
      <c r="BM19" s="11">
        <v>0</v>
      </c>
      <c r="BN19" s="11">
        <v>0.60898315723534324</v>
      </c>
      <c r="BO19" s="11">
        <v>0</v>
      </c>
      <c r="BP19" s="11"/>
      <c r="BQ19" s="11"/>
    </row>
    <row r="20" spans="1:69" x14ac:dyDescent="0.25">
      <c r="P20" s="17">
        <v>1995</v>
      </c>
      <c r="Q20" s="11">
        <v>-11.039231139875483</v>
      </c>
      <c r="R20" s="11">
        <v>0</v>
      </c>
      <c r="S20" s="11">
        <v>0</v>
      </c>
      <c r="T20" s="11">
        <v>-8.7224661911022849</v>
      </c>
      <c r="U20" s="11">
        <v>13.132527783454861</v>
      </c>
      <c r="V20" s="11">
        <v>0</v>
      </c>
      <c r="W20" s="11">
        <v>-7.6920114224776626</v>
      </c>
      <c r="X20" s="11">
        <v>0</v>
      </c>
      <c r="Y20" s="11">
        <v>0</v>
      </c>
      <c r="Z20" s="11">
        <v>0</v>
      </c>
      <c r="AA20" s="11">
        <v>0</v>
      </c>
      <c r="AB20" s="11">
        <v>10.716014003264718</v>
      </c>
      <c r="AC20" s="11">
        <v>0</v>
      </c>
      <c r="AD20" s="11">
        <v>-1.9130852706439327</v>
      </c>
      <c r="AE20" s="11">
        <v>-3.150549446218065</v>
      </c>
      <c r="AF20" s="11">
        <v>0</v>
      </c>
      <c r="AG20" s="11">
        <v>-21.094681869726628</v>
      </c>
      <c r="AH20" s="11">
        <v>9.5048508228501305</v>
      </c>
      <c r="AI20" s="11">
        <v>-25.381688828929327</v>
      </c>
      <c r="AJ20" s="11">
        <v>0</v>
      </c>
      <c r="AK20" s="11">
        <v>1.3924241102358792</v>
      </c>
      <c r="AL20" s="11">
        <v>12.488308129832149</v>
      </c>
      <c r="AM20" s="11">
        <v>0</v>
      </c>
      <c r="AN20" s="11">
        <v>-13.990936167829204</v>
      </c>
      <c r="AO20" s="11">
        <v>0</v>
      </c>
      <c r="AP20" s="11">
        <v>-18.347398508922197</v>
      </c>
      <c r="AQ20" s="11">
        <v>0</v>
      </c>
      <c r="AR20" s="11">
        <v>10.851831575564574</v>
      </c>
      <c r="AS20" s="11">
        <v>0</v>
      </c>
      <c r="AT20" s="11">
        <v>0</v>
      </c>
      <c r="AU20" s="11">
        <v>0</v>
      </c>
      <c r="AV20" s="11">
        <v>0</v>
      </c>
      <c r="AW20" s="11">
        <v>0</v>
      </c>
      <c r="AX20" s="11">
        <v>0</v>
      </c>
      <c r="AY20" s="11">
        <v>22.266729502007365</v>
      </c>
      <c r="AZ20" s="11">
        <v>0</v>
      </c>
      <c r="BA20" s="11">
        <v>0</v>
      </c>
      <c r="BB20" s="11">
        <v>0</v>
      </c>
      <c r="BC20" s="11">
        <v>0</v>
      </c>
      <c r="BD20" s="11">
        <v>0</v>
      </c>
      <c r="BE20" s="11">
        <v>14.141889550955966</v>
      </c>
      <c r="BF20" s="11">
        <v>-19.013481505680829</v>
      </c>
      <c r="BG20" s="11">
        <v>-10.287618351867422</v>
      </c>
      <c r="BH20" s="11">
        <v>-5.4510014706465881</v>
      </c>
      <c r="BI20" s="11">
        <v>0</v>
      </c>
      <c r="BJ20" s="11">
        <v>0</v>
      </c>
      <c r="BK20" s="11">
        <v>0</v>
      </c>
      <c r="BL20" s="11">
        <v>0</v>
      </c>
      <c r="BM20" s="11">
        <v>0</v>
      </c>
      <c r="BN20" s="11">
        <v>-4.0070663089863956</v>
      </c>
      <c r="BO20" s="11">
        <v>0</v>
      </c>
      <c r="BP20" s="11"/>
      <c r="BQ20" s="11"/>
    </row>
    <row r="21" spans="1:69" x14ac:dyDescent="0.25">
      <c r="P21" s="17">
        <v>1996</v>
      </c>
      <c r="Q21" s="11">
        <v>-8.9935483629233204</v>
      </c>
      <c r="R21" s="11">
        <v>0</v>
      </c>
      <c r="S21" s="11">
        <v>0</v>
      </c>
      <c r="T21" s="11">
        <v>-5.0046878641296644</v>
      </c>
      <c r="U21" s="11">
        <v>3.0810588214080781</v>
      </c>
      <c r="V21" s="11">
        <v>0</v>
      </c>
      <c r="W21" s="11">
        <v>-8.0714835348771885</v>
      </c>
      <c r="X21" s="11">
        <v>0</v>
      </c>
      <c r="Y21" s="11">
        <v>0</v>
      </c>
      <c r="Z21" s="11">
        <v>0</v>
      </c>
      <c r="AA21" s="11">
        <v>0</v>
      </c>
      <c r="AB21" s="11">
        <v>5.5321074796665926</v>
      </c>
      <c r="AC21" s="11">
        <v>0</v>
      </c>
      <c r="AD21" s="11">
        <v>14.098334759182762</v>
      </c>
      <c r="AE21" s="11">
        <v>-6.3304227637672739E-2</v>
      </c>
      <c r="AF21" s="11">
        <v>0</v>
      </c>
      <c r="AG21" s="11">
        <v>-17.56681376718916</v>
      </c>
      <c r="AH21" s="11">
        <v>0.28185689870952046</v>
      </c>
      <c r="AI21" s="11">
        <v>-5.3199873946141452</v>
      </c>
      <c r="AJ21" s="11">
        <v>0</v>
      </c>
      <c r="AK21" s="11">
        <v>7.3058972702710889</v>
      </c>
      <c r="AL21" s="11">
        <v>5.503796273842454</v>
      </c>
      <c r="AM21" s="11">
        <v>0</v>
      </c>
      <c r="AN21" s="11">
        <v>-5.306970706442371</v>
      </c>
      <c r="AO21" s="11">
        <v>0</v>
      </c>
      <c r="AP21" s="11">
        <v>-22.372620151145384</v>
      </c>
      <c r="AQ21" s="11">
        <v>0</v>
      </c>
      <c r="AR21" s="11">
        <v>4.5645292630069889</v>
      </c>
      <c r="AS21" s="11">
        <v>0</v>
      </c>
      <c r="AT21" s="11">
        <v>0</v>
      </c>
      <c r="AU21" s="11">
        <v>0</v>
      </c>
      <c r="AV21" s="11">
        <v>0</v>
      </c>
      <c r="AW21" s="11">
        <v>0</v>
      </c>
      <c r="AX21" s="11">
        <v>0</v>
      </c>
      <c r="AY21" s="11">
        <v>-9.2985992523608729</v>
      </c>
      <c r="AZ21" s="11">
        <v>0</v>
      </c>
      <c r="BA21" s="11">
        <v>0</v>
      </c>
      <c r="BB21" s="11">
        <v>0</v>
      </c>
      <c r="BC21" s="11">
        <v>0</v>
      </c>
      <c r="BD21" s="11">
        <v>0</v>
      </c>
      <c r="BE21" s="11">
        <v>-5.4773736337665468</v>
      </c>
      <c r="BF21" s="11">
        <v>-1.729086875457142</v>
      </c>
      <c r="BG21" s="11">
        <v>-0.53866739335717284</v>
      </c>
      <c r="BH21" s="11">
        <v>-6.5697850004653446</v>
      </c>
      <c r="BI21" s="11">
        <v>0</v>
      </c>
      <c r="BJ21" s="11">
        <v>0</v>
      </c>
      <c r="BK21" s="11">
        <v>0</v>
      </c>
      <c r="BL21" s="11">
        <v>0</v>
      </c>
      <c r="BM21" s="11">
        <v>0</v>
      </c>
      <c r="BN21" s="11">
        <v>-4.0200525290856604</v>
      </c>
      <c r="BO21" s="11">
        <v>0</v>
      </c>
      <c r="BP21" s="11"/>
      <c r="BQ21" s="11"/>
    </row>
    <row r="22" spans="1:69" x14ac:dyDescent="0.25">
      <c r="P22" s="17">
        <v>1997</v>
      </c>
      <c r="Q22" s="11">
        <v>-1.2667048849834828</v>
      </c>
      <c r="R22" s="11">
        <v>0</v>
      </c>
      <c r="S22" s="11">
        <v>0</v>
      </c>
      <c r="T22" s="11">
        <v>-7.6213309512240812</v>
      </c>
      <c r="U22" s="11">
        <v>10.494725756871048</v>
      </c>
      <c r="V22" s="11">
        <v>0</v>
      </c>
      <c r="W22" s="11">
        <v>7.849346729926765</v>
      </c>
      <c r="X22" s="11">
        <v>0</v>
      </c>
      <c r="Y22" s="11">
        <v>0</v>
      </c>
      <c r="Z22" s="11">
        <v>0</v>
      </c>
      <c r="AA22" s="11">
        <v>0</v>
      </c>
      <c r="AB22" s="11">
        <v>-0.26460412527740118</v>
      </c>
      <c r="AC22" s="11">
        <v>0</v>
      </c>
      <c r="AD22" s="11">
        <v>1.7739686200002325</v>
      </c>
      <c r="AE22" s="11">
        <v>1.9868907656928059</v>
      </c>
      <c r="AF22" s="11">
        <v>0</v>
      </c>
      <c r="AG22" s="11">
        <v>2.9818170332873706</v>
      </c>
      <c r="AH22" s="11">
        <v>-0.31124113775149453</v>
      </c>
      <c r="AI22" s="11">
        <v>-17.72906216501724</v>
      </c>
      <c r="AJ22" s="11">
        <v>0</v>
      </c>
      <c r="AK22" s="11">
        <v>-3.903170636476716</v>
      </c>
      <c r="AL22" s="11">
        <v>13.751652659266256</v>
      </c>
      <c r="AM22" s="11">
        <v>0</v>
      </c>
      <c r="AN22" s="11">
        <v>1.6223692682615365</v>
      </c>
      <c r="AO22" s="11">
        <v>0</v>
      </c>
      <c r="AP22" s="11">
        <v>-6.4587388806103263</v>
      </c>
      <c r="AQ22" s="11">
        <v>0</v>
      </c>
      <c r="AR22" s="11">
        <v>-4.4823741518484894</v>
      </c>
      <c r="AS22" s="11">
        <v>0</v>
      </c>
      <c r="AT22" s="11">
        <v>0</v>
      </c>
      <c r="AU22" s="11">
        <v>0</v>
      </c>
      <c r="AV22" s="11">
        <v>0</v>
      </c>
      <c r="AW22" s="11">
        <v>0</v>
      </c>
      <c r="AX22" s="11">
        <v>0</v>
      </c>
      <c r="AY22" s="11">
        <v>-2.6383836484455969</v>
      </c>
      <c r="AZ22" s="11">
        <v>0</v>
      </c>
      <c r="BA22" s="11">
        <v>0</v>
      </c>
      <c r="BB22" s="11">
        <v>0</v>
      </c>
      <c r="BC22" s="11">
        <v>0</v>
      </c>
      <c r="BD22" s="11">
        <v>0</v>
      </c>
      <c r="BE22" s="11">
        <v>-1.1300286359983147</v>
      </c>
      <c r="BF22" s="11">
        <v>1.5308365846067318</v>
      </c>
      <c r="BG22" s="11">
        <v>-3.6929402540408773</v>
      </c>
      <c r="BH22" s="11">
        <v>-2.4971852781163761</v>
      </c>
      <c r="BI22" s="11">
        <v>0</v>
      </c>
      <c r="BJ22" s="11">
        <v>0</v>
      </c>
      <c r="BK22" s="11">
        <v>0</v>
      </c>
      <c r="BL22" s="11">
        <v>0</v>
      </c>
      <c r="BM22" s="11">
        <v>0</v>
      </c>
      <c r="BN22" s="11">
        <v>-0.68631067051683203</v>
      </c>
      <c r="BO22" s="11">
        <v>0</v>
      </c>
      <c r="BP22" s="11"/>
      <c r="BQ22" s="11"/>
    </row>
    <row r="23" spans="1:69" x14ac:dyDescent="0.25">
      <c r="P23" s="17">
        <v>1998</v>
      </c>
      <c r="Q23" s="11">
        <v>-5.6379249144811183</v>
      </c>
      <c r="R23" s="11">
        <v>0</v>
      </c>
      <c r="S23" s="11">
        <v>0</v>
      </c>
      <c r="T23" s="11">
        <v>6.0268480410741176</v>
      </c>
      <c r="U23" s="11">
        <v>11.207915122213308</v>
      </c>
      <c r="V23" s="11">
        <v>0</v>
      </c>
      <c r="W23" s="11">
        <v>1.9061910734308185</v>
      </c>
      <c r="X23" s="11">
        <v>0</v>
      </c>
      <c r="Y23" s="11">
        <v>0</v>
      </c>
      <c r="Z23" s="11">
        <v>0</v>
      </c>
      <c r="AA23" s="11">
        <v>0</v>
      </c>
      <c r="AB23" s="11">
        <v>12.855310160375666</v>
      </c>
      <c r="AC23" s="11">
        <v>0</v>
      </c>
      <c r="AD23" s="11">
        <v>1.3691462754650274</v>
      </c>
      <c r="AE23" s="11">
        <v>-7.1869903877086472</v>
      </c>
      <c r="AF23" s="11">
        <v>0</v>
      </c>
      <c r="AG23" s="11">
        <v>-3.8935359043534845</v>
      </c>
      <c r="AH23" s="11">
        <v>3.8386142477975227</v>
      </c>
      <c r="AI23" s="11">
        <v>-15.738112779217772</v>
      </c>
      <c r="AJ23" s="11">
        <v>0</v>
      </c>
      <c r="AK23" s="11">
        <v>-0.60674665292026475</v>
      </c>
      <c r="AL23" s="11">
        <v>14.724819266120903</v>
      </c>
      <c r="AM23" s="11">
        <v>0</v>
      </c>
      <c r="AN23" s="11">
        <v>-13.073505215288606</v>
      </c>
      <c r="AO23" s="11">
        <v>0</v>
      </c>
      <c r="AP23" s="11">
        <v>-0.75820912570634391</v>
      </c>
      <c r="AQ23" s="11">
        <v>0</v>
      </c>
      <c r="AR23" s="11">
        <v>-1.4670087011836586</v>
      </c>
      <c r="AS23" s="11">
        <v>0</v>
      </c>
      <c r="AT23" s="11">
        <v>0</v>
      </c>
      <c r="AU23" s="11">
        <v>0</v>
      </c>
      <c r="AV23" s="11">
        <v>0</v>
      </c>
      <c r="AW23" s="11">
        <v>0</v>
      </c>
      <c r="AX23" s="11">
        <v>0</v>
      </c>
      <c r="AY23" s="11">
        <v>13.039340956311207</v>
      </c>
      <c r="AZ23" s="11">
        <v>0</v>
      </c>
      <c r="BA23" s="11">
        <v>0</v>
      </c>
      <c r="BB23" s="11">
        <v>0</v>
      </c>
      <c r="BC23" s="11">
        <v>0</v>
      </c>
      <c r="BD23" s="11">
        <v>0</v>
      </c>
      <c r="BE23" s="11">
        <v>-1.3786134331894573</v>
      </c>
      <c r="BF23" s="11">
        <v>-17.125341400969774</v>
      </c>
      <c r="BG23" s="11">
        <v>-6.3902984948072117</v>
      </c>
      <c r="BH23" s="11">
        <v>-4.3430277401057538</v>
      </c>
      <c r="BI23" s="11">
        <v>0</v>
      </c>
      <c r="BJ23" s="11">
        <v>0</v>
      </c>
      <c r="BK23" s="11">
        <v>0</v>
      </c>
      <c r="BL23" s="11">
        <v>0</v>
      </c>
      <c r="BM23" s="11">
        <v>0</v>
      </c>
      <c r="BN23" s="11">
        <v>6.3687716647109482</v>
      </c>
      <c r="BO23" s="11">
        <v>0</v>
      </c>
      <c r="BP23" s="11"/>
      <c r="BQ23" s="11"/>
    </row>
    <row r="24" spans="1:69" x14ac:dyDescent="0.25">
      <c r="P24" s="17">
        <v>1999</v>
      </c>
      <c r="Q24" s="11">
        <v>-3.4397110084682936</v>
      </c>
      <c r="R24" s="11">
        <v>0</v>
      </c>
      <c r="S24" s="11">
        <v>0</v>
      </c>
      <c r="T24" s="11">
        <v>12.564732969622128</v>
      </c>
      <c r="U24" s="11">
        <v>8.6888721853028983</v>
      </c>
      <c r="V24" s="11">
        <v>0</v>
      </c>
      <c r="W24" s="11">
        <v>4.8847650759853423</v>
      </c>
      <c r="X24" s="11">
        <v>0</v>
      </c>
      <c r="Y24" s="11">
        <v>0</v>
      </c>
      <c r="Z24" s="11">
        <v>0</v>
      </c>
      <c r="AA24" s="11">
        <v>0</v>
      </c>
      <c r="AB24" s="11">
        <v>13.608105291496031</v>
      </c>
      <c r="AC24" s="11">
        <v>0</v>
      </c>
      <c r="AD24" s="11">
        <v>7.5688349170377478</v>
      </c>
      <c r="AE24" s="11">
        <v>-1.1694099839587579</v>
      </c>
      <c r="AF24" s="11">
        <v>0</v>
      </c>
      <c r="AG24" s="11">
        <v>-5.0718572310870513</v>
      </c>
      <c r="AH24" s="11">
        <v>4.0926979636424221</v>
      </c>
      <c r="AI24" s="11">
        <v>-27.979100195807405</v>
      </c>
      <c r="AJ24" s="11">
        <v>0</v>
      </c>
      <c r="AK24" s="11">
        <v>-1.8443753333485802</v>
      </c>
      <c r="AL24" s="11">
        <v>11.951344276894815</v>
      </c>
      <c r="AM24" s="11">
        <v>0</v>
      </c>
      <c r="AN24" s="11">
        <v>0.70720159328629961</v>
      </c>
      <c r="AO24" s="11">
        <v>0</v>
      </c>
      <c r="AP24" s="11">
        <v>9.5070372481131926</v>
      </c>
      <c r="AQ24" s="11">
        <v>0</v>
      </c>
      <c r="AR24" s="11">
        <v>-10.599666893540416</v>
      </c>
      <c r="AS24" s="11">
        <v>0</v>
      </c>
      <c r="AT24" s="11">
        <v>0</v>
      </c>
      <c r="AU24" s="11">
        <v>0</v>
      </c>
      <c r="AV24" s="11">
        <v>0</v>
      </c>
      <c r="AW24" s="11">
        <v>0</v>
      </c>
      <c r="AX24" s="11">
        <v>0</v>
      </c>
      <c r="AY24" s="11">
        <v>-1.573777808516752</v>
      </c>
      <c r="AZ24" s="11">
        <v>0</v>
      </c>
      <c r="BA24" s="11">
        <v>0</v>
      </c>
      <c r="BB24" s="11">
        <v>0</v>
      </c>
      <c r="BC24" s="11">
        <v>0</v>
      </c>
      <c r="BD24" s="11">
        <v>0</v>
      </c>
      <c r="BE24" s="11">
        <v>-7.9649644249002449</v>
      </c>
      <c r="BF24" s="11">
        <v>-10.392599506303668</v>
      </c>
      <c r="BG24" s="11">
        <v>-12.406861060298979</v>
      </c>
      <c r="BH24" s="11">
        <v>1.9289748252049321</v>
      </c>
      <c r="BI24" s="11">
        <v>0</v>
      </c>
      <c r="BJ24" s="11">
        <v>0</v>
      </c>
      <c r="BK24" s="11">
        <v>0</v>
      </c>
      <c r="BL24" s="11">
        <v>0</v>
      </c>
      <c r="BM24" s="11">
        <v>0</v>
      </c>
      <c r="BN24" s="11">
        <v>-2.9538327908085193</v>
      </c>
      <c r="BO24" s="11">
        <v>0</v>
      </c>
      <c r="BP24" s="11"/>
      <c r="BQ24" s="11"/>
    </row>
    <row r="25" spans="1:69" x14ac:dyDescent="0.25">
      <c r="P25" s="17">
        <v>2000</v>
      </c>
      <c r="Q25" s="11">
        <v>-3.5987454793939833</v>
      </c>
      <c r="R25" s="11">
        <v>0</v>
      </c>
      <c r="S25" s="11">
        <v>0</v>
      </c>
      <c r="T25" s="11">
        <v>3.0079588668741053</v>
      </c>
      <c r="U25" s="11">
        <v>14.904018826200627</v>
      </c>
      <c r="V25" s="11">
        <v>0</v>
      </c>
      <c r="W25" s="11">
        <v>10.339686014049221</v>
      </c>
      <c r="X25" s="11">
        <v>0</v>
      </c>
      <c r="Y25" s="11">
        <v>0</v>
      </c>
      <c r="Z25" s="11">
        <v>0</v>
      </c>
      <c r="AA25" s="11">
        <v>0</v>
      </c>
      <c r="AB25" s="11">
        <v>1.462531031393155</v>
      </c>
      <c r="AC25" s="11">
        <v>0</v>
      </c>
      <c r="AD25" s="11">
        <v>-4.2458054849703331</v>
      </c>
      <c r="AE25" s="11">
        <v>7.3394717219343875</v>
      </c>
      <c r="AF25" s="11">
        <v>0</v>
      </c>
      <c r="AG25" s="11">
        <v>2.0740046693390468</v>
      </c>
      <c r="AH25" s="11">
        <v>6.5739659476093948</v>
      </c>
      <c r="AI25" s="11">
        <v>-20.565552404150367</v>
      </c>
      <c r="AJ25" s="11">
        <v>0</v>
      </c>
      <c r="AK25" s="11">
        <v>4.0697914300835691</v>
      </c>
      <c r="AL25" s="11">
        <v>8.2918977568624541</v>
      </c>
      <c r="AM25" s="11">
        <v>0</v>
      </c>
      <c r="AN25" s="11">
        <v>-15.850124327698722</v>
      </c>
      <c r="AO25" s="11">
        <v>0</v>
      </c>
      <c r="AP25" s="11">
        <v>-2.3975383101060288</v>
      </c>
      <c r="AQ25" s="11">
        <v>0</v>
      </c>
      <c r="AR25" s="11">
        <v>8.5885803855489939</v>
      </c>
      <c r="AS25" s="11">
        <v>0</v>
      </c>
      <c r="AT25" s="11">
        <v>0</v>
      </c>
      <c r="AU25" s="11">
        <v>0</v>
      </c>
      <c r="AV25" s="11">
        <v>0</v>
      </c>
      <c r="AW25" s="11">
        <v>0</v>
      </c>
      <c r="AX25" s="11">
        <v>0</v>
      </c>
      <c r="AY25" s="11">
        <v>10.80302354239393</v>
      </c>
      <c r="AZ25" s="11">
        <v>0</v>
      </c>
      <c r="BA25" s="11">
        <v>0</v>
      </c>
      <c r="BB25" s="11">
        <v>0</v>
      </c>
      <c r="BC25" s="11">
        <v>0</v>
      </c>
      <c r="BD25" s="11">
        <v>0</v>
      </c>
      <c r="BE25" s="11">
        <v>-21.956278942525387</v>
      </c>
      <c r="BF25" s="11">
        <v>-17.157835827674717</v>
      </c>
      <c r="BG25" s="11">
        <v>-3.6274659578339197</v>
      </c>
      <c r="BH25" s="11">
        <v>1.5603435485900263</v>
      </c>
      <c r="BI25" s="11">
        <v>0</v>
      </c>
      <c r="BJ25" s="11">
        <v>0</v>
      </c>
      <c r="BK25" s="11">
        <v>0</v>
      </c>
      <c r="BL25" s="11">
        <v>0</v>
      </c>
      <c r="BM25" s="11">
        <v>0</v>
      </c>
      <c r="BN25" s="11">
        <v>-5.1023598643951118</v>
      </c>
      <c r="BO25" s="11">
        <v>0</v>
      </c>
      <c r="BP25" s="11"/>
      <c r="BQ25" s="11"/>
    </row>
    <row r="26" spans="1:69" x14ac:dyDescent="0.25">
      <c r="P26" s="17">
        <v>2001</v>
      </c>
      <c r="Q26" s="11">
        <v>-0.78483276411134284</v>
      </c>
      <c r="R26" s="11">
        <v>0</v>
      </c>
      <c r="S26" s="11">
        <v>0</v>
      </c>
      <c r="T26" s="11">
        <v>11.497820196382236</v>
      </c>
      <c r="U26" s="11">
        <v>33.700453059282154</v>
      </c>
      <c r="V26" s="11">
        <v>0</v>
      </c>
      <c r="W26" s="11">
        <v>-4.5637607399839908</v>
      </c>
      <c r="X26" s="11">
        <v>0</v>
      </c>
      <c r="Y26" s="11">
        <v>0</v>
      </c>
      <c r="Z26" s="11">
        <v>0</v>
      </c>
      <c r="AA26" s="11">
        <v>0</v>
      </c>
      <c r="AB26" s="11">
        <v>13.510742974176537</v>
      </c>
      <c r="AC26" s="11">
        <v>0</v>
      </c>
      <c r="AD26" s="11">
        <v>21.978137738187797</v>
      </c>
      <c r="AE26" s="11">
        <v>-0.19468362211227941</v>
      </c>
      <c r="AF26" s="11">
        <v>0</v>
      </c>
      <c r="AG26" s="11">
        <v>-13.65843945677625</v>
      </c>
      <c r="AH26" s="11">
        <v>16.338237401214428</v>
      </c>
      <c r="AI26" s="11">
        <v>-1.0638868843670934</v>
      </c>
      <c r="AJ26" s="11">
        <v>0</v>
      </c>
      <c r="AK26" s="11">
        <v>-4.2193923945887946</v>
      </c>
      <c r="AL26" s="11">
        <v>13.527445844374597</v>
      </c>
      <c r="AM26" s="11">
        <v>0</v>
      </c>
      <c r="AN26" s="11">
        <v>-2.445893869662541</v>
      </c>
      <c r="AO26" s="11">
        <v>0</v>
      </c>
      <c r="AP26" s="11">
        <v>-7.3371188591409009</v>
      </c>
      <c r="AQ26" s="11">
        <v>0</v>
      </c>
      <c r="AR26" s="11">
        <v>2.4411872345808661</v>
      </c>
      <c r="AS26" s="11">
        <v>0</v>
      </c>
      <c r="AT26" s="11">
        <v>0</v>
      </c>
      <c r="AU26" s="11">
        <v>0</v>
      </c>
      <c r="AV26" s="11">
        <v>0</v>
      </c>
      <c r="AW26" s="11">
        <v>0</v>
      </c>
      <c r="AX26" s="11">
        <v>0</v>
      </c>
      <c r="AY26" s="11">
        <v>2.137842784577515</v>
      </c>
      <c r="AZ26" s="11">
        <v>0</v>
      </c>
      <c r="BA26" s="11">
        <v>0</v>
      </c>
      <c r="BB26" s="11">
        <v>0</v>
      </c>
      <c r="BC26" s="11">
        <v>0</v>
      </c>
      <c r="BD26" s="11">
        <v>0</v>
      </c>
      <c r="BE26" s="11">
        <v>-55.513562983833253</v>
      </c>
      <c r="BF26" s="11">
        <v>-21.197918613324873</v>
      </c>
      <c r="BG26" s="11">
        <v>-15.436402463819832</v>
      </c>
      <c r="BH26" s="11">
        <v>14.44147801521467</v>
      </c>
      <c r="BI26" s="11">
        <v>0</v>
      </c>
      <c r="BJ26" s="11">
        <v>0</v>
      </c>
      <c r="BK26" s="11">
        <v>0</v>
      </c>
      <c r="BL26" s="11">
        <v>0</v>
      </c>
      <c r="BM26" s="11">
        <v>0</v>
      </c>
      <c r="BN26" s="11">
        <v>-16.332365703419782</v>
      </c>
      <c r="BO26" s="11">
        <v>0</v>
      </c>
      <c r="BP26" s="11"/>
      <c r="BQ26" s="11"/>
    </row>
    <row r="27" spans="1:69" x14ac:dyDescent="0.25">
      <c r="P27" s="17">
        <v>2002</v>
      </c>
      <c r="Q27" s="11">
        <v>-4.2353526623628568</v>
      </c>
      <c r="R27" s="11">
        <v>0</v>
      </c>
      <c r="S27" s="11">
        <v>0</v>
      </c>
      <c r="T27" s="11">
        <v>7.2009465839073528</v>
      </c>
      <c r="U27" s="11">
        <v>-6.9658326538046822</v>
      </c>
      <c r="V27" s="11">
        <v>0</v>
      </c>
      <c r="W27" s="11">
        <v>-12.705065273621585</v>
      </c>
      <c r="X27" s="11">
        <v>0</v>
      </c>
      <c r="Y27" s="11">
        <v>0</v>
      </c>
      <c r="Z27" s="11">
        <v>0</v>
      </c>
      <c r="AA27" s="11">
        <v>0</v>
      </c>
      <c r="AB27" s="11">
        <v>19.479681213852018</v>
      </c>
      <c r="AC27" s="11">
        <v>0</v>
      </c>
      <c r="AD27" s="11">
        <v>32.520278182346374</v>
      </c>
      <c r="AE27" s="11">
        <v>21.261264919303358</v>
      </c>
      <c r="AF27" s="11">
        <v>0</v>
      </c>
      <c r="AG27" s="11">
        <v>-18.557322619017214</v>
      </c>
      <c r="AH27" s="11">
        <v>-7.1045506047084928</v>
      </c>
      <c r="AI27" s="11">
        <v>11.417742825869936</v>
      </c>
      <c r="AJ27" s="11">
        <v>0</v>
      </c>
      <c r="AK27" s="11">
        <v>0.51317920224391855</v>
      </c>
      <c r="AL27" s="11">
        <v>10.207804734818637</v>
      </c>
      <c r="AM27" s="11">
        <v>0</v>
      </c>
      <c r="AN27" s="11">
        <v>-6.2051603890722618</v>
      </c>
      <c r="AO27" s="11">
        <v>0</v>
      </c>
      <c r="AP27" s="11">
        <v>-12.985392459086142</v>
      </c>
      <c r="AQ27" s="11">
        <v>0</v>
      </c>
      <c r="AR27" s="11">
        <v>-2.3836153104639379</v>
      </c>
      <c r="AS27" s="11">
        <v>0</v>
      </c>
      <c r="AT27" s="11">
        <v>0</v>
      </c>
      <c r="AU27" s="11">
        <v>0</v>
      </c>
      <c r="AV27" s="11">
        <v>0</v>
      </c>
      <c r="AW27" s="11">
        <v>0</v>
      </c>
      <c r="AX27" s="11">
        <v>0</v>
      </c>
      <c r="AY27" s="11">
        <v>12.220062671985943</v>
      </c>
      <c r="AZ27" s="11">
        <v>0</v>
      </c>
      <c r="BA27" s="11">
        <v>0</v>
      </c>
      <c r="BB27" s="11">
        <v>0</v>
      </c>
      <c r="BC27" s="11">
        <v>0</v>
      </c>
      <c r="BD27" s="11">
        <v>0</v>
      </c>
      <c r="BE27" s="11">
        <v>-44.171792978886515</v>
      </c>
      <c r="BF27" s="11">
        <v>-38.028250855859369</v>
      </c>
      <c r="BG27" s="11">
        <v>6.7828300416294951</v>
      </c>
      <c r="BH27" s="11">
        <v>1.5706056046838057</v>
      </c>
      <c r="BI27" s="11">
        <v>0</v>
      </c>
      <c r="BJ27" s="11">
        <v>0</v>
      </c>
      <c r="BK27" s="11">
        <v>0</v>
      </c>
      <c r="BL27" s="11">
        <v>0</v>
      </c>
      <c r="BM27" s="11">
        <v>0</v>
      </c>
      <c r="BN27" s="11">
        <v>-17.14898826321587</v>
      </c>
      <c r="BO27" s="11">
        <v>0</v>
      </c>
      <c r="BP27" s="11"/>
      <c r="BQ27" s="11"/>
    </row>
    <row r="28" spans="1:69" x14ac:dyDescent="0.25">
      <c r="P28" s="17">
        <v>2003</v>
      </c>
      <c r="Q28" s="11">
        <v>-5.5895357036206406</v>
      </c>
      <c r="R28" s="11">
        <v>0</v>
      </c>
      <c r="S28" s="11">
        <v>0</v>
      </c>
      <c r="T28" s="11">
        <v>13.663676327269059</v>
      </c>
      <c r="U28" s="11">
        <v>-5.7256288528151345</v>
      </c>
      <c r="V28" s="11">
        <v>0</v>
      </c>
      <c r="W28" s="11">
        <v>1.1945227242904366</v>
      </c>
      <c r="X28" s="11">
        <v>0</v>
      </c>
      <c r="Y28" s="11">
        <v>0</v>
      </c>
      <c r="Z28" s="11">
        <v>0</v>
      </c>
      <c r="AA28" s="11">
        <v>0</v>
      </c>
      <c r="AB28" s="11">
        <v>11.799565072578844</v>
      </c>
      <c r="AC28" s="11">
        <v>0</v>
      </c>
      <c r="AD28" s="11">
        <v>12.422493455233052</v>
      </c>
      <c r="AE28" s="11">
        <v>23.720069293631241</v>
      </c>
      <c r="AF28" s="11">
        <v>0</v>
      </c>
      <c r="AG28" s="11">
        <v>-5.6135586419259198</v>
      </c>
      <c r="AH28" s="11">
        <v>-1.7550503343954915</v>
      </c>
      <c r="AI28" s="11">
        <v>-3.4434776807756862</v>
      </c>
      <c r="AJ28" s="11">
        <v>0</v>
      </c>
      <c r="AK28" s="11">
        <v>-8.1649382366322243E-2</v>
      </c>
      <c r="AL28" s="11">
        <v>11.098607501480728</v>
      </c>
      <c r="AM28" s="11">
        <v>0</v>
      </c>
      <c r="AN28" s="11">
        <v>-9.7853589977603406</v>
      </c>
      <c r="AO28" s="11">
        <v>0</v>
      </c>
      <c r="AP28" s="11">
        <v>-10.815719178935979</v>
      </c>
      <c r="AQ28" s="11">
        <v>0</v>
      </c>
      <c r="AR28" s="11">
        <v>-0.99849353318859357</v>
      </c>
      <c r="AS28" s="11">
        <v>0</v>
      </c>
      <c r="AT28" s="11">
        <v>0</v>
      </c>
      <c r="AU28" s="11">
        <v>0</v>
      </c>
      <c r="AV28" s="11">
        <v>0</v>
      </c>
      <c r="AW28" s="11">
        <v>0</v>
      </c>
      <c r="AX28" s="11">
        <v>0</v>
      </c>
      <c r="AY28" s="11">
        <v>0.7973328024490911</v>
      </c>
      <c r="AZ28" s="11">
        <v>0</v>
      </c>
      <c r="BA28" s="11">
        <v>0</v>
      </c>
      <c r="BB28" s="11">
        <v>0</v>
      </c>
      <c r="BC28" s="11">
        <v>0</v>
      </c>
      <c r="BD28" s="11">
        <v>0</v>
      </c>
      <c r="BE28" s="11">
        <v>-32.374398870160803</v>
      </c>
      <c r="BF28" s="11">
        <v>-36.789126170333475</v>
      </c>
      <c r="BG28" s="11">
        <v>0.66468282966525294</v>
      </c>
      <c r="BH28" s="11">
        <v>2.6513675948081072</v>
      </c>
      <c r="BI28" s="11">
        <v>0</v>
      </c>
      <c r="BJ28" s="11">
        <v>0</v>
      </c>
      <c r="BK28" s="11">
        <v>0</v>
      </c>
      <c r="BL28" s="11">
        <v>0</v>
      </c>
      <c r="BM28" s="11">
        <v>0</v>
      </c>
      <c r="BN28" s="11">
        <v>-15.983685443643481</v>
      </c>
      <c r="BO28" s="11">
        <v>0</v>
      </c>
      <c r="BP28" s="11"/>
      <c r="BQ28" s="11"/>
    </row>
    <row r="29" spans="1:69" x14ac:dyDescent="0.25">
      <c r="P29" s="17">
        <v>2004</v>
      </c>
      <c r="Q29" s="11">
        <v>-3.4513138871261617</v>
      </c>
      <c r="R29" s="11">
        <v>0</v>
      </c>
      <c r="S29" s="11">
        <v>0</v>
      </c>
      <c r="T29" s="11">
        <v>17.889951777760871</v>
      </c>
      <c r="U29" s="11">
        <v>-9.5350214905920438</v>
      </c>
      <c r="V29" s="11">
        <v>0</v>
      </c>
      <c r="W29" s="11">
        <v>6.3249835875467397</v>
      </c>
      <c r="X29" s="11">
        <v>0</v>
      </c>
      <c r="Y29" s="11">
        <v>0</v>
      </c>
      <c r="Z29" s="11">
        <v>0</v>
      </c>
      <c r="AA29" s="11">
        <v>0</v>
      </c>
      <c r="AB29" s="11">
        <v>-1.7658566093814443</v>
      </c>
      <c r="AC29" s="11">
        <v>0</v>
      </c>
      <c r="AD29" s="11">
        <v>16.504396626260132</v>
      </c>
      <c r="AE29" s="11">
        <v>14.969875337556005</v>
      </c>
      <c r="AF29" s="11">
        <v>0</v>
      </c>
      <c r="AG29" s="11">
        <v>14.626439224230126</v>
      </c>
      <c r="AH29" s="11">
        <v>-1.7516229036118602</v>
      </c>
      <c r="AI29" s="11">
        <v>2.4503397071384825</v>
      </c>
      <c r="AJ29" s="11">
        <v>0</v>
      </c>
      <c r="AK29" s="11">
        <v>-10.499295058252756</v>
      </c>
      <c r="AL29" s="11">
        <v>17.567552276887</v>
      </c>
      <c r="AM29" s="11">
        <v>0</v>
      </c>
      <c r="AN29" s="11">
        <v>3.0032040285732364</v>
      </c>
      <c r="AO29" s="11">
        <v>0</v>
      </c>
      <c r="AP29" s="11">
        <v>-7.3479905040585436</v>
      </c>
      <c r="AQ29" s="11">
        <v>0</v>
      </c>
      <c r="AR29" s="11">
        <v>-1.9343947315064725</v>
      </c>
      <c r="AS29" s="11">
        <v>0</v>
      </c>
      <c r="AT29" s="11">
        <v>0</v>
      </c>
      <c r="AU29" s="11">
        <v>0</v>
      </c>
      <c r="AV29" s="11">
        <v>0</v>
      </c>
      <c r="AW29" s="11">
        <v>0</v>
      </c>
      <c r="AX29" s="11">
        <v>0</v>
      </c>
      <c r="AY29" s="11">
        <v>4.6011768972675782</v>
      </c>
      <c r="AZ29" s="11">
        <v>0</v>
      </c>
      <c r="BA29" s="11">
        <v>0</v>
      </c>
      <c r="BB29" s="11">
        <v>0</v>
      </c>
      <c r="BC29" s="11">
        <v>0</v>
      </c>
      <c r="BD29" s="11">
        <v>0</v>
      </c>
      <c r="BE29" s="11">
        <v>-40.831073420122266</v>
      </c>
      <c r="BF29" s="11">
        <v>-22.778871425543912</v>
      </c>
      <c r="BG29" s="11">
        <v>-11.822879059764091</v>
      </c>
      <c r="BH29" s="11">
        <v>16.201811376959085</v>
      </c>
      <c r="BI29" s="11">
        <v>0</v>
      </c>
      <c r="BJ29" s="11">
        <v>0</v>
      </c>
      <c r="BK29" s="11">
        <v>0</v>
      </c>
      <c r="BL29" s="11">
        <v>0</v>
      </c>
      <c r="BM29" s="11">
        <v>0</v>
      </c>
      <c r="BN29" s="11">
        <v>-8.6649715740350075</v>
      </c>
      <c r="BO29" s="11">
        <v>0</v>
      </c>
      <c r="BP29" s="11"/>
      <c r="BQ29" s="11"/>
    </row>
    <row r="30" spans="1:69" x14ac:dyDescent="0.25">
      <c r="B30" s="36"/>
      <c r="P30" s="17">
        <v>2005</v>
      </c>
      <c r="Q30" s="11">
        <v>-3.8814123399788514</v>
      </c>
      <c r="R30" s="11">
        <v>0</v>
      </c>
      <c r="S30" s="11">
        <v>0</v>
      </c>
      <c r="T30" s="11">
        <v>-0.96299572760472074</v>
      </c>
      <c r="U30" s="11">
        <v>1.0046388752016355</v>
      </c>
      <c r="V30" s="11">
        <v>0</v>
      </c>
      <c r="W30" s="11">
        <v>-4.0617469494463876</v>
      </c>
      <c r="X30" s="11">
        <v>0</v>
      </c>
      <c r="Y30" s="11">
        <v>0</v>
      </c>
      <c r="Z30" s="11">
        <v>0</v>
      </c>
      <c r="AA30" s="11">
        <v>0</v>
      </c>
      <c r="AB30" s="11">
        <v>-2.162367309210822</v>
      </c>
      <c r="AC30" s="11">
        <v>0</v>
      </c>
      <c r="AD30" s="11">
        <v>23.576172679895535</v>
      </c>
      <c r="AE30" s="11">
        <v>6.6266729845665395</v>
      </c>
      <c r="AF30" s="11">
        <v>0</v>
      </c>
      <c r="AG30" s="11">
        <v>11.102606549684424</v>
      </c>
      <c r="AH30" s="11">
        <v>-5.8001669458462857</v>
      </c>
      <c r="AI30" s="11">
        <v>1.2795142083632527</v>
      </c>
      <c r="AJ30" s="11">
        <v>0</v>
      </c>
      <c r="AK30" s="11">
        <v>-0.73335741035407409</v>
      </c>
      <c r="AL30" s="11">
        <v>9.4521383289247751</v>
      </c>
      <c r="AM30" s="11">
        <v>0</v>
      </c>
      <c r="AN30" s="11">
        <v>-0.90170027533531538</v>
      </c>
      <c r="AO30" s="11">
        <v>0</v>
      </c>
      <c r="AP30" s="11">
        <v>-10.627528354234528</v>
      </c>
      <c r="AQ30" s="11">
        <v>0</v>
      </c>
      <c r="AR30" s="11">
        <v>1.8399222199150245</v>
      </c>
      <c r="AS30" s="11">
        <v>0</v>
      </c>
      <c r="AT30" s="11">
        <v>0</v>
      </c>
      <c r="AU30" s="11">
        <v>0</v>
      </c>
      <c r="AV30" s="11">
        <v>0</v>
      </c>
      <c r="AW30" s="11">
        <v>0</v>
      </c>
      <c r="AX30" s="11">
        <v>0</v>
      </c>
      <c r="AY30" s="11">
        <v>-10.735615433077328</v>
      </c>
      <c r="AZ30" s="11">
        <v>0</v>
      </c>
      <c r="BA30" s="11">
        <v>0</v>
      </c>
      <c r="BB30" s="11">
        <v>0</v>
      </c>
      <c r="BC30" s="11">
        <v>0</v>
      </c>
      <c r="BD30" s="11">
        <v>0</v>
      </c>
      <c r="BE30" s="11">
        <v>-51.549330237321556</v>
      </c>
      <c r="BF30" s="11">
        <v>-19.469545804895461</v>
      </c>
      <c r="BG30" s="11">
        <v>3.3955659546336392</v>
      </c>
      <c r="BH30" s="11">
        <v>15.922758393571712</v>
      </c>
      <c r="BI30" s="11">
        <v>0</v>
      </c>
      <c r="BJ30" s="11">
        <v>0</v>
      </c>
      <c r="BK30" s="11">
        <v>0</v>
      </c>
      <c r="BL30" s="11">
        <v>0</v>
      </c>
      <c r="BM30" s="11">
        <v>0</v>
      </c>
      <c r="BN30" s="11">
        <v>-15.36178206151817</v>
      </c>
      <c r="BO30" s="11">
        <v>0</v>
      </c>
      <c r="BP30" s="11"/>
      <c r="BQ30" s="11"/>
    </row>
    <row r="31" spans="1:69" x14ac:dyDescent="0.25">
      <c r="B31" s="21"/>
      <c r="P31" s="17">
        <v>2006</v>
      </c>
      <c r="Q31" s="11">
        <v>-3.2749883303040406</v>
      </c>
      <c r="R31" s="11">
        <v>0</v>
      </c>
      <c r="S31" s="11">
        <v>0</v>
      </c>
      <c r="T31" s="11">
        <v>12.841875104641076</v>
      </c>
      <c r="U31" s="11">
        <v>0.36929287716702675</v>
      </c>
      <c r="V31" s="11">
        <v>0</v>
      </c>
      <c r="W31" s="11">
        <v>9.0907205958501436</v>
      </c>
      <c r="X31" s="11">
        <v>0</v>
      </c>
      <c r="Y31" s="11">
        <v>0</v>
      </c>
      <c r="Z31" s="11">
        <v>0</v>
      </c>
      <c r="AA31" s="11">
        <v>0</v>
      </c>
      <c r="AB31" s="11">
        <v>-0.51578564352894318</v>
      </c>
      <c r="AC31" s="11">
        <v>0</v>
      </c>
      <c r="AD31" s="11">
        <v>5.9721683101088274</v>
      </c>
      <c r="AE31" s="11">
        <v>2.8761076009686803</v>
      </c>
      <c r="AF31" s="11">
        <v>0</v>
      </c>
      <c r="AG31" s="11">
        <v>0.63751036805115291</v>
      </c>
      <c r="AH31" s="11">
        <v>12.493215763242915</v>
      </c>
      <c r="AI31" s="11">
        <v>-16.540649085072801</v>
      </c>
      <c r="AJ31" s="11">
        <v>0</v>
      </c>
      <c r="AK31" s="11">
        <v>-8.0175668699666858</v>
      </c>
      <c r="AL31" s="11">
        <v>16.678979591233656</v>
      </c>
      <c r="AM31" s="11">
        <v>0</v>
      </c>
      <c r="AN31" s="11">
        <v>-0.14595801189898339</v>
      </c>
      <c r="AO31" s="11">
        <v>0</v>
      </c>
      <c r="AP31" s="11">
        <v>-2.9047225780232111</v>
      </c>
      <c r="AQ31" s="11">
        <v>0</v>
      </c>
      <c r="AR31" s="11">
        <v>0.42529364918664214</v>
      </c>
      <c r="AS31" s="11">
        <v>0</v>
      </c>
      <c r="AT31" s="11">
        <v>0</v>
      </c>
      <c r="AU31" s="11">
        <v>0</v>
      </c>
      <c r="AV31" s="11">
        <v>0</v>
      </c>
      <c r="AW31" s="11">
        <v>0</v>
      </c>
      <c r="AX31" s="11">
        <v>0</v>
      </c>
      <c r="AY31" s="11">
        <v>5.4839119911775924</v>
      </c>
      <c r="AZ31" s="11">
        <v>0</v>
      </c>
      <c r="BA31" s="11">
        <v>0</v>
      </c>
      <c r="BB31" s="11">
        <v>0</v>
      </c>
      <c r="BC31" s="11">
        <v>0</v>
      </c>
      <c r="BD31" s="11">
        <v>0</v>
      </c>
      <c r="BE31" s="11">
        <v>-38.495007174788043</v>
      </c>
      <c r="BF31" s="11">
        <v>-34.770808269968256</v>
      </c>
      <c r="BG31" s="11">
        <v>-8.4053826867602766</v>
      </c>
      <c r="BH31" s="11">
        <v>15.296456695068628</v>
      </c>
      <c r="BI31" s="11">
        <v>0</v>
      </c>
      <c r="BJ31" s="11">
        <v>0</v>
      </c>
      <c r="BK31" s="11">
        <v>0</v>
      </c>
      <c r="BL31" s="11">
        <v>0</v>
      </c>
      <c r="BM31" s="11">
        <v>0</v>
      </c>
      <c r="BN31" s="11">
        <v>-13.191271136747673</v>
      </c>
      <c r="BO31" s="11">
        <v>0</v>
      </c>
      <c r="BP31" s="11"/>
      <c r="BQ31" s="11"/>
    </row>
    <row r="32" spans="1:69" x14ac:dyDescent="0.25">
      <c r="A32" s="3"/>
      <c r="P32" s="17">
        <v>2007</v>
      </c>
      <c r="Q32" s="11">
        <v>-2.6236884878017008</v>
      </c>
      <c r="R32" s="11">
        <v>0</v>
      </c>
      <c r="S32" s="11">
        <v>0</v>
      </c>
      <c r="T32" s="11">
        <v>4.478694791032467</v>
      </c>
      <c r="U32" s="11">
        <v>-1.6197257082239958</v>
      </c>
      <c r="V32" s="11">
        <v>0</v>
      </c>
      <c r="W32" s="11">
        <v>4.6020099944144022</v>
      </c>
      <c r="X32" s="11">
        <v>0</v>
      </c>
      <c r="Y32" s="11">
        <v>0</v>
      </c>
      <c r="Z32" s="11">
        <v>0</v>
      </c>
      <c r="AA32" s="11">
        <v>0</v>
      </c>
      <c r="AB32" s="11">
        <v>-3.8531429709109943</v>
      </c>
      <c r="AC32" s="11">
        <v>0</v>
      </c>
      <c r="AD32" s="11">
        <v>22.38354500150308</v>
      </c>
      <c r="AE32" s="11">
        <v>11.208043360966258</v>
      </c>
      <c r="AF32" s="11">
        <v>0</v>
      </c>
      <c r="AG32" s="11">
        <v>10.026518793893047</v>
      </c>
      <c r="AH32" s="11">
        <v>4.0938161873782519</v>
      </c>
      <c r="AI32" s="11">
        <v>-14.100501175562385</v>
      </c>
      <c r="AJ32" s="11">
        <v>0</v>
      </c>
      <c r="AK32" s="11">
        <v>-3.417071411604411</v>
      </c>
      <c r="AL32" s="11">
        <v>11.760941561078653</v>
      </c>
      <c r="AM32" s="11">
        <v>0</v>
      </c>
      <c r="AN32" s="11">
        <v>-2.0702991605503485</v>
      </c>
      <c r="AO32" s="11">
        <v>0</v>
      </c>
      <c r="AP32" s="11">
        <v>5.3751682571601123</v>
      </c>
      <c r="AQ32" s="11">
        <v>0</v>
      </c>
      <c r="AR32" s="11">
        <v>-0.89765154598353547</v>
      </c>
      <c r="AS32" s="11">
        <v>0</v>
      </c>
      <c r="AT32" s="11">
        <v>0</v>
      </c>
      <c r="AU32" s="11">
        <v>0</v>
      </c>
      <c r="AV32" s="11">
        <v>0</v>
      </c>
      <c r="AW32" s="11">
        <v>0</v>
      </c>
      <c r="AX32" s="11">
        <v>0</v>
      </c>
      <c r="AY32" s="11">
        <v>-13.203334674471989</v>
      </c>
      <c r="AZ32" s="11">
        <v>0</v>
      </c>
      <c r="BA32" s="11">
        <v>0</v>
      </c>
      <c r="BB32" s="11">
        <v>0</v>
      </c>
      <c r="BC32" s="11">
        <v>0</v>
      </c>
      <c r="BD32" s="11">
        <v>0</v>
      </c>
      <c r="BE32" s="11">
        <v>-53.621322877006605</v>
      </c>
      <c r="BF32" s="11">
        <v>8.9135482994606718</v>
      </c>
      <c r="BG32" s="11">
        <v>-5.5699401855235919</v>
      </c>
      <c r="BH32" s="11">
        <v>19.227429220336489</v>
      </c>
      <c r="BI32" s="11">
        <v>0</v>
      </c>
      <c r="BJ32" s="11">
        <v>0</v>
      </c>
      <c r="BK32" s="11">
        <v>0</v>
      </c>
      <c r="BL32" s="11">
        <v>0</v>
      </c>
      <c r="BM32" s="11">
        <v>0</v>
      </c>
      <c r="BN32" s="11">
        <v>-14.445170563703869</v>
      </c>
      <c r="BO32" s="11">
        <v>0</v>
      </c>
      <c r="BP32" s="11"/>
      <c r="BQ32" s="11"/>
    </row>
    <row r="33" spans="16:69" x14ac:dyDescent="0.25">
      <c r="P33" s="17">
        <v>2008</v>
      </c>
      <c r="Q33" s="11">
        <v>-0.15519415796916292</v>
      </c>
      <c r="R33" s="11">
        <v>0</v>
      </c>
      <c r="S33" s="11">
        <v>0</v>
      </c>
      <c r="T33" s="11">
        <v>9.7591018857201561</v>
      </c>
      <c r="U33" s="11">
        <v>-4.1227135625376832</v>
      </c>
      <c r="V33" s="11">
        <v>0</v>
      </c>
      <c r="W33" s="11">
        <v>4.9708746701071505</v>
      </c>
      <c r="X33" s="11">
        <v>0</v>
      </c>
      <c r="Y33" s="11">
        <v>0</v>
      </c>
      <c r="Z33" s="11">
        <v>0</v>
      </c>
      <c r="AA33" s="11">
        <v>0</v>
      </c>
      <c r="AB33" s="11">
        <v>-0.33471354754510685</v>
      </c>
      <c r="AC33" s="11">
        <v>0</v>
      </c>
      <c r="AD33" s="11">
        <v>3.151228156639263</v>
      </c>
      <c r="AE33" s="11">
        <v>13.413094166025985</v>
      </c>
      <c r="AF33" s="11">
        <v>0</v>
      </c>
      <c r="AG33" s="11">
        <v>-10.934037163679022</v>
      </c>
      <c r="AH33" s="11">
        <v>3.3852375054266304</v>
      </c>
      <c r="AI33" s="11">
        <v>-20.770617993548512</v>
      </c>
      <c r="AJ33" s="11">
        <v>0</v>
      </c>
      <c r="AK33" s="11">
        <v>-2.6065076781378593</v>
      </c>
      <c r="AL33" s="11">
        <v>9.6537551144137979</v>
      </c>
      <c r="AM33" s="11">
        <v>0</v>
      </c>
      <c r="AN33" s="11">
        <v>-0.85347494405141333</v>
      </c>
      <c r="AO33" s="11">
        <v>0</v>
      </c>
      <c r="AP33" s="11">
        <v>9.9027097633097583E-2</v>
      </c>
      <c r="AQ33" s="11">
        <v>0</v>
      </c>
      <c r="AR33" s="11">
        <v>4.4008011172991246</v>
      </c>
      <c r="AS33" s="11">
        <v>0</v>
      </c>
      <c r="AT33" s="11">
        <v>0</v>
      </c>
      <c r="AU33" s="11">
        <v>0</v>
      </c>
      <c r="AV33" s="11">
        <v>0</v>
      </c>
      <c r="AW33" s="11">
        <v>0</v>
      </c>
      <c r="AX33" s="11">
        <v>0</v>
      </c>
      <c r="AY33" s="11">
        <v>-21.240019123069942</v>
      </c>
      <c r="AZ33" s="11">
        <v>0</v>
      </c>
      <c r="BA33" s="11">
        <v>0</v>
      </c>
      <c r="BB33" s="11">
        <v>0</v>
      </c>
      <c r="BC33" s="11">
        <v>0</v>
      </c>
      <c r="BD33" s="11">
        <v>0</v>
      </c>
      <c r="BE33" s="11">
        <v>-37.212306779110804</v>
      </c>
      <c r="BF33" s="11">
        <v>6.3929983298294246</v>
      </c>
      <c r="BG33" s="11">
        <v>0.83355234892223962</v>
      </c>
      <c r="BH33" s="11">
        <v>7.6518272180692293</v>
      </c>
      <c r="BI33" s="11">
        <v>0</v>
      </c>
      <c r="BJ33" s="11">
        <v>0</v>
      </c>
      <c r="BK33" s="11">
        <v>0</v>
      </c>
      <c r="BL33" s="11">
        <v>0</v>
      </c>
      <c r="BM33" s="11">
        <v>0</v>
      </c>
      <c r="BN33" s="11">
        <v>2.6457466901774751</v>
      </c>
      <c r="BO33" s="11">
        <v>0</v>
      </c>
      <c r="BP33" s="11"/>
      <c r="BQ33" s="11"/>
    </row>
    <row r="34" spans="16:69" x14ac:dyDescent="0.25">
      <c r="P34" s="17">
        <v>2009</v>
      </c>
      <c r="Q34" s="11">
        <v>2.4988903533085249</v>
      </c>
      <c r="R34" s="11">
        <v>0</v>
      </c>
      <c r="S34" s="11">
        <v>0</v>
      </c>
      <c r="T34" s="11">
        <v>20.85541382257361</v>
      </c>
      <c r="U34" s="11">
        <v>-9.9817707450711168</v>
      </c>
      <c r="V34" s="11">
        <v>0</v>
      </c>
      <c r="W34" s="11">
        <v>0.64852088144107256</v>
      </c>
      <c r="X34" s="11">
        <v>0</v>
      </c>
      <c r="Y34" s="11">
        <v>0</v>
      </c>
      <c r="Z34" s="11">
        <v>0</v>
      </c>
      <c r="AA34" s="11">
        <v>0</v>
      </c>
      <c r="AB34" s="11">
        <v>7.3168371272913646</v>
      </c>
      <c r="AC34" s="11">
        <v>0</v>
      </c>
      <c r="AD34" s="11">
        <v>21.802226910949685</v>
      </c>
      <c r="AE34" s="11">
        <v>13.52334857074311</v>
      </c>
      <c r="AF34" s="11">
        <v>0</v>
      </c>
      <c r="AG34" s="11">
        <v>-2.1280106921039987</v>
      </c>
      <c r="AH34" s="11">
        <v>-3.2938910408120137</v>
      </c>
      <c r="AI34" s="11">
        <v>-4.7472617552557494</v>
      </c>
      <c r="AJ34" s="11">
        <v>0</v>
      </c>
      <c r="AK34" s="11">
        <v>-10.197403753409162</v>
      </c>
      <c r="AL34" s="11">
        <v>16.213876733672805</v>
      </c>
      <c r="AM34" s="11">
        <v>0</v>
      </c>
      <c r="AN34" s="11">
        <v>9.9716080512735061</v>
      </c>
      <c r="AO34" s="11">
        <v>0</v>
      </c>
      <c r="AP34" s="11">
        <v>-5.0415214900567662</v>
      </c>
      <c r="AQ34" s="11">
        <v>0</v>
      </c>
      <c r="AR34" s="11">
        <v>-9.8344953585183248</v>
      </c>
      <c r="AS34" s="11">
        <v>0</v>
      </c>
      <c r="AT34" s="11">
        <v>0</v>
      </c>
      <c r="AU34" s="11">
        <v>0</v>
      </c>
      <c r="AV34" s="11">
        <v>0</v>
      </c>
      <c r="AW34" s="11">
        <v>0</v>
      </c>
      <c r="AX34" s="11">
        <v>0</v>
      </c>
      <c r="AY34" s="11">
        <v>-25.326429749839008</v>
      </c>
      <c r="AZ34" s="11">
        <v>0</v>
      </c>
      <c r="BA34" s="11">
        <v>0</v>
      </c>
      <c r="BB34" s="11">
        <v>0</v>
      </c>
      <c r="BC34" s="11">
        <v>0</v>
      </c>
      <c r="BD34" s="11">
        <v>0</v>
      </c>
      <c r="BE34" s="11">
        <v>-29.571092454716563</v>
      </c>
      <c r="BF34" s="11">
        <v>-8.9817631305777468</v>
      </c>
      <c r="BG34" s="11">
        <v>-2.3854604478401598</v>
      </c>
      <c r="BH34" s="11">
        <v>3.032075937881018</v>
      </c>
      <c r="BI34" s="11">
        <v>0</v>
      </c>
      <c r="BJ34" s="11">
        <v>0</v>
      </c>
      <c r="BK34" s="11">
        <v>0</v>
      </c>
      <c r="BL34" s="11">
        <v>0</v>
      </c>
      <c r="BM34" s="11">
        <v>0</v>
      </c>
      <c r="BN34" s="11">
        <v>-0.21141377715139242</v>
      </c>
      <c r="BO34" s="11">
        <v>0</v>
      </c>
      <c r="BP34" s="11"/>
      <c r="BQ34" s="11"/>
    </row>
    <row r="35" spans="16:69" x14ac:dyDescent="0.25">
      <c r="P35" s="17">
        <v>2010</v>
      </c>
      <c r="Q35" s="11">
        <v>0.43159235474377056</v>
      </c>
      <c r="R35" s="11">
        <v>0</v>
      </c>
      <c r="S35" s="11">
        <v>0</v>
      </c>
      <c r="T35" s="11">
        <v>18.952001482830383</v>
      </c>
      <c r="U35" s="11">
        <v>-17.130354535765946</v>
      </c>
      <c r="V35" s="11">
        <v>0</v>
      </c>
      <c r="W35" s="11">
        <v>12.157866876805201</v>
      </c>
      <c r="X35" s="11">
        <v>0</v>
      </c>
      <c r="Y35" s="11">
        <v>0</v>
      </c>
      <c r="Z35" s="11">
        <v>0</v>
      </c>
      <c r="AA35" s="11">
        <v>0</v>
      </c>
      <c r="AB35" s="11">
        <v>14.271809959609527</v>
      </c>
      <c r="AC35" s="11">
        <v>0</v>
      </c>
      <c r="AD35" s="11">
        <v>12.220288226671983</v>
      </c>
      <c r="AE35" s="11">
        <v>11.290469046798535</v>
      </c>
      <c r="AF35" s="11">
        <v>0</v>
      </c>
      <c r="AG35" s="11">
        <v>-15.11720893176971</v>
      </c>
      <c r="AH35" s="11">
        <v>0.6818034989919397</v>
      </c>
      <c r="AI35" s="11">
        <v>5.5126092775026336</v>
      </c>
      <c r="AJ35" s="11">
        <v>0</v>
      </c>
      <c r="AK35" s="11">
        <v>-5.8052701206179336</v>
      </c>
      <c r="AL35" s="11">
        <v>11.974234439549036</v>
      </c>
      <c r="AM35" s="11">
        <v>0</v>
      </c>
      <c r="AN35" s="11">
        <v>0.60185402617207728</v>
      </c>
      <c r="AO35" s="11">
        <v>0</v>
      </c>
      <c r="AP35" s="11">
        <v>-9.0722951426869258</v>
      </c>
      <c r="AQ35" s="11">
        <v>0</v>
      </c>
      <c r="AR35" s="11">
        <v>4.1461303226242308</v>
      </c>
      <c r="AS35" s="11">
        <v>0</v>
      </c>
      <c r="AT35" s="11">
        <v>0</v>
      </c>
      <c r="AU35" s="11">
        <v>0</v>
      </c>
      <c r="AV35" s="11">
        <v>0</v>
      </c>
      <c r="AW35" s="11">
        <v>0</v>
      </c>
      <c r="AX35" s="11">
        <v>0</v>
      </c>
      <c r="AY35" s="11">
        <v>-26.040799639304169</v>
      </c>
      <c r="AZ35" s="11">
        <v>0</v>
      </c>
      <c r="BA35" s="11">
        <v>0</v>
      </c>
      <c r="BB35" s="11">
        <v>0</v>
      </c>
      <c r="BC35" s="11">
        <v>0</v>
      </c>
      <c r="BD35" s="11">
        <v>0</v>
      </c>
      <c r="BE35" s="11">
        <v>-22.037658709450625</v>
      </c>
      <c r="BF35" s="11">
        <v>1.5225282368191984</v>
      </c>
      <c r="BG35" s="11">
        <v>-3.3495200568722794</v>
      </c>
      <c r="BH35" s="11">
        <v>-2.2696031010127626</v>
      </c>
      <c r="BI35" s="11">
        <v>0</v>
      </c>
      <c r="BJ35" s="11">
        <v>0</v>
      </c>
      <c r="BK35" s="11">
        <v>0</v>
      </c>
      <c r="BL35" s="11">
        <v>0</v>
      </c>
      <c r="BM35" s="11">
        <v>0</v>
      </c>
      <c r="BN35" s="11">
        <v>-3.6497783639788395</v>
      </c>
      <c r="BO35" s="11">
        <v>0</v>
      </c>
      <c r="BP35" s="11"/>
      <c r="BQ35" s="11"/>
    </row>
    <row r="36" spans="16:69" x14ac:dyDescent="0.25">
      <c r="P36" s="17">
        <v>2011</v>
      </c>
      <c r="Q36" s="11">
        <v>1.6742242223699577</v>
      </c>
      <c r="R36" s="11">
        <v>0</v>
      </c>
      <c r="S36" s="11">
        <v>0</v>
      </c>
      <c r="T36" s="11">
        <v>7.6513142630574293</v>
      </c>
      <c r="U36" s="11">
        <v>-22.687747332383879</v>
      </c>
      <c r="V36" s="11">
        <v>0</v>
      </c>
      <c r="W36" s="11">
        <v>-4.0500908653484657</v>
      </c>
      <c r="X36" s="11">
        <v>0</v>
      </c>
      <c r="Y36" s="11">
        <v>0</v>
      </c>
      <c r="Z36" s="11">
        <v>0</v>
      </c>
      <c r="AA36" s="11">
        <v>0</v>
      </c>
      <c r="AB36" s="11">
        <v>13.555736586567946</v>
      </c>
      <c r="AC36" s="11">
        <v>0</v>
      </c>
      <c r="AD36" s="11">
        <v>28.335911338217556</v>
      </c>
      <c r="AE36" s="11">
        <v>12.977585356566124</v>
      </c>
      <c r="AF36" s="11">
        <v>0</v>
      </c>
      <c r="AG36" s="11">
        <v>-6.4805853980942629</v>
      </c>
      <c r="AH36" s="11">
        <v>-6.7519067670218647</v>
      </c>
      <c r="AI36" s="11">
        <v>2.0197558114887215</v>
      </c>
      <c r="AJ36" s="11">
        <v>0</v>
      </c>
      <c r="AK36" s="11">
        <v>-7.5153116085857619</v>
      </c>
      <c r="AL36" s="11">
        <v>13.072831279714592</v>
      </c>
      <c r="AM36" s="11">
        <v>0</v>
      </c>
      <c r="AN36" s="11">
        <v>3.9388291952491272</v>
      </c>
      <c r="AO36" s="11">
        <v>0</v>
      </c>
      <c r="AP36" s="11">
        <v>-8.7791167970863171</v>
      </c>
      <c r="AQ36" s="11">
        <v>0</v>
      </c>
      <c r="AR36" s="11">
        <v>4.672015620599268</v>
      </c>
      <c r="AS36" s="11">
        <v>0</v>
      </c>
      <c r="AT36" s="11">
        <v>0</v>
      </c>
      <c r="AU36" s="11">
        <v>0</v>
      </c>
      <c r="AV36" s="11">
        <v>0</v>
      </c>
      <c r="AW36" s="11">
        <v>0</v>
      </c>
      <c r="AX36" s="11">
        <v>0</v>
      </c>
      <c r="AY36" s="11">
        <v>-52.926352509530261</v>
      </c>
      <c r="AZ36" s="11">
        <v>0</v>
      </c>
      <c r="BA36" s="11">
        <v>0</v>
      </c>
      <c r="BB36" s="11">
        <v>0</v>
      </c>
      <c r="BC36" s="11">
        <v>0</v>
      </c>
      <c r="BD36" s="11">
        <v>0</v>
      </c>
      <c r="BE36" s="11">
        <v>-12.375464393699076</v>
      </c>
      <c r="BF36" s="11">
        <v>13.632501577376388</v>
      </c>
      <c r="BG36" s="11">
        <v>8.0814734246814623</v>
      </c>
      <c r="BH36" s="11">
        <v>-11.046443432860542</v>
      </c>
      <c r="BI36" s="11">
        <v>0</v>
      </c>
      <c r="BJ36" s="11">
        <v>0</v>
      </c>
      <c r="BK36" s="11">
        <v>0</v>
      </c>
      <c r="BL36" s="11">
        <v>0</v>
      </c>
      <c r="BM36" s="11">
        <v>0</v>
      </c>
      <c r="BN36" s="11">
        <v>-3.4433294331392972</v>
      </c>
      <c r="BO36" s="11">
        <v>0</v>
      </c>
      <c r="BP36" s="11"/>
      <c r="BQ36" s="11"/>
    </row>
    <row r="37" spans="16:69" x14ac:dyDescent="0.25">
      <c r="P37" s="17">
        <v>2012</v>
      </c>
      <c r="Q37" s="11">
        <v>-2.4122614377120044</v>
      </c>
      <c r="R37" s="11">
        <v>0</v>
      </c>
      <c r="S37" s="11">
        <v>0</v>
      </c>
      <c r="T37" s="11">
        <v>15.196923413896002</v>
      </c>
      <c r="U37" s="11">
        <v>-3.4425027024553856</v>
      </c>
      <c r="V37" s="11">
        <v>0</v>
      </c>
      <c r="W37" s="11">
        <v>5.1393044486758299</v>
      </c>
      <c r="X37" s="11">
        <v>0</v>
      </c>
      <c r="Y37" s="11">
        <v>0</v>
      </c>
      <c r="Z37" s="11">
        <v>0</v>
      </c>
      <c r="AA37" s="11">
        <v>0</v>
      </c>
      <c r="AB37" s="11">
        <v>12.440111277101096</v>
      </c>
      <c r="AC37" s="11">
        <v>0</v>
      </c>
      <c r="AD37" s="11">
        <v>26.382747819297947</v>
      </c>
      <c r="AE37" s="11">
        <v>8.0908639574772678</v>
      </c>
      <c r="AF37" s="11">
        <v>0</v>
      </c>
      <c r="AG37" s="11">
        <v>-0.9878907576421625</v>
      </c>
      <c r="AH37" s="11">
        <v>1.9779654394369572</v>
      </c>
      <c r="AI37" s="11">
        <v>3.650885673778248</v>
      </c>
      <c r="AJ37" s="11">
        <v>0</v>
      </c>
      <c r="AK37" s="11">
        <v>-6.5303265728289261</v>
      </c>
      <c r="AL37" s="11">
        <v>12.760110621456988</v>
      </c>
      <c r="AM37" s="11">
        <v>0</v>
      </c>
      <c r="AN37" s="11">
        <v>6.9387024268507957</v>
      </c>
      <c r="AO37" s="11">
        <v>0</v>
      </c>
      <c r="AP37" s="11">
        <v>-7.2127695602830499</v>
      </c>
      <c r="AQ37" s="11">
        <v>0</v>
      </c>
      <c r="AR37" s="11">
        <v>-10.44764940161258</v>
      </c>
      <c r="AS37" s="11">
        <v>0</v>
      </c>
      <c r="AT37" s="11">
        <v>0</v>
      </c>
      <c r="AU37" s="11">
        <v>0</v>
      </c>
      <c r="AV37" s="11">
        <v>0</v>
      </c>
      <c r="AW37" s="11">
        <v>0</v>
      </c>
      <c r="AX37" s="11">
        <v>0</v>
      </c>
      <c r="AY37" s="11">
        <v>-58.922836615238339</v>
      </c>
      <c r="AZ37" s="11">
        <v>0</v>
      </c>
      <c r="BA37" s="11">
        <v>0</v>
      </c>
      <c r="BB37" s="11">
        <v>0</v>
      </c>
      <c r="BC37" s="11">
        <v>0</v>
      </c>
      <c r="BD37" s="11">
        <v>0</v>
      </c>
      <c r="BE37" s="11">
        <v>-22.965219613979571</v>
      </c>
      <c r="BF37" s="11">
        <v>3.370495505805593</v>
      </c>
      <c r="BG37" s="11">
        <v>-0.81721589140215656</v>
      </c>
      <c r="BH37" s="11">
        <v>-2.3101042643247638</v>
      </c>
      <c r="BI37" s="11">
        <v>0</v>
      </c>
      <c r="BJ37" s="11">
        <v>0</v>
      </c>
      <c r="BK37" s="11">
        <v>0</v>
      </c>
      <c r="BL37" s="11">
        <v>0</v>
      </c>
      <c r="BM37" s="11">
        <v>0</v>
      </c>
      <c r="BN37" s="11">
        <v>-2.4087064502964495</v>
      </c>
      <c r="BO37" s="11">
        <v>0</v>
      </c>
      <c r="BP37" s="11"/>
      <c r="BQ37" s="11"/>
    </row>
    <row r="38" spans="16:69" x14ac:dyDescent="0.25">
      <c r="P38" s="17">
        <v>2013</v>
      </c>
      <c r="Q38" s="11">
        <v>-1.505272621216136</v>
      </c>
      <c r="R38" s="11">
        <v>0</v>
      </c>
      <c r="S38" s="11">
        <v>0</v>
      </c>
      <c r="T38" s="11">
        <v>12.780719771399163</v>
      </c>
      <c r="U38" s="11">
        <v>0.95542077360732947</v>
      </c>
      <c r="V38" s="11">
        <v>0</v>
      </c>
      <c r="W38" s="11">
        <v>6.0877632677147631</v>
      </c>
      <c r="X38" s="11">
        <v>0</v>
      </c>
      <c r="Y38" s="11">
        <v>0</v>
      </c>
      <c r="Z38" s="11">
        <v>0</v>
      </c>
      <c r="AA38" s="11">
        <v>0</v>
      </c>
      <c r="AB38" s="11">
        <v>17.693462723400444</v>
      </c>
      <c r="AC38" s="11">
        <v>0</v>
      </c>
      <c r="AD38" s="11">
        <v>13.562421372625977</v>
      </c>
      <c r="AE38" s="11">
        <v>1.7818863398133544</v>
      </c>
      <c r="AF38" s="11">
        <v>0</v>
      </c>
      <c r="AG38" s="11">
        <v>-6.1752293731842656</v>
      </c>
      <c r="AH38" s="11">
        <v>0.8688805337442318</v>
      </c>
      <c r="AI38" s="11">
        <v>-1.146202066593105</v>
      </c>
      <c r="AJ38" s="11">
        <v>0</v>
      </c>
      <c r="AK38" s="11">
        <v>-0.57285541288365494</v>
      </c>
      <c r="AL38" s="11">
        <v>4.9243808462051675</v>
      </c>
      <c r="AM38" s="11">
        <v>0</v>
      </c>
      <c r="AN38" s="11">
        <v>8.6972386270645075</v>
      </c>
      <c r="AO38" s="11">
        <v>0</v>
      </c>
      <c r="AP38" s="11">
        <v>-1.0536798527027713</v>
      </c>
      <c r="AQ38" s="11">
        <v>0</v>
      </c>
      <c r="AR38" s="11">
        <v>-5.2436744226724841</v>
      </c>
      <c r="AS38" s="11">
        <v>0</v>
      </c>
      <c r="AT38" s="11">
        <v>0</v>
      </c>
      <c r="AU38" s="11">
        <v>0</v>
      </c>
      <c r="AV38" s="11">
        <v>0</v>
      </c>
      <c r="AW38" s="11">
        <v>0</v>
      </c>
      <c r="AX38" s="11">
        <v>0</v>
      </c>
      <c r="AY38" s="11">
        <v>-49.568920076126233</v>
      </c>
      <c r="AZ38" s="11">
        <v>0</v>
      </c>
      <c r="BA38" s="11">
        <v>0</v>
      </c>
      <c r="BB38" s="11">
        <v>0</v>
      </c>
      <c r="BC38" s="11">
        <v>0</v>
      </c>
      <c r="BD38" s="11">
        <v>0</v>
      </c>
      <c r="BE38" s="11">
        <v>-12.958847946720198</v>
      </c>
      <c r="BF38" s="11">
        <v>2.6504965262574842</v>
      </c>
      <c r="BG38" s="11">
        <v>2.4499374831066234</v>
      </c>
      <c r="BH38" s="11">
        <v>-10.216092960035894</v>
      </c>
      <c r="BI38" s="11">
        <v>0</v>
      </c>
      <c r="BJ38" s="11">
        <v>0</v>
      </c>
      <c r="BK38" s="11">
        <v>0</v>
      </c>
      <c r="BL38" s="11">
        <v>0</v>
      </c>
      <c r="BM38" s="11">
        <v>0</v>
      </c>
      <c r="BN38" s="11">
        <v>2.2276235540630296</v>
      </c>
      <c r="BO38" s="11">
        <v>0</v>
      </c>
      <c r="BP38" s="11"/>
      <c r="BQ38" s="11"/>
    </row>
    <row r="39" spans="16:69" x14ac:dyDescent="0.25">
      <c r="P39" s="17">
        <v>2014</v>
      </c>
      <c r="Q39" s="11">
        <v>2.5744013782968977</v>
      </c>
      <c r="R39" s="11">
        <v>0</v>
      </c>
      <c r="S39" s="11">
        <v>0</v>
      </c>
      <c r="T39" s="11">
        <v>21.250265490380116</v>
      </c>
      <c r="U39" s="11">
        <v>-10.806324098666664</v>
      </c>
      <c r="V39" s="11">
        <v>0</v>
      </c>
      <c r="W39" s="11">
        <v>3.2786465453682467</v>
      </c>
      <c r="X39" s="11">
        <v>0</v>
      </c>
      <c r="Y39" s="11">
        <v>0</v>
      </c>
      <c r="Z39" s="11">
        <v>0</v>
      </c>
      <c r="AA39" s="11">
        <v>0</v>
      </c>
      <c r="AB39" s="11">
        <v>14.890535567246843</v>
      </c>
      <c r="AC39" s="11">
        <v>0</v>
      </c>
      <c r="AD39" s="11">
        <v>20.610757928807288</v>
      </c>
      <c r="AE39" s="11">
        <v>13.983615644974634</v>
      </c>
      <c r="AF39" s="11">
        <v>0</v>
      </c>
      <c r="AG39" s="11">
        <v>1.6465376120322617</v>
      </c>
      <c r="AH39" s="11">
        <v>-1.6478229554195423</v>
      </c>
      <c r="AI39" s="11">
        <v>-6.5754015849961434</v>
      </c>
      <c r="AJ39" s="11">
        <v>0</v>
      </c>
      <c r="AK39" s="11">
        <v>4.0847148738976102</v>
      </c>
      <c r="AL39" s="11">
        <v>-0.98035161499865353</v>
      </c>
      <c r="AM39" s="11">
        <v>0</v>
      </c>
      <c r="AN39" s="11">
        <v>9.5962250270531513</v>
      </c>
      <c r="AO39" s="11">
        <v>0</v>
      </c>
      <c r="AP39" s="11">
        <v>5.8799682847165968</v>
      </c>
      <c r="AQ39" s="11">
        <v>0</v>
      </c>
      <c r="AR39" s="11">
        <v>-10.627242772898171</v>
      </c>
      <c r="AS39" s="11">
        <v>0</v>
      </c>
      <c r="AT39" s="11">
        <v>0</v>
      </c>
      <c r="AU39" s="11">
        <v>0</v>
      </c>
      <c r="AV39" s="11">
        <v>0</v>
      </c>
      <c r="AW39" s="11">
        <v>0</v>
      </c>
      <c r="AX39" s="11">
        <v>0</v>
      </c>
      <c r="AY39" s="11">
        <v>-29.772449124720879</v>
      </c>
      <c r="AZ39" s="11">
        <v>0</v>
      </c>
      <c r="BA39" s="11">
        <v>0</v>
      </c>
      <c r="BB39" s="11">
        <v>0</v>
      </c>
      <c r="BC39" s="11">
        <v>0</v>
      </c>
      <c r="BD39" s="11">
        <v>0</v>
      </c>
      <c r="BE39" s="11">
        <v>-9.7960164566757157</v>
      </c>
      <c r="BF39" s="11">
        <v>-16.456129742437042</v>
      </c>
      <c r="BG39" s="11">
        <v>3.6891549370920984</v>
      </c>
      <c r="BH39" s="11">
        <v>-13.690243577002548</v>
      </c>
      <c r="BI39" s="11">
        <v>0</v>
      </c>
      <c r="BJ39" s="11">
        <v>0</v>
      </c>
      <c r="BK39" s="11">
        <v>0</v>
      </c>
      <c r="BL39" s="11">
        <v>0</v>
      </c>
      <c r="BM39" s="11">
        <v>0</v>
      </c>
      <c r="BN39" s="11">
        <v>5.2348818826430943</v>
      </c>
      <c r="BO39" s="11">
        <v>0</v>
      </c>
      <c r="BP39" s="11"/>
      <c r="BQ39" s="11"/>
    </row>
    <row r="40" spans="16:69" x14ac:dyDescent="0.25">
      <c r="P40" s="17">
        <v>2015</v>
      </c>
      <c r="Q40" s="11">
        <v>-3.966546955780359</v>
      </c>
      <c r="R40" s="11">
        <v>0</v>
      </c>
      <c r="S40" s="11">
        <v>0</v>
      </c>
      <c r="T40" s="11">
        <v>3.9481205931224395</v>
      </c>
      <c r="U40" s="11">
        <v>-4.5096248868503608</v>
      </c>
      <c r="V40" s="11">
        <v>0</v>
      </c>
      <c r="W40" s="11">
        <v>4.9273112381342798</v>
      </c>
      <c r="X40" s="11">
        <v>0</v>
      </c>
      <c r="Y40" s="11">
        <v>0</v>
      </c>
      <c r="Z40" s="11">
        <v>0</v>
      </c>
      <c r="AA40" s="11">
        <v>0</v>
      </c>
      <c r="AB40" s="11">
        <v>3.2313253086613258</v>
      </c>
      <c r="AC40" s="11">
        <v>0</v>
      </c>
      <c r="AD40" s="11">
        <v>8.4205394159653224</v>
      </c>
      <c r="AE40" s="11">
        <v>10.462264981470071</v>
      </c>
      <c r="AF40" s="11">
        <v>0</v>
      </c>
      <c r="AG40" s="11">
        <v>3.8019393286958802</v>
      </c>
      <c r="AH40" s="11">
        <v>-9.3399221441359259</v>
      </c>
      <c r="AI40" s="11">
        <v>-5.4507304412254598</v>
      </c>
      <c r="AJ40" s="11">
        <v>0</v>
      </c>
      <c r="AK40" s="11">
        <v>-7.9439942055614665</v>
      </c>
      <c r="AL40" s="11">
        <v>14.939487300580367</v>
      </c>
      <c r="AM40" s="11">
        <v>0</v>
      </c>
      <c r="AN40" s="11">
        <v>6.3243610384233762</v>
      </c>
      <c r="AO40" s="11">
        <v>0</v>
      </c>
      <c r="AP40" s="11">
        <v>1.5746185226817033</v>
      </c>
      <c r="AQ40" s="11">
        <v>0</v>
      </c>
      <c r="AR40" s="11">
        <v>-7.8413495430140756</v>
      </c>
      <c r="AS40" s="11">
        <v>0</v>
      </c>
      <c r="AT40" s="11">
        <v>0</v>
      </c>
      <c r="AU40" s="11">
        <v>0</v>
      </c>
      <c r="AV40" s="11">
        <v>0</v>
      </c>
      <c r="AW40" s="11">
        <v>0</v>
      </c>
      <c r="AX40" s="11">
        <v>0</v>
      </c>
      <c r="AY40" s="11">
        <v>-22.241520127863623</v>
      </c>
      <c r="AZ40" s="11">
        <v>0</v>
      </c>
      <c r="BA40" s="11">
        <v>0</v>
      </c>
      <c r="BB40" s="11">
        <v>0</v>
      </c>
      <c r="BC40" s="11">
        <v>0</v>
      </c>
      <c r="BD40" s="11">
        <v>0</v>
      </c>
      <c r="BE40" s="11">
        <v>-8.9458872025716119</v>
      </c>
      <c r="BF40" s="11">
        <v>-3.9056226341926958</v>
      </c>
      <c r="BG40" s="11">
        <v>7.5456309787114151</v>
      </c>
      <c r="BH40" s="11">
        <v>-8.3592212831717916</v>
      </c>
      <c r="BI40" s="11">
        <v>0</v>
      </c>
      <c r="BJ40" s="11">
        <v>0</v>
      </c>
      <c r="BK40" s="11">
        <v>0</v>
      </c>
      <c r="BL40" s="11">
        <v>0</v>
      </c>
      <c r="BM40" s="11">
        <v>0</v>
      </c>
      <c r="BN40" s="11">
        <v>2.7744542876462219</v>
      </c>
      <c r="BO40" s="11">
        <v>0</v>
      </c>
      <c r="BP40" s="11"/>
      <c r="BQ40" s="11"/>
    </row>
  </sheetData>
  <hyperlinks>
    <hyperlink ref="A1" location="Index!A1" display="Index"/>
  </hyperlinks>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F12" sqref="F12"/>
    </sheetView>
  </sheetViews>
  <sheetFormatPr defaultColWidth="8.85546875" defaultRowHeight="15" x14ac:dyDescent="0.25"/>
  <cols>
    <col min="1" max="7" width="8.85546875" style="10"/>
    <col min="8" max="8" width="18.42578125" style="10" customWidth="1"/>
    <col min="9" max="16384" width="8.85546875" style="10"/>
  </cols>
  <sheetData>
    <row r="1" spans="1:9" x14ac:dyDescent="0.25">
      <c r="A1" s="10" t="s">
        <v>0</v>
      </c>
      <c r="B1" s="17" t="s">
        <v>144</v>
      </c>
      <c r="C1" s="17" t="s">
        <v>145</v>
      </c>
      <c r="D1" s="17" t="s">
        <v>146</v>
      </c>
      <c r="E1" s="17" t="s">
        <v>147</v>
      </c>
      <c r="H1" s="37" t="s">
        <v>266</v>
      </c>
      <c r="I1" s="2"/>
    </row>
    <row r="2" spans="1:9" x14ac:dyDescent="0.25">
      <c r="A2" s="10">
        <v>1982</v>
      </c>
      <c r="B2" s="18">
        <v>2.649025991095497E-2</v>
      </c>
      <c r="C2" s="18">
        <v>5.1022825716668177E-2</v>
      </c>
      <c r="D2" s="18">
        <v>3.7155394569538328E-2</v>
      </c>
      <c r="E2" s="18">
        <v>7.7622707607740357E-3</v>
      </c>
      <c r="H2" s="38" t="str">
        <f ca="1">MID(CELL("filename",H1),FIND("]",CELL("filename",H1))+1,255)</f>
        <v>Figure 29</v>
      </c>
      <c r="I2" s="32" t="str">
        <f ca="1">INDEX(Index!$D$6:$D$92,MATCH(H2,Index!$B$6:$B$92,0))</f>
        <v xml:space="preserve">FARMVCs Per Million Drivers, 2009 Tax Increase, Alternative Lagged Predictor Test
</v>
      </c>
    </row>
    <row r="3" spans="1:9" x14ac:dyDescent="0.25">
      <c r="A3" s="10">
        <v>1983</v>
      </c>
      <c r="B3" s="18">
        <v>4.1603470106267366E-2</v>
      </c>
      <c r="C3" s="18">
        <v>0.10047012629249197</v>
      </c>
      <c r="D3" s="18">
        <v>6.450457111534158E-2</v>
      </c>
      <c r="E3" s="18">
        <v>4.7112220199716587E-2</v>
      </c>
      <c r="H3" s="10" t="s">
        <v>162</v>
      </c>
    </row>
    <row r="4" spans="1:9" x14ac:dyDescent="0.25">
      <c r="A4" s="10">
        <v>1984</v>
      </c>
      <c r="B4" s="18">
        <v>-2.0751093338472946E-2</v>
      </c>
      <c r="C4" s="18">
        <v>-1.538710529663043E-2</v>
      </c>
      <c r="D4" s="18">
        <v>9.6529916232260607E-3</v>
      </c>
      <c r="E4" s="18">
        <v>-4.1850573334959257E-2</v>
      </c>
      <c r="H4" s="10" t="s">
        <v>163</v>
      </c>
    </row>
    <row r="5" spans="1:9" x14ac:dyDescent="0.25">
      <c r="A5" s="10">
        <v>1985</v>
      </c>
      <c r="B5" s="18">
        <v>4.7653562633559153E-2</v>
      </c>
      <c r="C5" s="18">
        <v>8.7243713139255011E-2</v>
      </c>
      <c r="D5" s="18">
        <v>0.11184572798366849</v>
      </c>
      <c r="E5" s="18">
        <v>5.6990720696598239E-2</v>
      </c>
    </row>
    <row r="6" spans="1:9" x14ac:dyDescent="0.25">
      <c r="A6" s="10">
        <v>1986</v>
      </c>
      <c r="B6" s="18">
        <v>4.4588481678026246E-2</v>
      </c>
      <c r="C6" s="18">
        <v>0.11208135195151925</v>
      </c>
      <c r="D6" s="18">
        <v>0.14690276994030854</v>
      </c>
      <c r="E6" s="18">
        <v>9.394402441399706E-2</v>
      </c>
    </row>
    <row r="7" spans="1:9" x14ac:dyDescent="0.25">
      <c r="A7" s="10">
        <v>1987</v>
      </c>
      <c r="B7" s="18">
        <v>2.5326972519003222E-2</v>
      </c>
      <c r="C7" s="18">
        <v>9.1582435495669079E-2</v>
      </c>
      <c r="D7" s="18">
        <v>0.12090292686636914</v>
      </c>
      <c r="E7" s="18">
        <v>5.6149353226144678E-2</v>
      </c>
    </row>
    <row r="8" spans="1:9" x14ac:dyDescent="0.25">
      <c r="A8" s="10">
        <v>1988</v>
      </c>
      <c r="B8" s="18">
        <v>-7.4194838686197931E-2</v>
      </c>
      <c r="C8" s="18">
        <v>-1.8940998868666216E-2</v>
      </c>
      <c r="D8" s="18">
        <v>1.9972885134104584E-2</v>
      </c>
      <c r="E8" s="18">
        <v>-4.3883501323207966E-2</v>
      </c>
    </row>
    <row r="9" spans="1:9" x14ac:dyDescent="0.25">
      <c r="A9" s="10">
        <v>1989</v>
      </c>
      <c r="B9" s="18">
        <v>-8.2971449205699724E-2</v>
      </c>
      <c r="C9" s="18">
        <v>-1.6081977423763514E-3</v>
      </c>
      <c r="D9" s="18">
        <v>1.6772922062708105E-2</v>
      </c>
      <c r="E9" s="18">
        <v>-5.6622911063802496E-2</v>
      </c>
    </row>
    <row r="10" spans="1:9" x14ac:dyDescent="0.25">
      <c r="A10" s="10">
        <v>1990</v>
      </c>
      <c r="B10" s="18">
        <v>3.3895823307236887E-2</v>
      </c>
      <c r="C10" s="18">
        <v>3.906934125193124E-2</v>
      </c>
      <c r="D10" s="18">
        <v>8.6576605241488955E-2</v>
      </c>
      <c r="E10" s="18">
        <v>3.1117183062721196E-2</v>
      </c>
    </row>
    <row r="11" spans="1:9" x14ac:dyDescent="0.25">
      <c r="A11" s="10">
        <v>1991</v>
      </c>
      <c r="B11" s="18">
        <v>2.7369732413569478E-2</v>
      </c>
      <c r="C11" s="18">
        <v>5.3270138193041411E-2</v>
      </c>
      <c r="D11" s="18">
        <v>8.7818525794844782E-2</v>
      </c>
      <c r="E11" s="18">
        <v>3.9226563418027494E-2</v>
      </c>
    </row>
    <row r="12" spans="1:9" x14ac:dyDescent="0.25">
      <c r="A12" s="10">
        <v>1992</v>
      </c>
      <c r="B12" s="18">
        <v>-1.2181136019564377E-2</v>
      </c>
      <c r="C12" s="18">
        <v>7.8652374364060057E-2</v>
      </c>
      <c r="D12" s="18">
        <v>7.7749863528796787E-2</v>
      </c>
      <c r="E12" s="18">
        <v>9.4726018024101286E-3</v>
      </c>
    </row>
    <row r="13" spans="1:9" x14ac:dyDescent="0.25">
      <c r="A13" s="10">
        <v>1993</v>
      </c>
      <c r="B13" s="18">
        <v>-2.5625205345493784E-2</v>
      </c>
      <c r="C13" s="18">
        <v>7.9531495352387557E-2</v>
      </c>
      <c r="D13" s="18">
        <v>7.1812989516234896E-2</v>
      </c>
      <c r="E13" s="18">
        <v>2.2462738891777215E-3</v>
      </c>
    </row>
    <row r="14" spans="1:9" x14ac:dyDescent="0.25">
      <c r="A14" s="10">
        <v>1994</v>
      </c>
      <c r="B14" s="18">
        <v>-0.15567381041487516</v>
      </c>
      <c r="C14" s="18">
        <v>-8.3805986840632431E-3</v>
      </c>
      <c r="D14" s="18">
        <v>-1.7430617950121987E-2</v>
      </c>
      <c r="E14" s="18">
        <v>-7.4458610826327376E-2</v>
      </c>
    </row>
    <row r="15" spans="1:9" x14ac:dyDescent="0.25">
      <c r="A15" s="10">
        <v>1995</v>
      </c>
      <c r="B15" s="18">
        <v>-0.20339792414443228</v>
      </c>
      <c r="C15" s="18">
        <v>-7.1427876675741797E-2</v>
      </c>
      <c r="D15" s="18">
        <v>-3.781688305204458E-2</v>
      </c>
      <c r="E15" s="18">
        <v>-0.12753477546467162</v>
      </c>
    </row>
    <row r="16" spans="1:9" x14ac:dyDescent="0.25">
      <c r="A16" s="10">
        <v>1996</v>
      </c>
      <c r="B16" s="18">
        <v>-0.17469845322979785</v>
      </c>
      <c r="C16" s="18">
        <v>-2.3224279852500397E-2</v>
      </c>
      <c r="D16" s="18">
        <v>-1.3407905793776258E-2</v>
      </c>
      <c r="E16" s="18">
        <v>-0.10456934752353764</v>
      </c>
    </row>
    <row r="17" spans="1:5" x14ac:dyDescent="0.25">
      <c r="A17" s="10">
        <v>1997</v>
      </c>
      <c r="B17" s="18">
        <v>-3.0847554250054358E-2</v>
      </c>
      <c r="C17" s="18">
        <v>5.9496590404895217E-2</v>
      </c>
      <c r="D17" s="18">
        <v>7.9932605298165038E-2</v>
      </c>
      <c r="E17" s="18">
        <v>2.4497778668491017E-2</v>
      </c>
    </row>
    <row r="18" spans="1:5" x14ac:dyDescent="0.25">
      <c r="A18" s="10">
        <v>1998</v>
      </c>
      <c r="B18" s="18">
        <v>-0.1406790179603512</v>
      </c>
      <c r="C18" s="18">
        <v>-6.8204806250431613E-2</v>
      </c>
      <c r="D18" s="18">
        <v>-6.6170175795880651E-2</v>
      </c>
      <c r="E18" s="18">
        <v>-7.602524884206506E-2</v>
      </c>
    </row>
    <row r="19" spans="1:5" x14ac:dyDescent="0.25">
      <c r="A19" s="10">
        <v>1999</v>
      </c>
      <c r="B19" s="18">
        <v>-8.0519275655153266E-2</v>
      </c>
      <c r="C19" s="18">
        <v>-5.4230326236552558E-2</v>
      </c>
      <c r="D19" s="18">
        <v>-4.3964632597890289E-2</v>
      </c>
      <c r="E19" s="18">
        <v>-5.470745575472559E-2</v>
      </c>
    </row>
    <row r="20" spans="1:5" x14ac:dyDescent="0.25">
      <c r="A20" s="10">
        <v>2000</v>
      </c>
      <c r="B20" s="18">
        <v>-6.5269126456528201E-2</v>
      </c>
      <c r="C20" s="18">
        <v>2.1135480113409936E-2</v>
      </c>
      <c r="D20" s="18">
        <v>3.5684484247640258E-2</v>
      </c>
      <c r="E20" s="18">
        <v>-2.6893033374122709E-2</v>
      </c>
    </row>
    <row r="21" spans="1:5" x14ac:dyDescent="0.25">
      <c r="A21" s="10">
        <v>2001</v>
      </c>
      <c r="B21" s="18">
        <v>-1.5515771165135143E-2</v>
      </c>
      <c r="C21" s="18">
        <v>5.6474897175770596E-2</v>
      </c>
      <c r="D21" s="18">
        <v>8.2776090337902786E-2</v>
      </c>
      <c r="E21" s="18">
        <v>3.3656489418387753E-2</v>
      </c>
    </row>
    <row r="22" spans="1:5" x14ac:dyDescent="0.25">
      <c r="A22" s="10">
        <v>2002</v>
      </c>
      <c r="B22" s="18">
        <v>-9.2002822616792893E-2</v>
      </c>
      <c r="C22" s="18">
        <v>8.0427494611242281E-2</v>
      </c>
      <c r="D22" s="18">
        <v>4.6808694117491334E-2</v>
      </c>
      <c r="E22" s="18">
        <v>-1.6465210153620159E-2</v>
      </c>
    </row>
    <row r="23" spans="1:5" x14ac:dyDescent="0.25">
      <c r="A23" s="10">
        <v>2003</v>
      </c>
      <c r="B23" s="18">
        <v>-0.12398316843333169</v>
      </c>
      <c r="C23" s="18">
        <v>4.8039381668425099E-2</v>
      </c>
      <c r="D23" s="18">
        <v>1.3264012481941975E-2</v>
      </c>
      <c r="E23" s="18">
        <v>-4.4686243577980879E-2</v>
      </c>
    </row>
    <row r="24" spans="1:5" x14ac:dyDescent="0.25">
      <c r="A24" s="10">
        <v>2004</v>
      </c>
      <c r="B24" s="18">
        <v>-9.2297688397969396E-2</v>
      </c>
      <c r="C24" s="18">
        <v>3.7495098817178323E-2</v>
      </c>
      <c r="D24" s="18">
        <v>8.2419698993847646E-3</v>
      </c>
      <c r="E24" s="18">
        <v>-2.0052558946408752E-2</v>
      </c>
    </row>
    <row r="25" spans="1:5" x14ac:dyDescent="0.25">
      <c r="A25" s="10">
        <v>2005</v>
      </c>
      <c r="B25" s="18">
        <v>-8.299629169780473E-2</v>
      </c>
      <c r="C25" s="18">
        <v>4.1772138237180782E-2</v>
      </c>
      <c r="D25" s="18">
        <v>3.6907805620810884E-2</v>
      </c>
      <c r="E25" s="18">
        <v>-2.8137890180785167E-2</v>
      </c>
    </row>
    <row r="26" spans="1:5" x14ac:dyDescent="0.25">
      <c r="A26" s="10">
        <v>2006</v>
      </c>
      <c r="B26" s="18">
        <v>-8.2157471312247363E-2</v>
      </c>
      <c r="C26" s="18">
        <v>-2.0215804153935701E-2</v>
      </c>
      <c r="D26" s="18">
        <v>1.1764561267867747E-2</v>
      </c>
      <c r="E26" s="18">
        <v>-2.7267812726700119E-2</v>
      </c>
    </row>
    <row r="27" spans="1:5" x14ac:dyDescent="0.25">
      <c r="A27" s="10">
        <v>2007</v>
      </c>
      <c r="B27" s="18">
        <v>-6.0829472351337892E-2</v>
      </c>
      <c r="C27" s="18">
        <v>-8.8716085397322819E-4</v>
      </c>
      <c r="D27" s="18">
        <v>8.8879893852479991E-3</v>
      </c>
      <c r="E27" s="18">
        <v>-2.9821684638243626E-2</v>
      </c>
    </row>
    <row r="28" spans="1:5" x14ac:dyDescent="0.25">
      <c r="A28" s="10">
        <v>2008</v>
      </c>
      <c r="B28" s="18">
        <v>9.6822719931901891E-3</v>
      </c>
      <c r="C28" s="18">
        <v>7.8921958239142623E-2</v>
      </c>
      <c r="D28" s="18">
        <v>6.9829292109262281E-2</v>
      </c>
      <c r="E28" s="18">
        <v>3.5454432462250343E-2</v>
      </c>
    </row>
    <row r="29" spans="1:5" x14ac:dyDescent="0.25">
      <c r="A29" s="10">
        <v>2009</v>
      </c>
      <c r="B29" s="18">
        <v>6.1949673642649243E-2</v>
      </c>
      <c r="C29" s="18">
        <v>0.1732966688283408</v>
      </c>
      <c r="D29" s="18">
        <v>0.12545013184230527</v>
      </c>
      <c r="E29" s="18">
        <v>0.13198703319992769</v>
      </c>
    </row>
    <row r="30" spans="1:5" x14ac:dyDescent="0.25">
      <c r="A30" s="10">
        <v>2010</v>
      </c>
      <c r="B30" s="18">
        <v>4.0425031653448865E-3</v>
      </c>
      <c r="C30" s="18">
        <v>0.12427983034909565</v>
      </c>
      <c r="D30" s="18">
        <v>7.6836706587214046E-2</v>
      </c>
      <c r="E30" s="18">
        <v>7.6143212588293596E-2</v>
      </c>
    </row>
    <row r="31" spans="1:5" x14ac:dyDescent="0.25">
      <c r="A31" s="10">
        <v>2011</v>
      </c>
      <c r="B31" s="18">
        <v>4.5232602078402948E-2</v>
      </c>
      <c r="C31" s="18">
        <v>0.17778943030928454</v>
      </c>
      <c r="D31" s="18">
        <v>0.12389091832581457</v>
      </c>
      <c r="E31" s="18">
        <v>0.11609437665908551</v>
      </c>
    </row>
    <row r="32" spans="1:5" x14ac:dyDescent="0.25">
      <c r="A32" s="10">
        <v>2012</v>
      </c>
      <c r="B32" s="18">
        <v>-0.10002160975456448</v>
      </c>
      <c r="C32" s="18">
        <v>8.0457678371220337E-3</v>
      </c>
      <c r="D32" s="18">
        <v>-1.8466717382431917E-2</v>
      </c>
      <c r="E32" s="18">
        <v>-9.1546595645223307E-3</v>
      </c>
    </row>
    <row r="33" spans="1:7" x14ac:dyDescent="0.25">
      <c r="A33" s="10">
        <v>2013</v>
      </c>
      <c r="B33" s="18">
        <v>-4.6984575273851435E-2</v>
      </c>
      <c r="C33" s="18">
        <v>-1.3217708015072787E-2</v>
      </c>
      <c r="D33" s="18">
        <v>-2.1546434953909351E-2</v>
      </c>
      <c r="E33" s="18">
        <v>-2.5036891898052582E-2</v>
      </c>
    </row>
    <row r="34" spans="1:7" x14ac:dyDescent="0.25">
      <c r="A34" s="10">
        <v>2014</v>
      </c>
      <c r="B34" s="18">
        <v>9.7961504185435963E-2</v>
      </c>
      <c r="C34" s="18">
        <v>0.11930482056627248</v>
      </c>
      <c r="D34" s="18">
        <v>0.10147188737658652</v>
      </c>
      <c r="E34" s="18">
        <v>8.449385248223526E-2</v>
      </c>
      <c r="G34" s="36"/>
    </row>
    <row r="35" spans="1:7" x14ac:dyDescent="0.25">
      <c r="A35" s="10">
        <v>2015</v>
      </c>
      <c r="B35" s="18">
        <v>-0.1861388053265893</v>
      </c>
      <c r="C35" s="18">
        <v>-2.4685955749357932E-2</v>
      </c>
      <c r="D35" s="18">
        <v>-7.8829120967605901E-2</v>
      </c>
      <c r="E35" s="18">
        <v>-9.3583742297915731E-2</v>
      </c>
    </row>
    <row r="37" spans="1:7" x14ac:dyDescent="0.25">
      <c r="A37" s="3"/>
    </row>
  </sheetData>
  <hyperlinks>
    <hyperlink ref="H1" location="Index!A1" display="Index"/>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G1" sqref="G1"/>
    </sheetView>
  </sheetViews>
  <sheetFormatPr defaultColWidth="8.85546875" defaultRowHeight="15" x14ac:dyDescent="0.25"/>
  <cols>
    <col min="1" max="6" width="8.85546875" style="2"/>
    <col min="7" max="7" width="18.5703125" style="2" customWidth="1"/>
    <col min="8" max="16384" width="8.85546875" style="2"/>
  </cols>
  <sheetData>
    <row r="1" spans="1:8" x14ac:dyDescent="0.25">
      <c r="A1" s="17" t="s">
        <v>0</v>
      </c>
      <c r="B1" s="17" t="s">
        <v>135</v>
      </c>
      <c r="C1" s="17" t="s">
        <v>131</v>
      </c>
      <c r="D1" s="17" t="s">
        <v>132</v>
      </c>
      <c r="E1" s="17" t="s">
        <v>133</v>
      </c>
      <c r="F1" s="17"/>
      <c r="G1" s="37" t="s">
        <v>266</v>
      </c>
    </row>
    <row r="2" spans="1:8" x14ac:dyDescent="0.25">
      <c r="A2" s="17">
        <v>1982</v>
      </c>
      <c r="B2" s="18">
        <v>2.649025991095497E-2</v>
      </c>
      <c r="C2" s="18">
        <v>7.6011750579315043E-2</v>
      </c>
      <c r="D2" s="18">
        <v>0.19723614746460064</v>
      </c>
      <c r="E2" s="18">
        <v>0.1982988765265031</v>
      </c>
      <c r="F2" s="17"/>
      <c r="G2" s="38" t="str">
        <f ca="1">MID(CELL("filename",G1),FIND("]",CELL("filename",G1))+1,255)</f>
        <v>Figure 30</v>
      </c>
      <c r="H2" s="32" t="str">
        <f ca="1">INDEX(Index!$D$6:$D$92,MATCH(G2,Index!$B$6:$B$92,0))</f>
        <v xml:space="preserve">FARMVCs Per Million Drivers, 2009 Tax Increase, Alternative Pretreatment Period Test
</v>
      </c>
    </row>
    <row r="3" spans="1:8" x14ac:dyDescent="0.25">
      <c r="A3" s="17">
        <v>1983</v>
      </c>
      <c r="B3" s="18">
        <v>4.1603470106267366E-2</v>
      </c>
      <c r="C3" s="18">
        <v>8.8240922276685799E-2</v>
      </c>
      <c r="D3" s="18">
        <v>0.17826502971070851</v>
      </c>
      <c r="E3" s="18">
        <v>0.17260187828602655</v>
      </c>
      <c r="F3" s="17"/>
      <c r="G3" s="17" t="s">
        <v>156</v>
      </c>
    </row>
    <row r="4" spans="1:8" x14ac:dyDescent="0.25">
      <c r="A4" s="17">
        <v>1984</v>
      </c>
      <c r="B4" s="18">
        <v>-2.0751093338472946E-2</v>
      </c>
      <c r="C4" s="18">
        <v>4.1194300212512025E-3</v>
      </c>
      <c r="D4" s="18">
        <v>0.11328886519580708</v>
      </c>
      <c r="E4" s="18">
        <v>0.12921390039478656</v>
      </c>
      <c r="F4" s="17"/>
      <c r="G4" s="17" t="s">
        <v>149</v>
      </c>
    </row>
    <row r="5" spans="1:8" x14ac:dyDescent="0.25">
      <c r="A5" s="17">
        <v>1985</v>
      </c>
      <c r="B5" s="18">
        <v>4.7653562633559153E-2</v>
      </c>
      <c r="C5" s="18">
        <v>7.3530854826614894E-2</v>
      </c>
      <c r="D5" s="18">
        <v>0.18458904695890987</v>
      </c>
      <c r="E5" s="18">
        <v>0.18721253672393545</v>
      </c>
      <c r="F5" s="17"/>
      <c r="G5" s="17"/>
    </row>
    <row r="6" spans="1:8" x14ac:dyDescent="0.25">
      <c r="A6" s="17">
        <v>1986</v>
      </c>
      <c r="B6" s="18">
        <v>4.4588481678026246E-2</v>
      </c>
      <c r="C6" s="18">
        <v>5.0618492034116294E-2</v>
      </c>
      <c r="D6" s="18">
        <v>0.11360525785940245</v>
      </c>
      <c r="E6" s="18">
        <v>0.1298158240329246</v>
      </c>
      <c r="F6" s="17"/>
      <c r="G6" s="17"/>
    </row>
    <row r="7" spans="1:8" x14ac:dyDescent="0.25">
      <c r="A7" s="17">
        <v>1987</v>
      </c>
      <c r="B7" s="18">
        <v>2.5326972519003222E-2</v>
      </c>
      <c r="C7" s="18">
        <v>4.2560693697458143E-2</v>
      </c>
      <c r="D7" s="18">
        <v>8.5618026942623937E-2</v>
      </c>
      <c r="E7" s="18">
        <v>8.3071419890819384E-2</v>
      </c>
      <c r="F7" s="17"/>
      <c r="G7" s="17"/>
    </row>
    <row r="8" spans="1:8" x14ac:dyDescent="0.25">
      <c r="A8" s="17">
        <v>1988</v>
      </c>
      <c r="B8" s="18">
        <v>-7.4194838686197931E-2</v>
      </c>
      <c r="C8" s="18">
        <v>-8.1001879976052807E-2</v>
      </c>
      <c r="D8" s="18">
        <v>-3.667208801541131E-2</v>
      </c>
      <c r="E8" s="18">
        <v>-2.25533261641674E-2</v>
      </c>
      <c r="F8" s="17"/>
      <c r="G8" s="17"/>
    </row>
    <row r="9" spans="1:8" x14ac:dyDescent="0.25">
      <c r="A9" s="17">
        <v>1989</v>
      </c>
      <c r="B9" s="18">
        <v>-8.2971449205699724E-2</v>
      </c>
      <c r="C9" s="18">
        <v>-0.10099759732135702</v>
      </c>
      <c r="D9" s="18">
        <v>-3.2518333842729556E-2</v>
      </c>
      <c r="E9" s="18">
        <v>-2.4136456926875622E-2</v>
      </c>
      <c r="F9" s="17"/>
      <c r="G9" s="17"/>
    </row>
    <row r="10" spans="1:8" x14ac:dyDescent="0.25">
      <c r="A10" s="17">
        <v>1990</v>
      </c>
      <c r="B10" s="18">
        <v>3.3895823307236887E-2</v>
      </c>
      <c r="C10" s="18">
        <v>2.0868378707287166E-2</v>
      </c>
      <c r="D10" s="18">
        <v>4.5065443501928384E-2</v>
      </c>
      <c r="E10" s="18">
        <v>7.4584060987004083E-2</v>
      </c>
      <c r="F10" s="17"/>
      <c r="G10" s="17"/>
    </row>
    <row r="11" spans="1:8" x14ac:dyDescent="0.25">
      <c r="A11" s="17">
        <v>1991</v>
      </c>
      <c r="B11" s="18">
        <v>2.7369732413569478E-2</v>
      </c>
      <c r="C11" s="18">
        <v>1.1766383655060501E-2</v>
      </c>
      <c r="D11" s="18">
        <v>1.5077705330871742E-2</v>
      </c>
      <c r="E11" s="18">
        <v>6.8909251928716636E-2</v>
      </c>
      <c r="F11" s="17"/>
      <c r="G11" s="17"/>
    </row>
    <row r="12" spans="1:8" x14ac:dyDescent="0.25">
      <c r="A12" s="17">
        <v>1992</v>
      </c>
      <c r="B12" s="18">
        <v>-1.2181136019564377E-2</v>
      </c>
      <c r="C12" s="18">
        <v>7.8405717748023709E-3</v>
      </c>
      <c r="D12" s="18">
        <v>4.6706281385377496E-2</v>
      </c>
      <c r="E12" s="18">
        <v>3.7080112447072849E-2</v>
      </c>
      <c r="F12" s="17"/>
      <c r="G12" s="17"/>
    </row>
    <row r="13" spans="1:8" x14ac:dyDescent="0.25">
      <c r="A13" s="17">
        <v>1993</v>
      </c>
      <c r="B13" s="18">
        <v>-2.5625205345493784E-2</v>
      </c>
      <c r="C13" s="18">
        <v>3.3264120511856516E-3</v>
      </c>
      <c r="D13" s="18">
        <v>4.5877833908423878E-2</v>
      </c>
      <c r="E13" s="18">
        <v>3.8456124921746014E-2</v>
      </c>
      <c r="F13" s="17"/>
      <c r="G13" s="17"/>
    </row>
    <row r="14" spans="1:8" x14ac:dyDescent="0.25">
      <c r="A14" s="17">
        <v>1994</v>
      </c>
      <c r="B14" s="18">
        <v>-0.15567381041487516</v>
      </c>
      <c r="C14" s="18">
        <v>-0.20498970216955745</v>
      </c>
      <c r="D14" s="18">
        <v>-0.15459850603205902</v>
      </c>
      <c r="E14" s="18">
        <v>-0.12562999204908837</v>
      </c>
      <c r="F14" s="17"/>
      <c r="G14" s="17"/>
    </row>
    <row r="15" spans="1:8" x14ac:dyDescent="0.25">
      <c r="A15" s="17">
        <v>1995</v>
      </c>
      <c r="B15" s="18">
        <v>-0.20339792414443228</v>
      </c>
      <c r="C15" s="18">
        <v>-0.24359561976174521</v>
      </c>
      <c r="D15" s="18">
        <v>-0.21946321465500571</v>
      </c>
      <c r="E15" s="18">
        <v>-0.18579304325272253</v>
      </c>
      <c r="F15" s="17"/>
      <c r="G15" s="17"/>
    </row>
    <row r="16" spans="1:8" x14ac:dyDescent="0.25">
      <c r="A16" s="17">
        <v>1996</v>
      </c>
      <c r="B16" s="18">
        <v>-0.17469845322979785</v>
      </c>
      <c r="C16" s="18">
        <v>-0.20427176543545988</v>
      </c>
      <c r="D16" s="18">
        <v>-9.4348834469313539E-2</v>
      </c>
      <c r="E16" s="18">
        <v>-6.4840760291657806E-2</v>
      </c>
      <c r="F16" s="17"/>
      <c r="G16" s="17"/>
    </row>
    <row r="17" spans="1:7" x14ac:dyDescent="0.25">
      <c r="A17" s="17">
        <v>1997</v>
      </c>
      <c r="B17" s="18">
        <v>-3.0847554250054358E-2</v>
      </c>
      <c r="C17" s="18">
        <v>-2.5218120454869427E-2</v>
      </c>
      <c r="D17" s="18">
        <v>9.3508913811597531E-3</v>
      </c>
      <c r="E17" s="18">
        <v>2.3037021158731821E-2</v>
      </c>
      <c r="F17" s="17"/>
      <c r="G17" s="17"/>
    </row>
    <row r="18" spans="1:7" x14ac:dyDescent="0.25">
      <c r="A18" s="17">
        <v>1998</v>
      </c>
      <c r="B18" s="18">
        <v>-0.1406790179603512</v>
      </c>
      <c r="C18" s="18">
        <v>-0.14045689988898255</v>
      </c>
      <c r="D18" s="18">
        <v>-0.11242218230818181</v>
      </c>
      <c r="E18" s="18">
        <v>-4.6293224022374714E-2</v>
      </c>
      <c r="F18" s="17"/>
      <c r="G18" s="17"/>
    </row>
    <row r="19" spans="1:7" x14ac:dyDescent="0.25">
      <c r="A19" s="17">
        <v>1999</v>
      </c>
      <c r="B19" s="18">
        <v>-8.0519275655153266E-2</v>
      </c>
      <c r="C19" s="18">
        <v>-6.059050956655395E-2</v>
      </c>
      <c r="D19" s="18">
        <v>-7.1960544633700843E-2</v>
      </c>
      <c r="E19" s="18">
        <v>-3.1777175618212042E-2</v>
      </c>
      <c r="F19" s="17"/>
      <c r="G19" s="17"/>
    </row>
    <row r="20" spans="1:7" x14ac:dyDescent="0.25">
      <c r="A20" s="17">
        <v>2000</v>
      </c>
      <c r="B20" s="18">
        <v>-6.5269126456528201E-2</v>
      </c>
      <c r="C20" s="18">
        <v>-6.0064976788674361E-2</v>
      </c>
      <c r="D20" s="18">
        <v>-2.4161952451596327E-2</v>
      </c>
      <c r="E20" s="18">
        <v>-1.8164469783341859E-2</v>
      </c>
      <c r="F20" s="17"/>
      <c r="G20" s="17"/>
    </row>
    <row r="21" spans="1:7" x14ac:dyDescent="0.25">
      <c r="A21" s="17">
        <v>2001</v>
      </c>
      <c r="B21" s="18">
        <v>-1.5515771165135143E-2</v>
      </c>
      <c r="C21" s="18">
        <v>-5.133337968458046E-2</v>
      </c>
      <c r="D21" s="18">
        <v>6.6901128781488269E-3</v>
      </c>
      <c r="E21" s="18">
        <v>3.2963060150213254E-2</v>
      </c>
      <c r="F21" s="17"/>
      <c r="G21" s="17"/>
    </row>
    <row r="22" spans="1:7" x14ac:dyDescent="0.25">
      <c r="A22" s="17">
        <v>2002</v>
      </c>
      <c r="B22" s="18">
        <v>-9.2002822616792893E-2</v>
      </c>
      <c r="C22" s="18">
        <v>-7.3157177354481906E-2</v>
      </c>
      <c r="D22" s="18">
        <v>3.0043049025823509E-2</v>
      </c>
      <c r="E22" s="18">
        <v>7.7178958281701364E-3</v>
      </c>
      <c r="F22" s="17"/>
      <c r="G22" s="17"/>
    </row>
    <row r="23" spans="1:7" x14ac:dyDescent="0.25">
      <c r="A23" s="17">
        <v>2003</v>
      </c>
      <c r="B23" s="18">
        <v>-0.12398316843333169</v>
      </c>
      <c r="C23" s="18">
        <v>-0.10764335991337656</v>
      </c>
      <c r="D23" s="18">
        <v>-4.3561082671095749E-2</v>
      </c>
      <c r="E23" s="18">
        <v>-7.4439026177937684E-2</v>
      </c>
      <c r="F23" s="17"/>
      <c r="G23" s="17"/>
    </row>
    <row r="24" spans="1:7" x14ac:dyDescent="0.25">
      <c r="A24" s="17">
        <v>2004</v>
      </c>
      <c r="B24" s="18">
        <v>-9.2297688397969396E-2</v>
      </c>
      <c r="C24" s="18">
        <v>-6.0603551064715259E-2</v>
      </c>
      <c r="D24" s="18">
        <v>-2.3384725734249625E-2</v>
      </c>
      <c r="E24" s="18">
        <v>-4.466884868659033E-2</v>
      </c>
      <c r="F24" s="17"/>
      <c r="G24" s="17"/>
    </row>
    <row r="25" spans="1:7" x14ac:dyDescent="0.25">
      <c r="A25" s="17">
        <v>2005</v>
      </c>
      <c r="B25" s="18">
        <v>-8.299629169780473E-2</v>
      </c>
      <c r="C25" s="18">
        <v>-7.3641034069107311E-2</v>
      </c>
      <c r="D25" s="18">
        <v>-6.6366457322146633E-2</v>
      </c>
      <c r="E25" s="18">
        <v>-7.2089885576376592E-2</v>
      </c>
      <c r="F25" s="17"/>
      <c r="G25" s="17"/>
    </row>
    <row r="26" spans="1:7" x14ac:dyDescent="0.25">
      <c r="A26" s="17">
        <v>2006</v>
      </c>
      <c r="B26" s="18">
        <v>-8.2157471312247363E-2</v>
      </c>
      <c r="C26" s="18">
        <v>-0.10731549275589397</v>
      </c>
      <c r="D26" s="18">
        <v>-0.1245318359787589</v>
      </c>
      <c r="E26" s="18">
        <v>-8.9056465931986767E-2</v>
      </c>
      <c r="F26" s="17"/>
      <c r="G26" s="17"/>
    </row>
    <row r="27" spans="1:7" x14ac:dyDescent="0.25">
      <c r="A27" s="17">
        <v>2007</v>
      </c>
      <c r="B27" s="18">
        <v>-6.0829472351337892E-2</v>
      </c>
      <c r="C27" s="18">
        <v>-3.9908804200893627E-2</v>
      </c>
      <c r="D27" s="18">
        <v>-5.5279574080519159E-2</v>
      </c>
      <c r="E27" s="18">
        <v>-5.595290310087845E-2</v>
      </c>
      <c r="F27" s="17"/>
      <c r="G27" s="17"/>
    </row>
    <row r="28" spans="1:7" x14ac:dyDescent="0.25">
      <c r="A28" s="17">
        <v>2008</v>
      </c>
      <c r="B28" s="18">
        <v>9.6822719931901891E-3</v>
      </c>
      <c r="C28" s="18">
        <v>2.7869202317239317E-2</v>
      </c>
      <c r="D28" s="18">
        <v>3.8302846696375591E-2</v>
      </c>
      <c r="E28" s="18">
        <v>1.9958247485467928E-2</v>
      </c>
      <c r="F28" s="17"/>
      <c r="G28" s="17"/>
    </row>
    <row r="29" spans="1:7" x14ac:dyDescent="0.25">
      <c r="A29" s="17">
        <v>2009</v>
      </c>
      <c r="B29" s="18">
        <v>6.1949673642649243E-2</v>
      </c>
      <c r="C29" s="18">
        <v>8.6709150588141673E-2</v>
      </c>
      <c r="D29" s="18">
        <v>0.14516200182123382</v>
      </c>
      <c r="E29" s="18">
        <v>0.1380130261879518</v>
      </c>
      <c r="F29" s="17"/>
      <c r="G29" s="17"/>
    </row>
    <row r="30" spans="1:7" x14ac:dyDescent="0.25">
      <c r="A30" s="17">
        <v>2010</v>
      </c>
      <c r="B30" s="18">
        <v>4.0425031653448865E-3</v>
      </c>
      <c r="C30" s="18">
        <v>2.3406921796693358E-2</v>
      </c>
      <c r="D30" s="18">
        <v>0.15736115468078743</v>
      </c>
      <c r="E30" s="18">
        <v>0.15866583880935092</v>
      </c>
      <c r="F30" s="17"/>
      <c r="G30" s="17"/>
    </row>
    <row r="31" spans="1:7" x14ac:dyDescent="0.25">
      <c r="A31" s="17">
        <v>2011</v>
      </c>
      <c r="B31" s="18">
        <v>4.5232602078402948E-2</v>
      </c>
      <c r="C31" s="18">
        <v>7.8551011365494527E-2</v>
      </c>
      <c r="D31" s="18">
        <v>0.20455881212495522</v>
      </c>
      <c r="E31" s="18">
        <v>0.19259129355877905</v>
      </c>
      <c r="F31" s="17"/>
      <c r="G31" s="17"/>
    </row>
    <row r="32" spans="1:7" x14ac:dyDescent="0.25">
      <c r="A32" s="17">
        <v>2012</v>
      </c>
      <c r="B32" s="18">
        <v>-0.10002160975456448</v>
      </c>
      <c r="C32" s="18">
        <v>-0.12031875676653275</v>
      </c>
      <c r="D32" s="18">
        <v>-9.7407128200445777E-3</v>
      </c>
      <c r="E32" s="18">
        <v>2.1138223182211636E-2</v>
      </c>
      <c r="F32" s="17"/>
      <c r="G32" s="17"/>
    </row>
    <row r="33" spans="1:7" x14ac:dyDescent="0.25">
      <c r="A33" s="17">
        <v>2013</v>
      </c>
      <c r="B33" s="18">
        <v>-4.6984575273851435E-2</v>
      </c>
      <c r="C33" s="18">
        <v>-4.2655021069626604E-2</v>
      </c>
      <c r="D33" s="18">
        <v>8.3582444011579035E-2</v>
      </c>
      <c r="E33" s="18">
        <v>0.1106017954836653</v>
      </c>
      <c r="F33" s="17"/>
      <c r="G33" s="36"/>
    </row>
    <row r="34" spans="1:7" x14ac:dyDescent="0.25">
      <c r="A34" s="17">
        <v>2014</v>
      </c>
      <c r="B34" s="18">
        <v>9.7961504185435963E-2</v>
      </c>
      <c r="C34" s="18">
        <v>0.13035288511832807</v>
      </c>
      <c r="D34" s="18">
        <v>0.25176730468439823</v>
      </c>
      <c r="E34" s="18">
        <v>0.246220111508129</v>
      </c>
      <c r="F34" s="17"/>
      <c r="G34" s="17"/>
    </row>
    <row r="35" spans="1:7" x14ac:dyDescent="0.25">
      <c r="A35" s="17">
        <v>2015</v>
      </c>
      <c r="B35" s="18">
        <v>-0.1861388053265893</v>
      </c>
      <c r="C35" s="18">
        <v>-9.4027328878146466E-2</v>
      </c>
      <c r="D35" s="18">
        <v>3.649943815078148E-2</v>
      </c>
      <c r="E35" s="18">
        <v>2.6629335891458595E-2</v>
      </c>
      <c r="F35" s="17"/>
      <c r="G35" s="17"/>
    </row>
    <row r="36" spans="1:7" x14ac:dyDescent="0.25">
      <c r="G36" s="17"/>
    </row>
    <row r="37" spans="1:7" x14ac:dyDescent="0.25">
      <c r="G37" s="17"/>
    </row>
  </sheetData>
  <hyperlinks>
    <hyperlink ref="G1" location="Index!A1" display="Index"/>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election activeCell="N14" sqref="N14"/>
    </sheetView>
  </sheetViews>
  <sheetFormatPr defaultColWidth="8.85546875" defaultRowHeight="15" x14ac:dyDescent="0.25"/>
  <cols>
    <col min="1" max="1" width="19.85546875" style="17" customWidth="1"/>
    <col min="2" max="15" width="8.85546875" style="17"/>
    <col min="16" max="16" width="20.7109375" style="17" customWidth="1"/>
    <col min="17" max="17" width="8.85546875" style="17"/>
    <col min="18" max="18" width="12.42578125" style="17" customWidth="1"/>
    <col min="19" max="16384" width="8.85546875" style="17"/>
  </cols>
  <sheetData>
    <row r="1" spans="1:70" x14ac:dyDescent="0.25">
      <c r="A1" s="37" t="s">
        <v>266</v>
      </c>
      <c r="B1" s="2"/>
      <c r="P1" s="17" t="s">
        <v>127</v>
      </c>
      <c r="Q1" s="17"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38" t="str">
        <f ca="1">MID(CELL("filename",A1),FIND("]",CELL("filename",A1))+1,255)</f>
        <v>Figure 31</v>
      </c>
      <c r="B2" s="32" t="str">
        <f ca="1">INDEX(Index!$D$6:$D$92,MATCH(A2,Index!$B$6:$B$92,0))</f>
        <v>FARMVCs Per Million Drivers, 2009 Tax Increase, Placebo Test, 1990-1998 Pretreatment Period</v>
      </c>
      <c r="P2" s="12" t="s">
        <v>123</v>
      </c>
      <c r="Q2" s="13">
        <v>4.7311203919780514E-6</v>
      </c>
      <c r="R2" s="13">
        <v>0</v>
      </c>
      <c r="S2" s="13">
        <v>0</v>
      </c>
      <c r="T2" s="13">
        <v>1.404198603634167E-5</v>
      </c>
      <c r="U2" s="13">
        <v>1.8417083381300809E-5</v>
      </c>
      <c r="V2" s="13">
        <v>0</v>
      </c>
      <c r="W2" s="13">
        <v>1.0172162200729168E-5</v>
      </c>
      <c r="X2" s="13">
        <v>0</v>
      </c>
      <c r="Y2" s="13">
        <v>0</v>
      </c>
      <c r="Z2" s="13">
        <v>0</v>
      </c>
      <c r="AA2" s="13">
        <v>0</v>
      </c>
      <c r="AB2" s="13">
        <v>1.0340422141747315E-5</v>
      </c>
      <c r="AC2" s="13">
        <v>0</v>
      </c>
      <c r="AD2" s="13">
        <v>1.4404080339971666E-5</v>
      </c>
      <c r="AE2" s="13">
        <v>1.0146408254394254E-5</v>
      </c>
      <c r="AF2" s="13">
        <v>0</v>
      </c>
      <c r="AG2" s="13">
        <v>1.0139992596882472E-5</v>
      </c>
      <c r="AH2" s="13">
        <v>7.2447583882084378E-6</v>
      </c>
      <c r="AI2" s="13">
        <v>1.8418931606938117E-5</v>
      </c>
      <c r="AJ2" s="13">
        <v>0</v>
      </c>
      <c r="AK2" s="13">
        <v>6.9463500744519387E-6</v>
      </c>
      <c r="AL2" s="13">
        <v>1.1301305363315069E-5</v>
      </c>
      <c r="AM2" s="13">
        <v>0</v>
      </c>
      <c r="AN2" s="13">
        <v>8.6522784827098515E-6</v>
      </c>
      <c r="AO2" s="13">
        <v>0</v>
      </c>
      <c r="AP2" s="13">
        <v>1.1928472659438186E-5</v>
      </c>
      <c r="AQ2" s="13">
        <v>0</v>
      </c>
      <c r="AR2" s="13">
        <v>1.0572249119183805E-5</v>
      </c>
      <c r="AS2" s="13">
        <v>0</v>
      </c>
      <c r="AT2" s="13">
        <v>0</v>
      </c>
      <c r="AU2" s="13">
        <v>0</v>
      </c>
      <c r="AV2" s="13">
        <v>0</v>
      </c>
      <c r="AW2" s="13">
        <v>0</v>
      </c>
      <c r="AX2" s="13">
        <v>0</v>
      </c>
      <c r="AY2" s="13">
        <v>1.8578763904897435E-5</v>
      </c>
      <c r="AZ2" s="13">
        <v>0</v>
      </c>
      <c r="BA2" s="13">
        <v>0</v>
      </c>
      <c r="BB2" s="13">
        <v>0</v>
      </c>
      <c r="BC2" s="13">
        <v>0</v>
      </c>
      <c r="BD2" s="13">
        <v>0</v>
      </c>
      <c r="BE2" s="13">
        <v>3.3789227356182862E-5</v>
      </c>
      <c r="BF2" s="13">
        <v>2.0349746125741755E-5</v>
      </c>
      <c r="BG2" s="13">
        <v>8.049870574705448E-6</v>
      </c>
      <c r="BH2" s="13">
        <v>1.6269520901549084E-5</v>
      </c>
      <c r="BI2" s="13">
        <v>0</v>
      </c>
      <c r="BJ2" s="13">
        <v>0</v>
      </c>
      <c r="BK2" s="13">
        <v>0</v>
      </c>
      <c r="BL2" s="13">
        <v>0</v>
      </c>
      <c r="BM2" s="13">
        <v>0</v>
      </c>
      <c r="BN2" s="13">
        <v>9.1452491074615919E-6</v>
      </c>
      <c r="BO2" s="13">
        <v>0</v>
      </c>
      <c r="BP2" s="13"/>
      <c r="BQ2" s="13"/>
    </row>
    <row r="3" spans="1:70" x14ac:dyDescent="0.25">
      <c r="A3" s="17" t="s">
        <v>156</v>
      </c>
      <c r="P3" s="12" t="s">
        <v>124</v>
      </c>
      <c r="Q3" s="13">
        <v>2.2277714494818696E-6</v>
      </c>
      <c r="R3" s="13">
        <v>0</v>
      </c>
      <c r="S3" s="13">
        <v>0</v>
      </c>
      <c r="T3" s="13">
        <v>1.5038966238725751E-5</v>
      </c>
      <c r="U3" s="13">
        <v>1.1590364806174111E-5</v>
      </c>
      <c r="V3" s="13">
        <v>0</v>
      </c>
      <c r="W3" s="13">
        <v>5.9984202957746502E-6</v>
      </c>
      <c r="X3" s="13">
        <v>0</v>
      </c>
      <c r="Y3" s="13">
        <v>0</v>
      </c>
      <c r="Z3" s="13">
        <v>0</v>
      </c>
      <c r="AA3" s="13">
        <v>0</v>
      </c>
      <c r="AB3" s="13">
        <v>1.1942964440909882E-5</v>
      </c>
      <c r="AC3" s="13">
        <v>0</v>
      </c>
      <c r="AD3" s="13">
        <v>1.8752413629060693E-5</v>
      </c>
      <c r="AE3" s="13">
        <v>1.1359589331328552E-5</v>
      </c>
      <c r="AF3" s="13">
        <v>0</v>
      </c>
      <c r="AG3" s="13">
        <v>7.5073697617623324E-6</v>
      </c>
      <c r="AH3" s="13">
        <v>4.5135825428801145E-6</v>
      </c>
      <c r="AI3" s="13">
        <v>8.4853731084630191E-6</v>
      </c>
      <c r="AJ3" s="13">
        <v>0</v>
      </c>
      <c r="AK3" s="13">
        <v>6.3612819398355E-6</v>
      </c>
      <c r="AL3" s="13">
        <v>1.1627474545814418E-5</v>
      </c>
      <c r="AM3" s="13">
        <v>0</v>
      </c>
      <c r="AN3" s="13">
        <v>6.818271580147434E-6</v>
      </c>
      <c r="AO3" s="13">
        <v>0</v>
      </c>
      <c r="AP3" s="13">
        <v>5.8629548083353048E-6</v>
      </c>
      <c r="AQ3" s="13">
        <v>0</v>
      </c>
      <c r="AR3" s="13">
        <v>7.6336183026292986E-6</v>
      </c>
      <c r="AS3" s="13">
        <v>0</v>
      </c>
      <c r="AT3" s="13">
        <v>0</v>
      </c>
      <c r="AU3" s="13">
        <v>0</v>
      </c>
      <c r="AV3" s="13">
        <v>0</v>
      </c>
      <c r="AW3" s="13">
        <v>0</v>
      </c>
      <c r="AX3" s="13">
        <v>0</v>
      </c>
      <c r="AY3" s="13">
        <v>3.8538861796926928E-5</v>
      </c>
      <c r="AZ3" s="13">
        <v>0</v>
      </c>
      <c r="BA3" s="13">
        <v>0</v>
      </c>
      <c r="BB3" s="13">
        <v>0</v>
      </c>
      <c r="BC3" s="13">
        <v>0</v>
      </c>
      <c r="BD3" s="13">
        <v>0</v>
      </c>
      <c r="BE3" s="13">
        <v>2.1706392184754909E-5</v>
      </c>
      <c r="BF3" s="13">
        <v>8.7617717537542524E-6</v>
      </c>
      <c r="BG3" s="13">
        <v>4.4739688042731891E-6</v>
      </c>
      <c r="BH3" s="13">
        <v>8.3809564024535319E-6</v>
      </c>
      <c r="BI3" s="13">
        <v>0</v>
      </c>
      <c r="BJ3" s="13">
        <v>0</v>
      </c>
      <c r="BK3" s="13">
        <v>0</v>
      </c>
      <c r="BL3" s="13">
        <v>0</v>
      </c>
      <c r="BM3" s="13">
        <v>0</v>
      </c>
      <c r="BN3" s="13">
        <v>3.1242564996896756E-6</v>
      </c>
      <c r="BO3" s="13">
        <v>0</v>
      </c>
      <c r="BP3" s="13"/>
      <c r="BQ3" s="13"/>
    </row>
    <row r="4" spans="1:70" x14ac:dyDescent="0.25">
      <c r="A4" s="17" t="s">
        <v>161</v>
      </c>
      <c r="P4" s="12" t="s">
        <v>125</v>
      </c>
      <c r="Q4" s="13">
        <v>0.4708760853473975</v>
      </c>
      <c r="R4" s="13">
        <v>0</v>
      </c>
      <c r="S4" s="13">
        <v>0</v>
      </c>
      <c r="T4" s="13">
        <v>1.0709999425867414</v>
      </c>
      <c r="U4" s="13">
        <v>0.62932683564554059</v>
      </c>
      <c r="V4" s="13">
        <v>0</v>
      </c>
      <c r="W4" s="13">
        <v>0.58968980020242567</v>
      </c>
      <c r="X4" s="13">
        <v>0</v>
      </c>
      <c r="Y4" s="13">
        <v>0</v>
      </c>
      <c r="Z4" s="13">
        <v>0</v>
      </c>
      <c r="AA4" s="13">
        <v>0</v>
      </c>
      <c r="AB4" s="13">
        <v>1.1549784213057062</v>
      </c>
      <c r="AC4" s="13">
        <v>0</v>
      </c>
      <c r="AD4" s="13">
        <v>1.3018820491456369</v>
      </c>
      <c r="AE4" s="13">
        <v>1.1195675402090084</v>
      </c>
      <c r="AF4" s="13">
        <v>0</v>
      </c>
      <c r="AG4" s="13">
        <v>0.74037231191573682</v>
      </c>
      <c r="AH4" s="13">
        <v>0.62301353627284761</v>
      </c>
      <c r="AI4" s="13">
        <v>0.46068758435840629</v>
      </c>
      <c r="AJ4" s="13">
        <v>0</v>
      </c>
      <c r="AK4" s="13">
        <v>0.91577330132435053</v>
      </c>
      <c r="AL4" s="13">
        <v>1.0288611954118256</v>
      </c>
      <c r="AM4" s="13">
        <v>0</v>
      </c>
      <c r="AN4" s="13">
        <v>0.78803191480401635</v>
      </c>
      <c r="AO4" s="13">
        <v>0</v>
      </c>
      <c r="AP4" s="13">
        <v>0.49150926323298805</v>
      </c>
      <c r="AQ4" s="13">
        <v>0</v>
      </c>
      <c r="AR4" s="13">
        <v>0.72204298409671097</v>
      </c>
      <c r="AS4" s="13">
        <v>0</v>
      </c>
      <c r="AT4" s="13">
        <v>0</v>
      </c>
      <c r="AU4" s="13">
        <v>0</v>
      </c>
      <c r="AV4" s="13">
        <v>0</v>
      </c>
      <c r="AW4" s="13">
        <v>0</v>
      </c>
      <c r="AX4" s="13">
        <v>0</v>
      </c>
      <c r="AY4" s="13">
        <v>2.0743501555971617</v>
      </c>
      <c r="AZ4" s="13">
        <v>0</v>
      </c>
      <c r="BA4" s="13">
        <v>0</v>
      </c>
      <c r="BB4" s="13">
        <v>0</v>
      </c>
      <c r="BC4" s="13">
        <v>0</v>
      </c>
      <c r="BD4" s="13">
        <v>0</v>
      </c>
      <c r="BE4" s="13">
        <v>0.64240569800371605</v>
      </c>
      <c r="BF4" s="13">
        <v>0.43055926592965704</v>
      </c>
      <c r="BG4" s="13">
        <v>0.55578145794435907</v>
      </c>
      <c r="BH4" s="13">
        <v>0.51513234182916523</v>
      </c>
      <c r="BI4" s="13">
        <v>0</v>
      </c>
      <c r="BJ4" s="13">
        <v>0</v>
      </c>
      <c r="BK4" s="13">
        <v>0</v>
      </c>
      <c r="BL4" s="13">
        <v>0</v>
      </c>
      <c r="BM4" s="13">
        <v>0</v>
      </c>
      <c r="BN4" s="13">
        <v>0.3416261780272995</v>
      </c>
      <c r="BO4" s="13">
        <v>0</v>
      </c>
      <c r="BP4" s="13"/>
      <c r="BQ4" s="13"/>
    </row>
    <row r="5" spans="1:70" x14ac:dyDescent="0.25">
      <c r="P5" s="16">
        <v>20</v>
      </c>
      <c r="Q5" s="14">
        <v>1</v>
      </c>
      <c r="R5" s="14">
        <v>1</v>
      </c>
      <c r="S5" s="14">
        <v>1</v>
      </c>
      <c r="T5" s="14">
        <v>1</v>
      </c>
      <c r="U5" s="14">
        <v>1</v>
      </c>
      <c r="V5" s="14">
        <v>1</v>
      </c>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P7" s="17">
        <v>1982</v>
      </c>
      <c r="Q7" s="11">
        <v>1.5898415313131409</v>
      </c>
      <c r="R7" s="11">
        <v>0</v>
      </c>
      <c r="S7" s="11">
        <v>0</v>
      </c>
      <c r="T7" s="11">
        <v>19.518200133461505</v>
      </c>
      <c r="U7" s="11">
        <v>-5.0539433686935809</v>
      </c>
      <c r="V7" s="11">
        <v>0</v>
      </c>
      <c r="W7" s="11">
        <v>-23.419313947670162</v>
      </c>
      <c r="X7" s="11">
        <v>0</v>
      </c>
      <c r="Y7" s="11">
        <v>0</v>
      </c>
      <c r="Z7" s="11">
        <v>0</v>
      </c>
      <c r="AA7" s="11">
        <v>0</v>
      </c>
      <c r="AB7" s="11">
        <v>5.1006290959776379</v>
      </c>
      <c r="AC7" s="11">
        <v>0</v>
      </c>
      <c r="AD7" s="11">
        <v>32.38415956730023</v>
      </c>
      <c r="AE7" s="11">
        <v>7.3039350354520138</v>
      </c>
      <c r="AF7" s="11">
        <v>0</v>
      </c>
      <c r="AG7" s="11">
        <v>-2.1939988528174581</v>
      </c>
      <c r="AH7" s="11">
        <v>-2.729424068093067</v>
      </c>
      <c r="AI7" s="11">
        <v>-33.658372558420524</v>
      </c>
      <c r="AJ7" s="11">
        <v>0</v>
      </c>
      <c r="AK7" s="11">
        <v>6.7183932515035849</v>
      </c>
      <c r="AL7" s="11">
        <v>6.7019864218309522</v>
      </c>
      <c r="AM7" s="11">
        <v>0</v>
      </c>
      <c r="AN7" s="11">
        <v>-2.3477473405364435</v>
      </c>
      <c r="AO7" s="11">
        <v>0</v>
      </c>
      <c r="AP7" s="11">
        <v>21.152985937078483</v>
      </c>
      <c r="AQ7" s="11">
        <v>0</v>
      </c>
      <c r="AR7" s="11">
        <v>25.967816327465698</v>
      </c>
      <c r="AS7" s="11">
        <v>0</v>
      </c>
      <c r="AT7" s="11">
        <v>0</v>
      </c>
      <c r="AU7" s="11">
        <v>0</v>
      </c>
      <c r="AV7" s="11">
        <v>0</v>
      </c>
      <c r="AW7" s="11">
        <v>0</v>
      </c>
      <c r="AX7" s="11">
        <v>0</v>
      </c>
      <c r="AY7" s="11">
        <v>-48.424106353195384</v>
      </c>
      <c r="AZ7" s="11">
        <v>0</v>
      </c>
      <c r="BA7" s="11">
        <v>0</v>
      </c>
      <c r="BB7" s="11">
        <v>0</v>
      </c>
      <c r="BC7" s="11">
        <v>0</v>
      </c>
      <c r="BD7" s="11">
        <v>0</v>
      </c>
      <c r="BE7" s="11">
        <v>33.813183108577505</v>
      </c>
      <c r="BF7" s="11">
        <v>3.0505129871016834</v>
      </c>
      <c r="BG7" s="11">
        <v>0.30572545028917375</v>
      </c>
      <c r="BH7" s="11">
        <v>-47.201006964314729</v>
      </c>
      <c r="BI7" s="11">
        <v>0</v>
      </c>
      <c r="BJ7" s="11">
        <v>0</v>
      </c>
      <c r="BK7" s="11">
        <v>0</v>
      </c>
      <c r="BL7" s="11">
        <v>0</v>
      </c>
      <c r="BM7" s="11">
        <v>0</v>
      </c>
      <c r="BN7" s="11">
        <v>-10.350439879402984</v>
      </c>
      <c r="BO7" s="11">
        <v>0</v>
      </c>
      <c r="BP7" s="11"/>
      <c r="BQ7" s="11"/>
    </row>
    <row r="8" spans="1:70" x14ac:dyDescent="0.25">
      <c r="P8" s="17">
        <v>1983</v>
      </c>
      <c r="Q8" s="11">
        <v>3.6337712572276359</v>
      </c>
      <c r="R8" s="11">
        <v>0</v>
      </c>
      <c r="S8" s="11">
        <v>0</v>
      </c>
      <c r="T8" s="11">
        <v>23.333384888246655</v>
      </c>
      <c r="U8" s="11">
        <v>2.9496304705389775</v>
      </c>
      <c r="V8" s="11">
        <v>0</v>
      </c>
      <c r="W8" s="11">
        <v>-11.101536983915139</v>
      </c>
      <c r="X8" s="11">
        <v>0</v>
      </c>
      <c r="Y8" s="11">
        <v>0</v>
      </c>
      <c r="Z8" s="11">
        <v>0</v>
      </c>
      <c r="AA8" s="11">
        <v>0</v>
      </c>
      <c r="AB8" s="11">
        <v>0.96295434559579007</v>
      </c>
      <c r="AC8" s="11">
        <v>0</v>
      </c>
      <c r="AD8" s="11">
        <v>-3.1430020044354023</v>
      </c>
      <c r="AE8" s="11">
        <v>5.5567315939697437</v>
      </c>
      <c r="AF8" s="11">
        <v>0</v>
      </c>
      <c r="AG8" s="11">
        <v>6.443175607273588</v>
      </c>
      <c r="AH8" s="11">
        <v>-8.931591764849145</v>
      </c>
      <c r="AI8" s="11">
        <v>1.7044661717591225</v>
      </c>
      <c r="AJ8" s="11">
        <v>0</v>
      </c>
      <c r="AK8" s="11">
        <v>0.909586276520713</v>
      </c>
      <c r="AL8" s="11">
        <v>10.167626896873116</v>
      </c>
      <c r="AM8" s="11">
        <v>0</v>
      </c>
      <c r="AN8" s="11">
        <v>-3.6345993521536002</v>
      </c>
      <c r="AO8" s="11">
        <v>0</v>
      </c>
      <c r="AP8" s="11">
        <v>2.1273735910654068</v>
      </c>
      <c r="AQ8" s="11">
        <v>0</v>
      </c>
      <c r="AR8" s="11">
        <v>22.248181267059408</v>
      </c>
      <c r="AS8" s="11">
        <v>0</v>
      </c>
      <c r="AT8" s="11">
        <v>0</v>
      </c>
      <c r="AU8" s="11">
        <v>0</v>
      </c>
      <c r="AV8" s="11">
        <v>0</v>
      </c>
      <c r="AW8" s="11">
        <v>0</v>
      </c>
      <c r="AX8" s="11">
        <v>0</v>
      </c>
      <c r="AY8" s="11">
        <v>-17.20077489153482</v>
      </c>
      <c r="AZ8" s="11">
        <v>0</v>
      </c>
      <c r="BA8" s="11">
        <v>0</v>
      </c>
      <c r="BB8" s="11">
        <v>0</v>
      </c>
      <c r="BC8" s="11">
        <v>0</v>
      </c>
      <c r="BD8" s="11">
        <v>0</v>
      </c>
      <c r="BE8" s="11">
        <v>-6.2904964579502121</v>
      </c>
      <c r="BF8" s="11">
        <v>-6.947464953555027</v>
      </c>
      <c r="BG8" s="11">
        <v>-9.8476011771708727</v>
      </c>
      <c r="BH8" s="11">
        <v>-13.796277926303446</v>
      </c>
      <c r="BI8" s="11">
        <v>0</v>
      </c>
      <c r="BJ8" s="11">
        <v>0</v>
      </c>
      <c r="BK8" s="11">
        <v>0</v>
      </c>
      <c r="BL8" s="11">
        <v>0</v>
      </c>
      <c r="BM8" s="11">
        <v>0</v>
      </c>
      <c r="BN8" s="11">
        <v>-0.65626988998701563</v>
      </c>
      <c r="BO8" s="11">
        <v>0</v>
      </c>
      <c r="BP8" s="11"/>
      <c r="BQ8" s="11"/>
    </row>
    <row r="9" spans="1:70" x14ac:dyDescent="0.25">
      <c r="P9" s="17">
        <v>1984</v>
      </c>
      <c r="Q9" s="11">
        <v>-2.9660682230314706</v>
      </c>
      <c r="R9" s="11">
        <v>0</v>
      </c>
      <c r="S9" s="11">
        <v>0</v>
      </c>
      <c r="T9" s="11">
        <v>5.0220628509123344</v>
      </c>
      <c r="U9" s="11">
        <v>0.24498203288203513</v>
      </c>
      <c r="V9" s="11">
        <v>0</v>
      </c>
      <c r="W9" s="11">
        <v>-7.7570748544530943</v>
      </c>
      <c r="X9" s="11">
        <v>0</v>
      </c>
      <c r="Y9" s="11">
        <v>0</v>
      </c>
      <c r="Z9" s="11">
        <v>0</v>
      </c>
      <c r="AA9" s="11">
        <v>0</v>
      </c>
      <c r="AB9" s="11">
        <v>-0.68669857000713819</v>
      </c>
      <c r="AC9" s="11">
        <v>0</v>
      </c>
      <c r="AD9" s="11">
        <v>19.235954823670909</v>
      </c>
      <c r="AE9" s="11">
        <v>-0.52627996183218784</v>
      </c>
      <c r="AF9" s="11">
        <v>0</v>
      </c>
      <c r="AG9" s="11">
        <v>-3.1156000659393612</v>
      </c>
      <c r="AH9" s="11">
        <v>13.767697964794934</v>
      </c>
      <c r="AI9" s="11">
        <v>-18.873710359912366</v>
      </c>
      <c r="AJ9" s="11">
        <v>0</v>
      </c>
      <c r="AK9" s="11">
        <v>13.299287275003735</v>
      </c>
      <c r="AL9" s="11">
        <v>-0.10670919436961412</v>
      </c>
      <c r="AM9" s="11">
        <v>0</v>
      </c>
      <c r="AN9" s="11">
        <v>-16.7167072504526</v>
      </c>
      <c r="AO9" s="11">
        <v>0</v>
      </c>
      <c r="AP9" s="11">
        <v>17.010130250127986</v>
      </c>
      <c r="AQ9" s="11">
        <v>0</v>
      </c>
      <c r="AR9" s="11">
        <v>25.458994059590623</v>
      </c>
      <c r="AS9" s="11">
        <v>0</v>
      </c>
      <c r="AT9" s="11">
        <v>0</v>
      </c>
      <c r="AU9" s="11">
        <v>0</v>
      </c>
      <c r="AV9" s="11">
        <v>0</v>
      </c>
      <c r="AW9" s="11">
        <v>0</v>
      </c>
      <c r="AX9" s="11">
        <v>0</v>
      </c>
      <c r="AY9" s="11">
        <v>18.646747776074335</v>
      </c>
      <c r="AZ9" s="11">
        <v>0</v>
      </c>
      <c r="BA9" s="11">
        <v>0</v>
      </c>
      <c r="BB9" s="11">
        <v>0</v>
      </c>
      <c r="BC9" s="11">
        <v>0</v>
      </c>
      <c r="BD9" s="11">
        <v>0</v>
      </c>
      <c r="BE9" s="11">
        <v>1.4133038739316817E-2</v>
      </c>
      <c r="BF9" s="11">
        <v>-3.3817093481047777</v>
      </c>
      <c r="BG9" s="11">
        <v>-10.128518624696881</v>
      </c>
      <c r="BH9" s="11">
        <v>-16.861631593201309</v>
      </c>
      <c r="BI9" s="11">
        <v>0</v>
      </c>
      <c r="BJ9" s="11">
        <v>0</v>
      </c>
      <c r="BK9" s="11">
        <v>0</v>
      </c>
      <c r="BL9" s="11">
        <v>0</v>
      </c>
      <c r="BM9" s="11">
        <v>0</v>
      </c>
      <c r="BN9" s="11">
        <v>-16.12398773431778</v>
      </c>
      <c r="BO9" s="11">
        <v>0</v>
      </c>
      <c r="BP9" s="11"/>
      <c r="BQ9" s="11"/>
    </row>
    <row r="10" spans="1:70" x14ac:dyDescent="0.25">
      <c r="P10" s="17">
        <v>1985</v>
      </c>
      <c r="Q10" s="11">
        <v>3.7694924230891047</v>
      </c>
      <c r="R10" s="11">
        <v>0</v>
      </c>
      <c r="S10" s="11">
        <v>0</v>
      </c>
      <c r="T10" s="11">
        <v>-13.741175280301832</v>
      </c>
      <c r="U10" s="11">
        <v>-4.4799189709010534</v>
      </c>
      <c r="V10" s="11">
        <v>0</v>
      </c>
      <c r="W10" s="11">
        <v>1.5446207726199646</v>
      </c>
      <c r="X10" s="11">
        <v>0</v>
      </c>
      <c r="Y10" s="11">
        <v>0</v>
      </c>
      <c r="Z10" s="11">
        <v>0</v>
      </c>
      <c r="AA10" s="11">
        <v>0</v>
      </c>
      <c r="AB10" s="11">
        <v>-0.53508654218603624</v>
      </c>
      <c r="AC10" s="11">
        <v>0</v>
      </c>
      <c r="AD10" s="11">
        <v>0.23028785278711439</v>
      </c>
      <c r="AE10" s="11">
        <v>7.6593405538005754</v>
      </c>
      <c r="AF10" s="11">
        <v>0</v>
      </c>
      <c r="AG10" s="11">
        <v>-2.3010122731648153</v>
      </c>
      <c r="AH10" s="11">
        <v>5.610761945717968</v>
      </c>
      <c r="AI10" s="11">
        <v>13.759527064394206</v>
      </c>
      <c r="AJ10" s="11">
        <v>0</v>
      </c>
      <c r="AK10" s="11">
        <v>-3.6114322483626893</v>
      </c>
      <c r="AL10" s="11">
        <v>12.055068509653211</v>
      </c>
      <c r="AM10" s="11">
        <v>0</v>
      </c>
      <c r="AN10" s="11">
        <v>3.0326693831739249</v>
      </c>
      <c r="AO10" s="11">
        <v>0</v>
      </c>
      <c r="AP10" s="11">
        <v>6.7463170125847682</v>
      </c>
      <c r="AQ10" s="11">
        <v>0</v>
      </c>
      <c r="AR10" s="11">
        <v>10.947052032861393</v>
      </c>
      <c r="AS10" s="11">
        <v>0</v>
      </c>
      <c r="AT10" s="11">
        <v>0</v>
      </c>
      <c r="AU10" s="11">
        <v>0</v>
      </c>
      <c r="AV10" s="11">
        <v>0</v>
      </c>
      <c r="AW10" s="11">
        <v>0</v>
      </c>
      <c r="AX10" s="11">
        <v>0</v>
      </c>
      <c r="AY10" s="11">
        <v>20.702225810964592</v>
      </c>
      <c r="AZ10" s="11">
        <v>0</v>
      </c>
      <c r="BA10" s="11">
        <v>0</v>
      </c>
      <c r="BB10" s="11">
        <v>0</v>
      </c>
      <c r="BC10" s="11">
        <v>0</v>
      </c>
      <c r="BD10" s="11">
        <v>0</v>
      </c>
      <c r="BE10" s="11">
        <v>-33.499120036140084</v>
      </c>
      <c r="BF10" s="11">
        <v>-3.7789261568832444</v>
      </c>
      <c r="BG10" s="11">
        <v>3.3208061722689308</v>
      </c>
      <c r="BH10" s="11">
        <v>-3.2371635825256817</v>
      </c>
      <c r="BI10" s="11">
        <v>0</v>
      </c>
      <c r="BJ10" s="11">
        <v>0</v>
      </c>
      <c r="BK10" s="11">
        <v>0</v>
      </c>
      <c r="BL10" s="11">
        <v>0</v>
      </c>
      <c r="BM10" s="11">
        <v>0</v>
      </c>
      <c r="BN10" s="11">
        <v>-1.8700279724725988</v>
      </c>
      <c r="BO10" s="11">
        <v>0</v>
      </c>
      <c r="BP10" s="11"/>
      <c r="BQ10" s="11"/>
    </row>
    <row r="11" spans="1:70" x14ac:dyDescent="0.25">
      <c r="P11" s="17">
        <v>1986</v>
      </c>
      <c r="Q11" s="11">
        <v>5.1550987336668186</v>
      </c>
      <c r="R11" s="11">
        <v>0</v>
      </c>
      <c r="S11" s="11">
        <v>0</v>
      </c>
      <c r="T11" s="11">
        <v>-36.858236853731796</v>
      </c>
      <c r="U11" s="11">
        <v>-15.779905879753642</v>
      </c>
      <c r="V11" s="11">
        <v>0</v>
      </c>
      <c r="W11" s="11">
        <v>1.7402893490725546</v>
      </c>
      <c r="X11" s="11">
        <v>0</v>
      </c>
      <c r="Y11" s="11">
        <v>0</v>
      </c>
      <c r="Z11" s="11">
        <v>0</v>
      </c>
      <c r="AA11" s="11">
        <v>0</v>
      </c>
      <c r="AB11" s="11">
        <v>-15.246907423716038</v>
      </c>
      <c r="AC11" s="11">
        <v>0</v>
      </c>
      <c r="AD11" s="11">
        <v>5.9799262999149505</v>
      </c>
      <c r="AE11" s="11">
        <v>6.3454585870204028</v>
      </c>
      <c r="AF11" s="11">
        <v>0</v>
      </c>
      <c r="AG11" s="11">
        <v>1.5432125337611069</v>
      </c>
      <c r="AH11" s="11">
        <v>7.2956481744768098</v>
      </c>
      <c r="AI11" s="11">
        <v>30.050194254727103</v>
      </c>
      <c r="AJ11" s="11">
        <v>0</v>
      </c>
      <c r="AK11" s="11">
        <v>-15.298093785531819</v>
      </c>
      <c r="AL11" s="11">
        <v>26.616740797180682</v>
      </c>
      <c r="AM11" s="11">
        <v>0</v>
      </c>
      <c r="AN11" s="11">
        <v>8.5919909906806424</v>
      </c>
      <c r="AO11" s="11">
        <v>0</v>
      </c>
      <c r="AP11" s="11">
        <v>-4.6452942115138285</v>
      </c>
      <c r="AQ11" s="11">
        <v>0</v>
      </c>
      <c r="AR11" s="11">
        <v>-6.0176166698511224</v>
      </c>
      <c r="AS11" s="11">
        <v>0</v>
      </c>
      <c r="AT11" s="11">
        <v>0</v>
      </c>
      <c r="AU11" s="11">
        <v>0</v>
      </c>
      <c r="AV11" s="11">
        <v>0</v>
      </c>
      <c r="AW11" s="11">
        <v>0</v>
      </c>
      <c r="AX11" s="11">
        <v>0</v>
      </c>
      <c r="AY11" s="11">
        <v>26.189483833150007</v>
      </c>
      <c r="AZ11" s="11">
        <v>0</v>
      </c>
      <c r="BA11" s="11">
        <v>0</v>
      </c>
      <c r="BB11" s="11">
        <v>0</v>
      </c>
      <c r="BC11" s="11">
        <v>0</v>
      </c>
      <c r="BD11" s="11">
        <v>0</v>
      </c>
      <c r="BE11" s="11">
        <v>-65.736065153032541</v>
      </c>
      <c r="BF11" s="11">
        <v>36.947189073543996</v>
      </c>
      <c r="BG11" s="11">
        <v>-5.4355778047465719</v>
      </c>
      <c r="BH11" s="11">
        <v>30.349710868904367</v>
      </c>
      <c r="BI11" s="11">
        <v>0</v>
      </c>
      <c r="BJ11" s="11">
        <v>0</v>
      </c>
      <c r="BK11" s="11">
        <v>0</v>
      </c>
      <c r="BL11" s="11">
        <v>0</v>
      </c>
      <c r="BM11" s="11">
        <v>0</v>
      </c>
      <c r="BN11" s="11">
        <v>7.3569835876696743</v>
      </c>
      <c r="BO11" s="11">
        <v>0</v>
      </c>
      <c r="BP11" s="11"/>
      <c r="BQ11" s="11"/>
    </row>
    <row r="12" spans="1:70" x14ac:dyDescent="0.25">
      <c r="P12" s="17">
        <v>1987</v>
      </c>
      <c r="Q12" s="11">
        <v>2.2481187897938071</v>
      </c>
      <c r="R12" s="11">
        <v>0</v>
      </c>
      <c r="S12" s="11">
        <v>0</v>
      </c>
      <c r="T12" s="11">
        <v>-30.398903618333861</v>
      </c>
      <c r="U12" s="11">
        <v>-20.990672055631876</v>
      </c>
      <c r="V12" s="11">
        <v>0</v>
      </c>
      <c r="W12" s="11">
        <v>24.455384846078232</v>
      </c>
      <c r="X12" s="11">
        <v>0</v>
      </c>
      <c r="Y12" s="11">
        <v>0</v>
      </c>
      <c r="Z12" s="11">
        <v>0</v>
      </c>
      <c r="AA12" s="11">
        <v>0</v>
      </c>
      <c r="AB12" s="11">
        <v>-21.75759436795488</v>
      </c>
      <c r="AC12" s="11">
        <v>0</v>
      </c>
      <c r="AD12" s="11">
        <v>-15.963292753440328</v>
      </c>
      <c r="AE12" s="11">
        <v>9.5526647783117369</v>
      </c>
      <c r="AF12" s="11">
        <v>0</v>
      </c>
      <c r="AG12" s="11">
        <v>1.368350922348327</v>
      </c>
      <c r="AH12" s="11">
        <v>-1.4618884733863524</v>
      </c>
      <c r="AI12" s="11">
        <v>26.685642296797596</v>
      </c>
      <c r="AJ12" s="11">
        <v>0</v>
      </c>
      <c r="AK12" s="11">
        <v>-5.7899396779248491</v>
      </c>
      <c r="AL12" s="11">
        <v>12.516786227934062</v>
      </c>
      <c r="AM12" s="11">
        <v>0</v>
      </c>
      <c r="AN12" s="11">
        <v>12.227199476910755</v>
      </c>
      <c r="AO12" s="11">
        <v>0</v>
      </c>
      <c r="AP12" s="11">
        <v>-8.298955435748212</v>
      </c>
      <c r="AQ12" s="11">
        <v>0</v>
      </c>
      <c r="AR12" s="11">
        <v>-1.8377128299107426</v>
      </c>
      <c r="AS12" s="11">
        <v>0</v>
      </c>
      <c r="AT12" s="11">
        <v>0</v>
      </c>
      <c r="AU12" s="11">
        <v>0</v>
      </c>
      <c r="AV12" s="11">
        <v>0</v>
      </c>
      <c r="AW12" s="11">
        <v>0</v>
      </c>
      <c r="AX12" s="11">
        <v>0</v>
      </c>
      <c r="AY12" s="11">
        <v>7.0327510002243798</v>
      </c>
      <c r="AZ12" s="11">
        <v>0</v>
      </c>
      <c r="BA12" s="11">
        <v>0</v>
      </c>
      <c r="BB12" s="11">
        <v>0</v>
      </c>
      <c r="BC12" s="11">
        <v>0</v>
      </c>
      <c r="BD12" s="11">
        <v>0</v>
      </c>
      <c r="BE12" s="11">
        <v>-62.016057199798524</v>
      </c>
      <c r="BF12" s="11">
        <v>31.609310099156573</v>
      </c>
      <c r="BG12" s="11">
        <v>-3.1612789825885557</v>
      </c>
      <c r="BH12" s="11">
        <v>33.82968861842528</v>
      </c>
      <c r="BI12" s="11">
        <v>0</v>
      </c>
      <c r="BJ12" s="11">
        <v>0</v>
      </c>
      <c r="BK12" s="11">
        <v>0</v>
      </c>
      <c r="BL12" s="11">
        <v>0</v>
      </c>
      <c r="BM12" s="11">
        <v>0</v>
      </c>
      <c r="BN12" s="11">
        <v>0.55107938123910571</v>
      </c>
      <c r="BO12" s="11">
        <v>0</v>
      </c>
      <c r="BP12" s="11"/>
      <c r="BQ12" s="11"/>
    </row>
    <row r="13" spans="1:70" x14ac:dyDescent="0.25">
      <c r="P13" s="17">
        <v>1988</v>
      </c>
      <c r="Q13" s="11">
        <v>-6.2509493545803707</v>
      </c>
      <c r="R13" s="11">
        <v>0</v>
      </c>
      <c r="S13" s="11">
        <v>0</v>
      </c>
      <c r="T13" s="11">
        <v>-15.546132999588735</v>
      </c>
      <c r="U13" s="11">
        <v>-35.087115975329652</v>
      </c>
      <c r="V13" s="11">
        <v>0</v>
      </c>
      <c r="W13" s="11">
        <v>22.093143343226984</v>
      </c>
      <c r="X13" s="11">
        <v>0</v>
      </c>
      <c r="Y13" s="11">
        <v>0</v>
      </c>
      <c r="Z13" s="11">
        <v>0</v>
      </c>
      <c r="AA13" s="11">
        <v>0</v>
      </c>
      <c r="AB13" s="11">
        <v>-14.008645848662127</v>
      </c>
      <c r="AC13" s="11">
        <v>0</v>
      </c>
      <c r="AD13" s="11">
        <v>10.326459232601337</v>
      </c>
      <c r="AE13" s="11">
        <v>10.097575795953162</v>
      </c>
      <c r="AF13" s="11">
        <v>0</v>
      </c>
      <c r="AG13" s="11">
        <v>11.287104825896677</v>
      </c>
      <c r="AH13" s="11">
        <v>4.9026275519281626</v>
      </c>
      <c r="AI13" s="11">
        <v>6.0904058045707643</v>
      </c>
      <c r="AJ13" s="11">
        <v>0</v>
      </c>
      <c r="AK13" s="11">
        <v>2.0092975319130346</v>
      </c>
      <c r="AL13" s="11">
        <v>6.7543660406954587</v>
      </c>
      <c r="AM13" s="11">
        <v>0</v>
      </c>
      <c r="AN13" s="11">
        <v>4.8007600526034366</v>
      </c>
      <c r="AO13" s="11">
        <v>0</v>
      </c>
      <c r="AP13" s="11">
        <v>-11.043694939871784</v>
      </c>
      <c r="AQ13" s="11">
        <v>0</v>
      </c>
      <c r="AR13" s="11">
        <v>-7.1207336986844894</v>
      </c>
      <c r="AS13" s="11">
        <v>0</v>
      </c>
      <c r="AT13" s="11">
        <v>0</v>
      </c>
      <c r="AU13" s="11">
        <v>0</v>
      </c>
      <c r="AV13" s="11">
        <v>0</v>
      </c>
      <c r="AW13" s="11">
        <v>0</v>
      </c>
      <c r="AX13" s="11">
        <v>0</v>
      </c>
      <c r="AY13" s="11">
        <v>24.960740120150149</v>
      </c>
      <c r="AZ13" s="11">
        <v>0</v>
      </c>
      <c r="BA13" s="11">
        <v>0</v>
      </c>
      <c r="BB13" s="11">
        <v>0</v>
      </c>
      <c r="BC13" s="11">
        <v>0</v>
      </c>
      <c r="BD13" s="11">
        <v>0</v>
      </c>
      <c r="BE13" s="11">
        <v>-31.64177542203106</v>
      </c>
      <c r="BF13" s="11">
        <v>12.476257325033657</v>
      </c>
      <c r="BG13" s="11">
        <v>-5.9717131080105901</v>
      </c>
      <c r="BH13" s="11">
        <v>17.616792320040986</v>
      </c>
      <c r="BI13" s="11">
        <v>0</v>
      </c>
      <c r="BJ13" s="11">
        <v>0</v>
      </c>
      <c r="BK13" s="11">
        <v>0</v>
      </c>
      <c r="BL13" s="11">
        <v>0</v>
      </c>
      <c r="BM13" s="11">
        <v>0</v>
      </c>
      <c r="BN13" s="11">
        <v>-5.6443373068759684</v>
      </c>
      <c r="BO13" s="11">
        <v>0</v>
      </c>
      <c r="BP13" s="11"/>
      <c r="BQ13" s="11"/>
    </row>
    <row r="14" spans="1:70" x14ac:dyDescent="0.25">
      <c r="P14" s="17">
        <v>1989</v>
      </c>
      <c r="Q14" s="11">
        <v>-7.2446464400854893</v>
      </c>
      <c r="R14" s="11">
        <v>0</v>
      </c>
      <c r="S14" s="11">
        <v>0</v>
      </c>
      <c r="T14" s="11">
        <v>-0.66270996512685088</v>
      </c>
      <c r="U14" s="11">
        <v>-62.897590396460146</v>
      </c>
      <c r="V14" s="11">
        <v>0</v>
      </c>
      <c r="W14" s="11">
        <v>2.7512448923516786</v>
      </c>
      <c r="X14" s="11">
        <v>0</v>
      </c>
      <c r="Y14" s="11">
        <v>0</v>
      </c>
      <c r="Z14" s="11">
        <v>0</v>
      </c>
      <c r="AA14" s="11">
        <v>0</v>
      </c>
      <c r="AB14" s="11">
        <v>-25.216704671038315</v>
      </c>
      <c r="AC14" s="11">
        <v>0</v>
      </c>
      <c r="AD14" s="11">
        <v>5.6539402066846378</v>
      </c>
      <c r="AE14" s="11">
        <v>20.784507796633989</v>
      </c>
      <c r="AF14" s="11">
        <v>0</v>
      </c>
      <c r="AG14" s="11">
        <v>23.064001652528532</v>
      </c>
      <c r="AH14" s="11">
        <v>7.3669675657583866</v>
      </c>
      <c r="AI14" s="11">
        <v>7.4701110861497</v>
      </c>
      <c r="AJ14" s="11">
        <v>0</v>
      </c>
      <c r="AK14" s="11">
        <v>15.157371308305301</v>
      </c>
      <c r="AL14" s="11">
        <v>-4.2803440010175109</v>
      </c>
      <c r="AM14" s="11">
        <v>0</v>
      </c>
      <c r="AN14" s="11">
        <v>-15.407847968162969</v>
      </c>
      <c r="AO14" s="11">
        <v>0</v>
      </c>
      <c r="AP14" s="11">
        <v>-17.886617570184171</v>
      </c>
      <c r="AQ14" s="11">
        <v>0</v>
      </c>
      <c r="AR14" s="11">
        <v>6.1278760767891072</v>
      </c>
      <c r="AS14" s="11">
        <v>0</v>
      </c>
      <c r="AT14" s="11">
        <v>0</v>
      </c>
      <c r="AU14" s="11">
        <v>0</v>
      </c>
      <c r="AV14" s="11">
        <v>0</v>
      </c>
      <c r="AW14" s="11">
        <v>0</v>
      </c>
      <c r="AX14" s="11">
        <v>0</v>
      </c>
      <c r="AY14" s="11">
        <v>45.329528802540153</v>
      </c>
      <c r="AZ14" s="11">
        <v>0</v>
      </c>
      <c r="BA14" s="11">
        <v>0</v>
      </c>
      <c r="BB14" s="11">
        <v>0</v>
      </c>
      <c r="BC14" s="11">
        <v>0</v>
      </c>
      <c r="BD14" s="11">
        <v>0</v>
      </c>
      <c r="BE14" s="11">
        <v>-20.473877157201059</v>
      </c>
      <c r="BF14" s="11">
        <v>-25.362845917697996</v>
      </c>
      <c r="BG14" s="11">
        <v>2.4690757527423557</v>
      </c>
      <c r="BH14" s="11">
        <v>9.58150667429436</v>
      </c>
      <c r="BI14" s="11">
        <v>0</v>
      </c>
      <c r="BJ14" s="11">
        <v>0</v>
      </c>
      <c r="BK14" s="11">
        <v>0</v>
      </c>
      <c r="BL14" s="11">
        <v>0</v>
      </c>
      <c r="BM14" s="11">
        <v>0</v>
      </c>
      <c r="BN14" s="11">
        <v>3.8147586565173697</v>
      </c>
      <c r="BO14" s="11">
        <v>0</v>
      </c>
      <c r="BP14" s="11"/>
      <c r="BQ14" s="11"/>
    </row>
    <row r="15" spans="1:70" x14ac:dyDescent="0.25">
      <c r="P15" s="17">
        <v>1990</v>
      </c>
      <c r="Q15" s="11">
        <v>1.4727140751347179</v>
      </c>
      <c r="R15" s="11">
        <v>0</v>
      </c>
      <c r="S15" s="11">
        <v>0</v>
      </c>
      <c r="T15" s="11">
        <v>-6.7135497374692932</v>
      </c>
      <c r="U15" s="11">
        <v>-15.300771337933838</v>
      </c>
      <c r="V15" s="11">
        <v>0</v>
      </c>
      <c r="W15" s="11">
        <v>9.1891979536740109</v>
      </c>
      <c r="X15" s="11">
        <v>0</v>
      </c>
      <c r="Y15" s="11">
        <v>0</v>
      </c>
      <c r="Z15" s="11">
        <v>0</v>
      </c>
      <c r="AA15" s="11">
        <v>0</v>
      </c>
      <c r="AB15" s="11">
        <v>-6.2123463067109697</v>
      </c>
      <c r="AC15" s="11">
        <v>0</v>
      </c>
      <c r="AD15" s="11">
        <v>-5.2206078180461191</v>
      </c>
      <c r="AE15" s="11">
        <v>-6.3622728703194298</v>
      </c>
      <c r="AF15" s="11">
        <v>0</v>
      </c>
      <c r="AG15" s="11">
        <v>-5.8497766985965427</v>
      </c>
      <c r="AH15" s="11">
        <v>13.373095498536713</v>
      </c>
      <c r="AI15" s="11">
        <v>-18.14480492612347</v>
      </c>
      <c r="AJ15" s="11">
        <v>0</v>
      </c>
      <c r="AK15" s="11">
        <v>8.0502240962232463</v>
      </c>
      <c r="AL15" s="11">
        <v>1.1334595910739154</v>
      </c>
      <c r="AM15" s="11">
        <v>0</v>
      </c>
      <c r="AN15" s="11">
        <v>-0.89007187398237875</v>
      </c>
      <c r="AO15" s="11">
        <v>0</v>
      </c>
      <c r="AP15" s="11">
        <v>-2.5254905722249532</v>
      </c>
      <c r="AQ15" s="11">
        <v>0</v>
      </c>
      <c r="AR15" s="11">
        <v>12.132917618146166</v>
      </c>
      <c r="AS15" s="11">
        <v>0</v>
      </c>
      <c r="AT15" s="11">
        <v>0</v>
      </c>
      <c r="AU15" s="11">
        <v>0</v>
      </c>
      <c r="AV15" s="11">
        <v>0</v>
      </c>
      <c r="AW15" s="11">
        <v>0</v>
      </c>
      <c r="AX15" s="11">
        <v>0</v>
      </c>
      <c r="AY15" s="11">
        <v>-8.3781351349898614</v>
      </c>
      <c r="AZ15" s="11">
        <v>0</v>
      </c>
      <c r="BA15" s="11">
        <v>0</v>
      </c>
      <c r="BB15" s="11">
        <v>0</v>
      </c>
      <c r="BC15" s="11">
        <v>0</v>
      </c>
      <c r="BD15" s="11">
        <v>0</v>
      </c>
      <c r="BE15" s="11">
        <v>-23.967913875821978</v>
      </c>
      <c r="BF15" s="11">
        <v>0.14358968769556668</v>
      </c>
      <c r="BG15" s="11">
        <v>-2.4342089091078378</v>
      </c>
      <c r="BH15" s="11">
        <v>8.7398784671677276</v>
      </c>
      <c r="BI15" s="11">
        <v>0</v>
      </c>
      <c r="BJ15" s="11">
        <v>0</v>
      </c>
      <c r="BK15" s="11">
        <v>0</v>
      </c>
      <c r="BL15" s="11">
        <v>0</v>
      </c>
      <c r="BM15" s="11">
        <v>0</v>
      </c>
      <c r="BN15" s="11">
        <v>7.0090213739604224</v>
      </c>
      <c r="BO15" s="11">
        <v>0</v>
      </c>
      <c r="BP15" s="11"/>
      <c r="BQ15" s="11"/>
    </row>
    <row r="16" spans="1:70" x14ac:dyDescent="0.25">
      <c r="P16" s="17">
        <v>1991</v>
      </c>
      <c r="Q16" s="11">
        <v>1.5026448636490386</v>
      </c>
      <c r="R16" s="11">
        <v>0</v>
      </c>
      <c r="S16" s="11">
        <v>0</v>
      </c>
      <c r="T16" s="11">
        <v>-7.9043402365641668</v>
      </c>
      <c r="U16" s="11">
        <v>-30.433036954491399</v>
      </c>
      <c r="V16" s="11">
        <v>0</v>
      </c>
      <c r="W16" s="11">
        <v>-13.059257071290631</v>
      </c>
      <c r="X16" s="11">
        <v>0</v>
      </c>
      <c r="Y16" s="11">
        <v>0</v>
      </c>
      <c r="Z16" s="11">
        <v>0</v>
      </c>
      <c r="AA16" s="11">
        <v>0</v>
      </c>
      <c r="AB16" s="11">
        <v>2.4463518002448836</v>
      </c>
      <c r="AC16" s="11">
        <v>0</v>
      </c>
      <c r="AD16" s="11">
        <v>-0.91231646592859761</v>
      </c>
      <c r="AE16" s="11">
        <v>-11.0589389805682</v>
      </c>
      <c r="AF16" s="11">
        <v>0</v>
      </c>
      <c r="AG16" s="11">
        <v>4.0132936192094348</v>
      </c>
      <c r="AH16" s="11">
        <v>7.3920418799389154</v>
      </c>
      <c r="AI16" s="11">
        <v>-13.545454748964403</v>
      </c>
      <c r="AJ16" s="11">
        <v>0</v>
      </c>
      <c r="AK16" s="11">
        <v>7.6314863690640777</v>
      </c>
      <c r="AL16" s="11">
        <v>3.5635857784654945</v>
      </c>
      <c r="AM16" s="11">
        <v>0</v>
      </c>
      <c r="AN16" s="11">
        <v>1.9110345874651102</v>
      </c>
      <c r="AO16" s="11">
        <v>0</v>
      </c>
      <c r="AP16" s="11">
        <v>-4.1683078961796127</v>
      </c>
      <c r="AQ16" s="11">
        <v>0</v>
      </c>
      <c r="AR16" s="11">
        <v>-2.8413016934791813</v>
      </c>
      <c r="AS16" s="11">
        <v>0</v>
      </c>
      <c r="AT16" s="11">
        <v>0</v>
      </c>
      <c r="AU16" s="11">
        <v>0</v>
      </c>
      <c r="AV16" s="11">
        <v>0</v>
      </c>
      <c r="AW16" s="11">
        <v>0</v>
      </c>
      <c r="AX16" s="11">
        <v>0</v>
      </c>
      <c r="AY16" s="11">
        <v>15.705409168731421</v>
      </c>
      <c r="AZ16" s="11">
        <v>0</v>
      </c>
      <c r="BA16" s="11">
        <v>0</v>
      </c>
      <c r="BB16" s="11">
        <v>0</v>
      </c>
      <c r="BC16" s="11">
        <v>0</v>
      </c>
      <c r="BD16" s="11">
        <v>0</v>
      </c>
      <c r="BE16" s="11">
        <v>-11.219993211852852</v>
      </c>
      <c r="BF16" s="11">
        <v>-5.9385301938164048</v>
      </c>
      <c r="BG16" s="11">
        <v>-4.0289742173627019</v>
      </c>
      <c r="BH16" s="11">
        <v>9.0076500782743096</v>
      </c>
      <c r="BI16" s="11">
        <v>0</v>
      </c>
      <c r="BJ16" s="11">
        <v>0</v>
      </c>
      <c r="BK16" s="11">
        <v>0</v>
      </c>
      <c r="BL16" s="11">
        <v>0</v>
      </c>
      <c r="BM16" s="11">
        <v>0</v>
      </c>
      <c r="BN16" s="11">
        <v>5.5525824791402556</v>
      </c>
      <c r="BO16" s="11">
        <v>0</v>
      </c>
      <c r="BP16" s="11"/>
      <c r="BQ16" s="11"/>
    </row>
    <row r="17" spans="2:69" x14ac:dyDescent="0.25">
      <c r="P17" s="17">
        <v>1992</v>
      </c>
      <c r="Q17" s="11">
        <v>-1.7430412526664441</v>
      </c>
      <c r="R17" s="11">
        <v>0</v>
      </c>
      <c r="S17" s="11">
        <v>0</v>
      </c>
      <c r="T17" s="11">
        <v>12.510063243098557</v>
      </c>
      <c r="U17" s="11">
        <v>-2.6352975055488059</v>
      </c>
      <c r="V17" s="11">
        <v>0</v>
      </c>
      <c r="W17" s="11">
        <v>1.5751968476251932</v>
      </c>
      <c r="X17" s="11">
        <v>0</v>
      </c>
      <c r="Y17" s="11">
        <v>0</v>
      </c>
      <c r="Z17" s="11">
        <v>0</v>
      </c>
      <c r="AA17" s="11">
        <v>0</v>
      </c>
      <c r="AB17" s="11">
        <v>4.7621892917959485</v>
      </c>
      <c r="AC17" s="11">
        <v>0</v>
      </c>
      <c r="AD17" s="11">
        <v>-16.259609765256755</v>
      </c>
      <c r="AE17" s="11">
        <v>7.5984644354321063</v>
      </c>
      <c r="AF17" s="11">
        <v>0</v>
      </c>
      <c r="AG17" s="11">
        <v>-4.8106553549587261</v>
      </c>
      <c r="AH17" s="11">
        <v>3.9075675886124372</v>
      </c>
      <c r="AI17" s="11">
        <v>-26.305797291570343</v>
      </c>
      <c r="AJ17" s="11">
        <v>0</v>
      </c>
      <c r="AK17" s="11">
        <v>7.5521147664403543</v>
      </c>
      <c r="AL17" s="11">
        <v>3.7308673199731857</v>
      </c>
      <c r="AM17" s="11">
        <v>0</v>
      </c>
      <c r="AN17" s="11">
        <v>-12.931272976857144</v>
      </c>
      <c r="AO17" s="11">
        <v>0</v>
      </c>
      <c r="AP17" s="11">
        <v>-9.2093132479931228</v>
      </c>
      <c r="AQ17" s="11">
        <v>0</v>
      </c>
      <c r="AR17" s="11">
        <v>17.396158000337891</v>
      </c>
      <c r="AS17" s="11">
        <v>0</v>
      </c>
      <c r="AT17" s="11">
        <v>0</v>
      </c>
      <c r="AU17" s="11">
        <v>0</v>
      </c>
      <c r="AV17" s="11">
        <v>0</v>
      </c>
      <c r="AW17" s="11">
        <v>0</v>
      </c>
      <c r="AX17" s="11">
        <v>0</v>
      </c>
      <c r="AY17" s="11">
        <v>16.668089301674627</v>
      </c>
      <c r="AZ17" s="11">
        <v>0</v>
      </c>
      <c r="BA17" s="11">
        <v>0</v>
      </c>
      <c r="BB17" s="11">
        <v>0</v>
      </c>
      <c r="BC17" s="11">
        <v>0</v>
      </c>
      <c r="BD17" s="11">
        <v>0</v>
      </c>
      <c r="BE17" s="11">
        <v>13.570329429057892</v>
      </c>
      <c r="BF17" s="11">
        <v>-23.121810954762623</v>
      </c>
      <c r="BG17" s="11">
        <v>-18.473363525117747</v>
      </c>
      <c r="BH17" s="11">
        <v>-3.2237851428362774</v>
      </c>
      <c r="BI17" s="11">
        <v>0</v>
      </c>
      <c r="BJ17" s="11">
        <v>0</v>
      </c>
      <c r="BK17" s="11">
        <v>0</v>
      </c>
      <c r="BL17" s="11">
        <v>0</v>
      </c>
      <c r="BM17" s="11">
        <v>0</v>
      </c>
      <c r="BN17" s="11">
        <v>8.763287951296661</v>
      </c>
      <c r="BO17" s="11">
        <v>0</v>
      </c>
      <c r="BP17" s="11"/>
      <c r="BQ17" s="11"/>
    </row>
    <row r="18" spans="2:69" x14ac:dyDescent="0.25">
      <c r="P18" s="17">
        <v>1993</v>
      </c>
      <c r="Q18" s="11">
        <v>-2.1861303594050696</v>
      </c>
      <c r="R18" s="11">
        <v>0</v>
      </c>
      <c r="S18" s="11">
        <v>0</v>
      </c>
      <c r="T18" s="11">
        <v>1.2446583923519938</v>
      </c>
      <c r="U18" s="11">
        <v>3.6477604226092808</v>
      </c>
      <c r="V18" s="11">
        <v>0</v>
      </c>
      <c r="W18" s="11">
        <v>0.53730877880298067</v>
      </c>
      <c r="X18" s="11">
        <v>0</v>
      </c>
      <c r="Y18" s="11">
        <v>0</v>
      </c>
      <c r="Z18" s="11">
        <v>0</v>
      </c>
      <c r="AA18" s="11">
        <v>0</v>
      </c>
      <c r="AB18" s="11">
        <v>-2.5929016373993363</v>
      </c>
      <c r="AC18" s="11">
        <v>0</v>
      </c>
      <c r="AD18" s="11">
        <v>-8.4766597865382209</v>
      </c>
      <c r="AE18" s="11">
        <v>5.6638291425770149</v>
      </c>
      <c r="AF18" s="11">
        <v>0</v>
      </c>
      <c r="AG18" s="11">
        <v>5.779930688731838</v>
      </c>
      <c r="AH18" s="11">
        <v>-2.6235791210638126</v>
      </c>
      <c r="AI18" s="11">
        <v>-25.279812689404935</v>
      </c>
      <c r="AJ18" s="11">
        <v>0</v>
      </c>
      <c r="AK18" s="11">
        <v>7.2921889113786165</v>
      </c>
      <c r="AL18" s="11">
        <v>4.114819603273645</v>
      </c>
      <c r="AM18" s="11">
        <v>0</v>
      </c>
      <c r="AN18" s="11">
        <v>-7.8683842730242759</v>
      </c>
      <c r="AO18" s="11">
        <v>0</v>
      </c>
      <c r="AP18" s="11">
        <v>-8.3486784205888398</v>
      </c>
      <c r="AQ18" s="11">
        <v>0</v>
      </c>
      <c r="AR18" s="11">
        <v>8.7436847024946474</v>
      </c>
      <c r="AS18" s="11">
        <v>0</v>
      </c>
      <c r="AT18" s="11">
        <v>0</v>
      </c>
      <c r="AU18" s="11">
        <v>0</v>
      </c>
      <c r="AV18" s="11">
        <v>0</v>
      </c>
      <c r="AW18" s="11">
        <v>0</v>
      </c>
      <c r="AX18" s="11">
        <v>0</v>
      </c>
      <c r="AY18" s="11">
        <v>1.0325545645173406</v>
      </c>
      <c r="AZ18" s="11">
        <v>0</v>
      </c>
      <c r="BA18" s="11">
        <v>0</v>
      </c>
      <c r="BB18" s="11">
        <v>0</v>
      </c>
      <c r="BC18" s="11">
        <v>0</v>
      </c>
      <c r="BD18" s="11">
        <v>0</v>
      </c>
      <c r="BE18" s="11">
        <v>14.797202311456203</v>
      </c>
      <c r="BF18" s="11">
        <v>10.588666555122472</v>
      </c>
      <c r="BG18" s="11">
        <v>-14.273183296609204</v>
      </c>
      <c r="BH18" s="11">
        <v>-4.7713424464745913</v>
      </c>
      <c r="BI18" s="11">
        <v>0</v>
      </c>
      <c r="BJ18" s="11">
        <v>0</v>
      </c>
      <c r="BK18" s="11">
        <v>0</v>
      </c>
      <c r="BL18" s="11">
        <v>0</v>
      </c>
      <c r="BM18" s="11">
        <v>0</v>
      </c>
      <c r="BN18" s="11">
        <v>-2.0236766431480646</v>
      </c>
      <c r="BO18" s="11">
        <v>0</v>
      </c>
      <c r="BP18" s="11"/>
      <c r="BQ18" s="11"/>
    </row>
    <row r="19" spans="2:69" x14ac:dyDescent="0.25">
      <c r="P19" s="17">
        <v>1994</v>
      </c>
      <c r="Q19" s="11">
        <v>-8.651832104078494</v>
      </c>
      <c r="R19" s="11">
        <v>0</v>
      </c>
      <c r="S19" s="11">
        <v>0</v>
      </c>
      <c r="T19" s="11">
        <v>7.7200638770591468</v>
      </c>
      <c r="U19" s="11">
        <v>1.5235031014526612</v>
      </c>
      <c r="V19" s="11">
        <v>0</v>
      </c>
      <c r="W19" s="11">
        <v>-3.9921692405187059</v>
      </c>
      <c r="X19" s="11">
        <v>0</v>
      </c>
      <c r="Y19" s="11">
        <v>0</v>
      </c>
      <c r="Z19" s="11">
        <v>0</v>
      </c>
      <c r="AA19" s="11">
        <v>0</v>
      </c>
      <c r="AB19" s="11">
        <v>4.9957939154410269</v>
      </c>
      <c r="AC19" s="11">
        <v>0</v>
      </c>
      <c r="AD19" s="11">
        <v>-5.2121199587418232</v>
      </c>
      <c r="AE19" s="11">
        <v>1.0500132248125738</v>
      </c>
      <c r="AF19" s="11">
        <v>0</v>
      </c>
      <c r="AG19" s="11">
        <v>-4.0660838749317918</v>
      </c>
      <c r="AH19" s="11">
        <v>3.5852317523676902</v>
      </c>
      <c r="AI19" s="11">
        <v>-20.776267774635926</v>
      </c>
      <c r="AJ19" s="11">
        <v>0</v>
      </c>
      <c r="AK19" s="11">
        <v>5.4630827435175888</v>
      </c>
      <c r="AL19" s="11">
        <v>7.6871001510880888</v>
      </c>
      <c r="AM19" s="11">
        <v>0</v>
      </c>
      <c r="AN19" s="11">
        <v>-13.865846085536759</v>
      </c>
      <c r="AO19" s="11">
        <v>0</v>
      </c>
      <c r="AP19" s="11">
        <v>-28.72372351703234</v>
      </c>
      <c r="AQ19" s="11">
        <v>0</v>
      </c>
      <c r="AR19" s="11">
        <v>5.5918376347108278</v>
      </c>
      <c r="AS19" s="11">
        <v>0</v>
      </c>
      <c r="AT19" s="11">
        <v>0</v>
      </c>
      <c r="AU19" s="11">
        <v>0</v>
      </c>
      <c r="AV19" s="11">
        <v>0</v>
      </c>
      <c r="AW19" s="11">
        <v>0</v>
      </c>
      <c r="AX19" s="11">
        <v>0</v>
      </c>
      <c r="AY19" s="11">
        <v>8.2898704931722023</v>
      </c>
      <c r="AZ19" s="11">
        <v>0</v>
      </c>
      <c r="BA19" s="11">
        <v>0</v>
      </c>
      <c r="BB19" s="11">
        <v>0</v>
      </c>
      <c r="BC19" s="11">
        <v>0</v>
      </c>
      <c r="BD19" s="11">
        <v>0</v>
      </c>
      <c r="BE19" s="11">
        <v>30.066446925047785</v>
      </c>
      <c r="BF19" s="11">
        <v>-26.717212676885538</v>
      </c>
      <c r="BG19" s="11">
        <v>-4.93816105517908</v>
      </c>
      <c r="BH19" s="11">
        <v>-16.580990632064641</v>
      </c>
      <c r="BI19" s="11">
        <v>0</v>
      </c>
      <c r="BJ19" s="11">
        <v>0</v>
      </c>
      <c r="BK19" s="11">
        <v>0</v>
      </c>
      <c r="BL19" s="11">
        <v>0</v>
      </c>
      <c r="BM19" s="11">
        <v>0</v>
      </c>
      <c r="BN19" s="11">
        <v>0.60898315723534324</v>
      </c>
      <c r="BO19" s="11">
        <v>0</v>
      </c>
      <c r="BP19" s="11"/>
      <c r="BQ19" s="11"/>
    </row>
    <row r="20" spans="2:69" x14ac:dyDescent="0.25">
      <c r="P20" s="17">
        <v>1995</v>
      </c>
      <c r="Q20" s="11">
        <v>-11.039231139875483</v>
      </c>
      <c r="R20" s="11">
        <v>0</v>
      </c>
      <c r="S20" s="11">
        <v>0</v>
      </c>
      <c r="T20" s="11">
        <v>-8.7224661911022849</v>
      </c>
      <c r="U20" s="11">
        <v>13.132527783454861</v>
      </c>
      <c r="V20" s="11">
        <v>0</v>
      </c>
      <c r="W20" s="11">
        <v>-7.6920114224776626</v>
      </c>
      <c r="X20" s="11">
        <v>0</v>
      </c>
      <c r="Y20" s="11">
        <v>0</v>
      </c>
      <c r="Z20" s="11">
        <v>0</v>
      </c>
      <c r="AA20" s="11">
        <v>0</v>
      </c>
      <c r="AB20" s="11">
        <v>10.716014003264718</v>
      </c>
      <c r="AC20" s="11">
        <v>0</v>
      </c>
      <c r="AD20" s="11">
        <v>-1.9130852706439327</v>
      </c>
      <c r="AE20" s="11">
        <v>-3.150549446218065</v>
      </c>
      <c r="AF20" s="11">
        <v>0</v>
      </c>
      <c r="AG20" s="11">
        <v>-21.094681869726628</v>
      </c>
      <c r="AH20" s="11">
        <v>9.5048508228501305</v>
      </c>
      <c r="AI20" s="11">
        <v>-25.381688828929327</v>
      </c>
      <c r="AJ20" s="11">
        <v>0</v>
      </c>
      <c r="AK20" s="11">
        <v>1.3924241102358792</v>
      </c>
      <c r="AL20" s="11">
        <v>12.488308129832149</v>
      </c>
      <c r="AM20" s="11">
        <v>0</v>
      </c>
      <c r="AN20" s="11">
        <v>-13.990936167829204</v>
      </c>
      <c r="AO20" s="11">
        <v>0</v>
      </c>
      <c r="AP20" s="11">
        <v>-18.347398508922197</v>
      </c>
      <c r="AQ20" s="11">
        <v>0</v>
      </c>
      <c r="AR20" s="11">
        <v>10.851831575564574</v>
      </c>
      <c r="AS20" s="11">
        <v>0</v>
      </c>
      <c r="AT20" s="11">
        <v>0</v>
      </c>
      <c r="AU20" s="11">
        <v>0</v>
      </c>
      <c r="AV20" s="11">
        <v>0</v>
      </c>
      <c r="AW20" s="11">
        <v>0</v>
      </c>
      <c r="AX20" s="11">
        <v>0</v>
      </c>
      <c r="AY20" s="11">
        <v>22.266729502007365</v>
      </c>
      <c r="AZ20" s="11">
        <v>0</v>
      </c>
      <c r="BA20" s="11">
        <v>0</v>
      </c>
      <c r="BB20" s="11">
        <v>0</v>
      </c>
      <c r="BC20" s="11">
        <v>0</v>
      </c>
      <c r="BD20" s="11">
        <v>0</v>
      </c>
      <c r="BE20" s="11">
        <v>14.141889550955966</v>
      </c>
      <c r="BF20" s="11">
        <v>-19.013481505680829</v>
      </c>
      <c r="BG20" s="11">
        <v>-10.287618351867422</v>
      </c>
      <c r="BH20" s="11">
        <v>-5.4510014706465881</v>
      </c>
      <c r="BI20" s="11">
        <v>0</v>
      </c>
      <c r="BJ20" s="11">
        <v>0</v>
      </c>
      <c r="BK20" s="11">
        <v>0</v>
      </c>
      <c r="BL20" s="11">
        <v>0</v>
      </c>
      <c r="BM20" s="11">
        <v>0</v>
      </c>
      <c r="BN20" s="11">
        <v>-4.0070663089863956</v>
      </c>
      <c r="BO20" s="11">
        <v>0</v>
      </c>
      <c r="BP20" s="11"/>
      <c r="BQ20" s="11"/>
    </row>
    <row r="21" spans="2:69" x14ac:dyDescent="0.25">
      <c r="P21" s="17">
        <v>1996</v>
      </c>
      <c r="Q21" s="11">
        <v>-8.9935483629233204</v>
      </c>
      <c r="R21" s="11">
        <v>0</v>
      </c>
      <c r="S21" s="11">
        <v>0</v>
      </c>
      <c r="T21" s="11">
        <v>-5.0046878641296644</v>
      </c>
      <c r="U21" s="11">
        <v>3.0810588214080781</v>
      </c>
      <c r="V21" s="11">
        <v>0</v>
      </c>
      <c r="W21" s="11">
        <v>-8.0714835348771885</v>
      </c>
      <c r="X21" s="11">
        <v>0</v>
      </c>
      <c r="Y21" s="11">
        <v>0</v>
      </c>
      <c r="Z21" s="11">
        <v>0</v>
      </c>
      <c r="AA21" s="11">
        <v>0</v>
      </c>
      <c r="AB21" s="11">
        <v>5.5321074796665926</v>
      </c>
      <c r="AC21" s="11">
        <v>0</v>
      </c>
      <c r="AD21" s="11">
        <v>14.098334759182762</v>
      </c>
      <c r="AE21" s="11">
        <v>-6.3304227637672739E-2</v>
      </c>
      <c r="AF21" s="11">
        <v>0</v>
      </c>
      <c r="AG21" s="11">
        <v>-17.56681376718916</v>
      </c>
      <c r="AH21" s="11">
        <v>0.28185689870952046</v>
      </c>
      <c r="AI21" s="11">
        <v>-5.3199873946141452</v>
      </c>
      <c r="AJ21" s="11">
        <v>0</v>
      </c>
      <c r="AK21" s="11">
        <v>7.3058972702710889</v>
      </c>
      <c r="AL21" s="11">
        <v>5.503796273842454</v>
      </c>
      <c r="AM21" s="11">
        <v>0</v>
      </c>
      <c r="AN21" s="11">
        <v>-5.306970706442371</v>
      </c>
      <c r="AO21" s="11">
        <v>0</v>
      </c>
      <c r="AP21" s="11">
        <v>-22.372620151145384</v>
      </c>
      <c r="AQ21" s="11">
        <v>0</v>
      </c>
      <c r="AR21" s="11">
        <v>4.5645292630069889</v>
      </c>
      <c r="AS21" s="11">
        <v>0</v>
      </c>
      <c r="AT21" s="11">
        <v>0</v>
      </c>
      <c r="AU21" s="11">
        <v>0</v>
      </c>
      <c r="AV21" s="11">
        <v>0</v>
      </c>
      <c r="AW21" s="11">
        <v>0</v>
      </c>
      <c r="AX21" s="11">
        <v>0</v>
      </c>
      <c r="AY21" s="11">
        <v>-9.2985992523608729</v>
      </c>
      <c r="AZ21" s="11">
        <v>0</v>
      </c>
      <c r="BA21" s="11">
        <v>0</v>
      </c>
      <c r="BB21" s="11">
        <v>0</v>
      </c>
      <c r="BC21" s="11">
        <v>0</v>
      </c>
      <c r="BD21" s="11">
        <v>0</v>
      </c>
      <c r="BE21" s="11">
        <v>-5.4773736337665468</v>
      </c>
      <c r="BF21" s="11">
        <v>-1.729086875457142</v>
      </c>
      <c r="BG21" s="11">
        <v>-0.53866739335717284</v>
      </c>
      <c r="BH21" s="11">
        <v>-6.5697850004653446</v>
      </c>
      <c r="BI21" s="11">
        <v>0</v>
      </c>
      <c r="BJ21" s="11">
        <v>0</v>
      </c>
      <c r="BK21" s="11">
        <v>0</v>
      </c>
      <c r="BL21" s="11">
        <v>0</v>
      </c>
      <c r="BM21" s="11">
        <v>0</v>
      </c>
      <c r="BN21" s="11">
        <v>-4.0200525290856604</v>
      </c>
      <c r="BO21" s="11">
        <v>0</v>
      </c>
      <c r="BP21" s="11"/>
      <c r="BQ21" s="11"/>
    </row>
    <row r="22" spans="2:69" x14ac:dyDescent="0.25">
      <c r="P22" s="17">
        <v>1997</v>
      </c>
      <c r="Q22" s="11">
        <v>-1.2667048849834828</v>
      </c>
      <c r="R22" s="11">
        <v>0</v>
      </c>
      <c r="S22" s="11">
        <v>0</v>
      </c>
      <c r="T22" s="11">
        <v>-7.6213309512240812</v>
      </c>
      <c r="U22" s="11">
        <v>10.494725756871048</v>
      </c>
      <c r="V22" s="11">
        <v>0</v>
      </c>
      <c r="W22" s="11">
        <v>7.849346729926765</v>
      </c>
      <c r="X22" s="11">
        <v>0</v>
      </c>
      <c r="Y22" s="11">
        <v>0</v>
      </c>
      <c r="Z22" s="11">
        <v>0</v>
      </c>
      <c r="AA22" s="11">
        <v>0</v>
      </c>
      <c r="AB22" s="11">
        <v>-0.26460412527740118</v>
      </c>
      <c r="AC22" s="11">
        <v>0</v>
      </c>
      <c r="AD22" s="11">
        <v>1.7739686200002325</v>
      </c>
      <c r="AE22" s="11">
        <v>1.9868907656928059</v>
      </c>
      <c r="AF22" s="11">
        <v>0</v>
      </c>
      <c r="AG22" s="11">
        <v>2.9818170332873706</v>
      </c>
      <c r="AH22" s="11">
        <v>-0.31124113775149453</v>
      </c>
      <c r="AI22" s="11">
        <v>-17.72906216501724</v>
      </c>
      <c r="AJ22" s="11">
        <v>0</v>
      </c>
      <c r="AK22" s="11">
        <v>-3.903170636476716</v>
      </c>
      <c r="AL22" s="11">
        <v>13.751652659266256</v>
      </c>
      <c r="AM22" s="11">
        <v>0</v>
      </c>
      <c r="AN22" s="11">
        <v>1.6223692682615365</v>
      </c>
      <c r="AO22" s="11">
        <v>0</v>
      </c>
      <c r="AP22" s="11">
        <v>-6.4587388806103263</v>
      </c>
      <c r="AQ22" s="11">
        <v>0</v>
      </c>
      <c r="AR22" s="11">
        <v>-4.4823741518484894</v>
      </c>
      <c r="AS22" s="11">
        <v>0</v>
      </c>
      <c r="AT22" s="11">
        <v>0</v>
      </c>
      <c r="AU22" s="11">
        <v>0</v>
      </c>
      <c r="AV22" s="11">
        <v>0</v>
      </c>
      <c r="AW22" s="11">
        <v>0</v>
      </c>
      <c r="AX22" s="11">
        <v>0</v>
      </c>
      <c r="AY22" s="11">
        <v>-2.6383836484455969</v>
      </c>
      <c r="AZ22" s="11">
        <v>0</v>
      </c>
      <c r="BA22" s="11">
        <v>0</v>
      </c>
      <c r="BB22" s="11">
        <v>0</v>
      </c>
      <c r="BC22" s="11">
        <v>0</v>
      </c>
      <c r="BD22" s="11">
        <v>0</v>
      </c>
      <c r="BE22" s="11">
        <v>-1.1300286359983147</v>
      </c>
      <c r="BF22" s="11">
        <v>1.5308365846067318</v>
      </c>
      <c r="BG22" s="11">
        <v>-3.6929402540408773</v>
      </c>
      <c r="BH22" s="11">
        <v>-2.4971852781163761</v>
      </c>
      <c r="BI22" s="11">
        <v>0</v>
      </c>
      <c r="BJ22" s="11">
        <v>0</v>
      </c>
      <c r="BK22" s="11">
        <v>0</v>
      </c>
      <c r="BL22" s="11">
        <v>0</v>
      </c>
      <c r="BM22" s="11">
        <v>0</v>
      </c>
      <c r="BN22" s="11">
        <v>-0.68631067051683203</v>
      </c>
      <c r="BO22" s="11">
        <v>0</v>
      </c>
      <c r="BP22" s="11"/>
      <c r="BQ22" s="11"/>
    </row>
    <row r="23" spans="2:69" x14ac:dyDescent="0.25">
      <c r="P23" s="17">
        <v>1998</v>
      </c>
      <c r="Q23" s="11">
        <v>-5.6379249144811183</v>
      </c>
      <c r="R23" s="11">
        <v>0</v>
      </c>
      <c r="S23" s="11">
        <v>0</v>
      </c>
      <c r="T23" s="11">
        <v>6.0268480410741176</v>
      </c>
      <c r="U23" s="11">
        <v>11.207915122213308</v>
      </c>
      <c r="V23" s="11">
        <v>0</v>
      </c>
      <c r="W23" s="11">
        <v>1.9061910734308185</v>
      </c>
      <c r="X23" s="11">
        <v>0</v>
      </c>
      <c r="Y23" s="11">
        <v>0</v>
      </c>
      <c r="Z23" s="11">
        <v>0</v>
      </c>
      <c r="AA23" s="11">
        <v>0</v>
      </c>
      <c r="AB23" s="11">
        <v>12.855310160375666</v>
      </c>
      <c r="AC23" s="11">
        <v>0</v>
      </c>
      <c r="AD23" s="11">
        <v>1.3691462754650274</v>
      </c>
      <c r="AE23" s="11">
        <v>-7.1869903877086472</v>
      </c>
      <c r="AF23" s="11">
        <v>0</v>
      </c>
      <c r="AG23" s="11">
        <v>-3.8935359043534845</v>
      </c>
      <c r="AH23" s="11">
        <v>3.8386142477975227</v>
      </c>
      <c r="AI23" s="11">
        <v>-15.738112779217772</v>
      </c>
      <c r="AJ23" s="11">
        <v>0</v>
      </c>
      <c r="AK23" s="11">
        <v>-0.60674665292026475</v>
      </c>
      <c r="AL23" s="11">
        <v>14.724819266120903</v>
      </c>
      <c r="AM23" s="11">
        <v>0</v>
      </c>
      <c r="AN23" s="11">
        <v>-13.073505215288606</v>
      </c>
      <c r="AO23" s="11">
        <v>0</v>
      </c>
      <c r="AP23" s="11">
        <v>-0.75820912570634391</v>
      </c>
      <c r="AQ23" s="11">
        <v>0</v>
      </c>
      <c r="AR23" s="11">
        <v>-1.4670087011836586</v>
      </c>
      <c r="AS23" s="11">
        <v>0</v>
      </c>
      <c r="AT23" s="11">
        <v>0</v>
      </c>
      <c r="AU23" s="11">
        <v>0</v>
      </c>
      <c r="AV23" s="11">
        <v>0</v>
      </c>
      <c r="AW23" s="11">
        <v>0</v>
      </c>
      <c r="AX23" s="11">
        <v>0</v>
      </c>
      <c r="AY23" s="11">
        <v>13.039340956311207</v>
      </c>
      <c r="AZ23" s="11">
        <v>0</v>
      </c>
      <c r="BA23" s="11">
        <v>0</v>
      </c>
      <c r="BB23" s="11">
        <v>0</v>
      </c>
      <c r="BC23" s="11">
        <v>0</v>
      </c>
      <c r="BD23" s="11">
        <v>0</v>
      </c>
      <c r="BE23" s="11">
        <v>-1.3786134331894573</v>
      </c>
      <c r="BF23" s="11">
        <v>-17.125341400969774</v>
      </c>
      <c r="BG23" s="11">
        <v>-6.3902984948072117</v>
      </c>
      <c r="BH23" s="11">
        <v>-4.3430277401057538</v>
      </c>
      <c r="BI23" s="11">
        <v>0</v>
      </c>
      <c r="BJ23" s="11">
        <v>0</v>
      </c>
      <c r="BK23" s="11">
        <v>0</v>
      </c>
      <c r="BL23" s="11">
        <v>0</v>
      </c>
      <c r="BM23" s="11">
        <v>0</v>
      </c>
      <c r="BN23" s="11">
        <v>6.3687716647109482</v>
      </c>
      <c r="BO23" s="11">
        <v>0</v>
      </c>
      <c r="BP23" s="11"/>
      <c r="BQ23" s="11"/>
    </row>
    <row r="24" spans="2:69" x14ac:dyDescent="0.25">
      <c r="P24" s="17">
        <v>1999</v>
      </c>
      <c r="Q24" s="11">
        <v>-3.4397110084682936</v>
      </c>
      <c r="R24" s="11">
        <v>0</v>
      </c>
      <c r="S24" s="11">
        <v>0</v>
      </c>
      <c r="T24" s="11">
        <v>12.564732969622128</v>
      </c>
      <c r="U24" s="11">
        <v>8.6888721853028983</v>
      </c>
      <c r="V24" s="11">
        <v>0</v>
      </c>
      <c r="W24" s="11">
        <v>4.8847650759853423</v>
      </c>
      <c r="X24" s="11">
        <v>0</v>
      </c>
      <c r="Y24" s="11">
        <v>0</v>
      </c>
      <c r="Z24" s="11">
        <v>0</v>
      </c>
      <c r="AA24" s="11">
        <v>0</v>
      </c>
      <c r="AB24" s="11">
        <v>13.608105291496031</v>
      </c>
      <c r="AC24" s="11">
        <v>0</v>
      </c>
      <c r="AD24" s="11">
        <v>7.5688349170377478</v>
      </c>
      <c r="AE24" s="11">
        <v>-1.1694099839587579</v>
      </c>
      <c r="AF24" s="11">
        <v>0</v>
      </c>
      <c r="AG24" s="11">
        <v>-5.0718572310870513</v>
      </c>
      <c r="AH24" s="11">
        <v>4.0926979636424221</v>
      </c>
      <c r="AI24" s="11">
        <v>-27.979100195807405</v>
      </c>
      <c r="AJ24" s="11">
        <v>0</v>
      </c>
      <c r="AK24" s="11">
        <v>-1.8443753333485802</v>
      </c>
      <c r="AL24" s="11">
        <v>11.951344276894815</v>
      </c>
      <c r="AM24" s="11">
        <v>0</v>
      </c>
      <c r="AN24" s="11">
        <v>0.70720159328629961</v>
      </c>
      <c r="AO24" s="11">
        <v>0</v>
      </c>
      <c r="AP24" s="11">
        <v>9.5070372481131926</v>
      </c>
      <c r="AQ24" s="11">
        <v>0</v>
      </c>
      <c r="AR24" s="11">
        <v>-10.599666893540416</v>
      </c>
      <c r="AS24" s="11">
        <v>0</v>
      </c>
      <c r="AT24" s="11">
        <v>0</v>
      </c>
      <c r="AU24" s="11">
        <v>0</v>
      </c>
      <c r="AV24" s="11">
        <v>0</v>
      </c>
      <c r="AW24" s="11">
        <v>0</v>
      </c>
      <c r="AX24" s="11">
        <v>0</v>
      </c>
      <c r="AY24" s="11">
        <v>-1.573777808516752</v>
      </c>
      <c r="AZ24" s="11">
        <v>0</v>
      </c>
      <c r="BA24" s="11">
        <v>0</v>
      </c>
      <c r="BB24" s="11">
        <v>0</v>
      </c>
      <c r="BC24" s="11">
        <v>0</v>
      </c>
      <c r="BD24" s="11">
        <v>0</v>
      </c>
      <c r="BE24" s="11">
        <v>-7.9649644249002449</v>
      </c>
      <c r="BF24" s="11">
        <v>-10.392599506303668</v>
      </c>
      <c r="BG24" s="11">
        <v>-12.406861060298979</v>
      </c>
      <c r="BH24" s="11">
        <v>1.9289748252049321</v>
      </c>
      <c r="BI24" s="11">
        <v>0</v>
      </c>
      <c r="BJ24" s="11">
        <v>0</v>
      </c>
      <c r="BK24" s="11">
        <v>0</v>
      </c>
      <c r="BL24" s="11">
        <v>0</v>
      </c>
      <c r="BM24" s="11">
        <v>0</v>
      </c>
      <c r="BN24" s="11">
        <v>-2.9538327908085193</v>
      </c>
      <c r="BO24" s="11">
        <v>0</v>
      </c>
      <c r="BP24" s="11"/>
      <c r="BQ24" s="11"/>
    </row>
    <row r="25" spans="2:69" x14ac:dyDescent="0.25">
      <c r="P25" s="17">
        <v>2000</v>
      </c>
      <c r="Q25" s="11">
        <v>-3.5987454793939833</v>
      </c>
      <c r="R25" s="11">
        <v>0</v>
      </c>
      <c r="S25" s="11">
        <v>0</v>
      </c>
      <c r="T25" s="11">
        <v>3.0079588668741053</v>
      </c>
      <c r="U25" s="11">
        <v>14.904018826200627</v>
      </c>
      <c r="V25" s="11">
        <v>0</v>
      </c>
      <c r="W25" s="11">
        <v>10.339686014049221</v>
      </c>
      <c r="X25" s="11">
        <v>0</v>
      </c>
      <c r="Y25" s="11">
        <v>0</v>
      </c>
      <c r="Z25" s="11">
        <v>0</v>
      </c>
      <c r="AA25" s="11">
        <v>0</v>
      </c>
      <c r="AB25" s="11">
        <v>1.462531031393155</v>
      </c>
      <c r="AC25" s="11">
        <v>0</v>
      </c>
      <c r="AD25" s="11">
        <v>-4.2458054849703331</v>
      </c>
      <c r="AE25" s="11">
        <v>7.3394717219343875</v>
      </c>
      <c r="AF25" s="11">
        <v>0</v>
      </c>
      <c r="AG25" s="11">
        <v>2.0740046693390468</v>
      </c>
      <c r="AH25" s="11">
        <v>6.5739659476093948</v>
      </c>
      <c r="AI25" s="11">
        <v>-20.565552404150367</v>
      </c>
      <c r="AJ25" s="11">
        <v>0</v>
      </c>
      <c r="AK25" s="11">
        <v>4.0697914300835691</v>
      </c>
      <c r="AL25" s="11">
        <v>8.2918977568624541</v>
      </c>
      <c r="AM25" s="11">
        <v>0</v>
      </c>
      <c r="AN25" s="11">
        <v>-15.850124327698722</v>
      </c>
      <c r="AO25" s="11">
        <v>0</v>
      </c>
      <c r="AP25" s="11">
        <v>-2.3975383101060288</v>
      </c>
      <c r="AQ25" s="11">
        <v>0</v>
      </c>
      <c r="AR25" s="11">
        <v>8.5885803855489939</v>
      </c>
      <c r="AS25" s="11">
        <v>0</v>
      </c>
      <c r="AT25" s="11">
        <v>0</v>
      </c>
      <c r="AU25" s="11">
        <v>0</v>
      </c>
      <c r="AV25" s="11">
        <v>0</v>
      </c>
      <c r="AW25" s="11">
        <v>0</v>
      </c>
      <c r="AX25" s="11">
        <v>0</v>
      </c>
      <c r="AY25" s="11">
        <v>10.80302354239393</v>
      </c>
      <c r="AZ25" s="11">
        <v>0</v>
      </c>
      <c r="BA25" s="11">
        <v>0</v>
      </c>
      <c r="BB25" s="11">
        <v>0</v>
      </c>
      <c r="BC25" s="11">
        <v>0</v>
      </c>
      <c r="BD25" s="11">
        <v>0</v>
      </c>
      <c r="BE25" s="11">
        <v>-21.956278942525387</v>
      </c>
      <c r="BF25" s="11">
        <v>-17.157835827674717</v>
      </c>
      <c r="BG25" s="11">
        <v>-3.6274659578339197</v>
      </c>
      <c r="BH25" s="11">
        <v>1.5603435485900263</v>
      </c>
      <c r="BI25" s="11">
        <v>0</v>
      </c>
      <c r="BJ25" s="11">
        <v>0</v>
      </c>
      <c r="BK25" s="11">
        <v>0</v>
      </c>
      <c r="BL25" s="11">
        <v>0</v>
      </c>
      <c r="BM25" s="11">
        <v>0</v>
      </c>
      <c r="BN25" s="11">
        <v>-5.1023598643951118</v>
      </c>
      <c r="BO25" s="11">
        <v>0</v>
      </c>
      <c r="BP25" s="11"/>
      <c r="BQ25" s="11"/>
    </row>
    <row r="26" spans="2:69" x14ac:dyDescent="0.25">
      <c r="P26" s="17">
        <v>2001</v>
      </c>
      <c r="Q26" s="11">
        <v>-0.78483276411134284</v>
      </c>
      <c r="R26" s="11">
        <v>0</v>
      </c>
      <c r="S26" s="11">
        <v>0</v>
      </c>
      <c r="T26" s="11">
        <v>11.497820196382236</v>
      </c>
      <c r="U26" s="11">
        <v>33.700453059282154</v>
      </c>
      <c r="V26" s="11">
        <v>0</v>
      </c>
      <c r="W26" s="11">
        <v>-4.5637607399839908</v>
      </c>
      <c r="X26" s="11">
        <v>0</v>
      </c>
      <c r="Y26" s="11">
        <v>0</v>
      </c>
      <c r="Z26" s="11">
        <v>0</v>
      </c>
      <c r="AA26" s="11">
        <v>0</v>
      </c>
      <c r="AB26" s="11">
        <v>13.510742974176537</v>
      </c>
      <c r="AC26" s="11">
        <v>0</v>
      </c>
      <c r="AD26" s="11">
        <v>21.978137738187797</v>
      </c>
      <c r="AE26" s="11">
        <v>-0.19468362211227941</v>
      </c>
      <c r="AF26" s="11">
        <v>0</v>
      </c>
      <c r="AG26" s="11">
        <v>-13.65843945677625</v>
      </c>
      <c r="AH26" s="11">
        <v>16.338237401214428</v>
      </c>
      <c r="AI26" s="11">
        <v>-1.0638868843670934</v>
      </c>
      <c r="AJ26" s="11">
        <v>0</v>
      </c>
      <c r="AK26" s="11">
        <v>-4.2193923945887946</v>
      </c>
      <c r="AL26" s="11">
        <v>13.527445844374597</v>
      </c>
      <c r="AM26" s="11">
        <v>0</v>
      </c>
      <c r="AN26" s="11">
        <v>-2.445893869662541</v>
      </c>
      <c r="AO26" s="11">
        <v>0</v>
      </c>
      <c r="AP26" s="11">
        <v>-7.3371188591409009</v>
      </c>
      <c r="AQ26" s="11">
        <v>0</v>
      </c>
      <c r="AR26" s="11">
        <v>2.4411872345808661</v>
      </c>
      <c r="AS26" s="11">
        <v>0</v>
      </c>
      <c r="AT26" s="11">
        <v>0</v>
      </c>
      <c r="AU26" s="11">
        <v>0</v>
      </c>
      <c r="AV26" s="11">
        <v>0</v>
      </c>
      <c r="AW26" s="11">
        <v>0</v>
      </c>
      <c r="AX26" s="11">
        <v>0</v>
      </c>
      <c r="AY26" s="11">
        <v>2.137842784577515</v>
      </c>
      <c r="AZ26" s="11">
        <v>0</v>
      </c>
      <c r="BA26" s="11">
        <v>0</v>
      </c>
      <c r="BB26" s="11">
        <v>0</v>
      </c>
      <c r="BC26" s="11">
        <v>0</v>
      </c>
      <c r="BD26" s="11">
        <v>0</v>
      </c>
      <c r="BE26" s="11">
        <v>-55.513562983833253</v>
      </c>
      <c r="BF26" s="11">
        <v>-21.197918613324873</v>
      </c>
      <c r="BG26" s="11">
        <v>-15.436402463819832</v>
      </c>
      <c r="BH26" s="11">
        <v>14.44147801521467</v>
      </c>
      <c r="BI26" s="11">
        <v>0</v>
      </c>
      <c r="BJ26" s="11">
        <v>0</v>
      </c>
      <c r="BK26" s="11">
        <v>0</v>
      </c>
      <c r="BL26" s="11">
        <v>0</v>
      </c>
      <c r="BM26" s="11">
        <v>0</v>
      </c>
      <c r="BN26" s="11">
        <v>-16.332365703419782</v>
      </c>
      <c r="BO26" s="11">
        <v>0</v>
      </c>
      <c r="BP26" s="11"/>
      <c r="BQ26" s="11"/>
    </row>
    <row r="27" spans="2:69" x14ac:dyDescent="0.25">
      <c r="P27" s="17">
        <v>2002</v>
      </c>
      <c r="Q27" s="11">
        <v>-4.2353526623628568</v>
      </c>
      <c r="R27" s="11">
        <v>0</v>
      </c>
      <c r="S27" s="11">
        <v>0</v>
      </c>
      <c r="T27" s="11">
        <v>7.2009465839073528</v>
      </c>
      <c r="U27" s="11">
        <v>-6.9658326538046822</v>
      </c>
      <c r="V27" s="11">
        <v>0</v>
      </c>
      <c r="W27" s="11">
        <v>-12.705065273621585</v>
      </c>
      <c r="X27" s="11">
        <v>0</v>
      </c>
      <c r="Y27" s="11">
        <v>0</v>
      </c>
      <c r="Z27" s="11">
        <v>0</v>
      </c>
      <c r="AA27" s="11">
        <v>0</v>
      </c>
      <c r="AB27" s="11">
        <v>19.479681213852018</v>
      </c>
      <c r="AC27" s="11">
        <v>0</v>
      </c>
      <c r="AD27" s="11">
        <v>32.520278182346374</v>
      </c>
      <c r="AE27" s="11">
        <v>21.261264919303358</v>
      </c>
      <c r="AF27" s="11">
        <v>0</v>
      </c>
      <c r="AG27" s="11">
        <v>-18.557322619017214</v>
      </c>
      <c r="AH27" s="11">
        <v>-7.1045506047084928</v>
      </c>
      <c r="AI27" s="11">
        <v>11.417742825869936</v>
      </c>
      <c r="AJ27" s="11">
        <v>0</v>
      </c>
      <c r="AK27" s="11">
        <v>0.51317920224391855</v>
      </c>
      <c r="AL27" s="11">
        <v>10.207804734818637</v>
      </c>
      <c r="AM27" s="11">
        <v>0</v>
      </c>
      <c r="AN27" s="11">
        <v>-6.2051603890722618</v>
      </c>
      <c r="AO27" s="11">
        <v>0</v>
      </c>
      <c r="AP27" s="11">
        <v>-12.985392459086142</v>
      </c>
      <c r="AQ27" s="11">
        <v>0</v>
      </c>
      <c r="AR27" s="11">
        <v>-2.3836153104639379</v>
      </c>
      <c r="AS27" s="11">
        <v>0</v>
      </c>
      <c r="AT27" s="11">
        <v>0</v>
      </c>
      <c r="AU27" s="11">
        <v>0</v>
      </c>
      <c r="AV27" s="11">
        <v>0</v>
      </c>
      <c r="AW27" s="11">
        <v>0</v>
      </c>
      <c r="AX27" s="11">
        <v>0</v>
      </c>
      <c r="AY27" s="11">
        <v>12.220062671985943</v>
      </c>
      <c r="AZ27" s="11">
        <v>0</v>
      </c>
      <c r="BA27" s="11">
        <v>0</v>
      </c>
      <c r="BB27" s="11">
        <v>0</v>
      </c>
      <c r="BC27" s="11">
        <v>0</v>
      </c>
      <c r="BD27" s="11">
        <v>0</v>
      </c>
      <c r="BE27" s="11">
        <v>-44.171792978886515</v>
      </c>
      <c r="BF27" s="11">
        <v>-38.028250855859369</v>
      </c>
      <c r="BG27" s="11">
        <v>6.7828300416294951</v>
      </c>
      <c r="BH27" s="11">
        <v>1.5706056046838057</v>
      </c>
      <c r="BI27" s="11">
        <v>0</v>
      </c>
      <c r="BJ27" s="11">
        <v>0</v>
      </c>
      <c r="BK27" s="11">
        <v>0</v>
      </c>
      <c r="BL27" s="11">
        <v>0</v>
      </c>
      <c r="BM27" s="11">
        <v>0</v>
      </c>
      <c r="BN27" s="11">
        <v>-17.14898826321587</v>
      </c>
      <c r="BO27" s="11">
        <v>0</v>
      </c>
      <c r="BP27" s="11"/>
      <c r="BQ27" s="11"/>
    </row>
    <row r="28" spans="2:69" x14ac:dyDescent="0.25">
      <c r="P28" s="17">
        <v>2003</v>
      </c>
      <c r="Q28" s="11">
        <v>-5.5895357036206406</v>
      </c>
      <c r="R28" s="11">
        <v>0</v>
      </c>
      <c r="S28" s="11">
        <v>0</v>
      </c>
      <c r="T28" s="11">
        <v>13.663676327269059</v>
      </c>
      <c r="U28" s="11">
        <v>-5.7256288528151345</v>
      </c>
      <c r="V28" s="11">
        <v>0</v>
      </c>
      <c r="W28" s="11">
        <v>1.1945227242904366</v>
      </c>
      <c r="X28" s="11">
        <v>0</v>
      </c>
      <c r="Y28" s="11">
        <v>0</v>
      </c>
      <c r="Z28" s="11">
        <v>0</v>
      </c>
      <c r="AA28" s="11">
        <v>0</v>
      </c>
      <c r="AB28" s="11">
        <v>11.799565072578844</v>
      </c>
      <c r="AC28" s="11">
        <v>0</v>
      </c>
      <c r="AD28" s="11">
        <v>12.422493455233052</v>
      </c>
      <c r="AE28" s="11">
        <v>23.720069293631241</v>
      </c>
      <c r="AF28" s="11">
        <v>0</v>
      </c>
      <c r="AG28" s="11">
        <v>-5.6135586419259198</v>
      </c>
      <c r="AH28" s="11">
        <v>-1.7550503343954915</v>
      </c>
      <c r="AI28" s="11">
        <v>-3.4434776807756862</v>
      </c>
      <c r="AJ28" s="11">
        <v>0</v>
      </c>
      <c r="AK28" s="11">
        <v>-8.1649382366322243E-2</v>
      </c>
      <c r="AL28" s="11">
        <v>11.098607501480728</v>
      </c>
      <c r="AM28" s="11">
        <v>0</v>
      </c>
      <c r="AN28" s="11">
        <v>-9.7853589977603406</v>
      </c>
      <c r="AO28" s="11">
        <v>0</v>
      </c>
      <c r="AP28" s="11">
        <v>-10.815719178935979</v>
      </c>
      <c r="AQ28" s="11">
        <v>0</v>
      </c>
      <c r="AR28" s="11">
        <v>-0.99849353318859357</v>
      </c>
      <c r="AS28" s="11">
        <v>0</v>
      </c>
      <c r="AT28" s="11">
        <v>0</v>
      </c>
      <c r="AU28" s="11">
        <v>0</v>
      </c>
      <c r="AV28" s="11">
        <v>0</v>
      </c>
      <c r="AW28" s="11">
        <v>0</v>
      </c>
      <c r="AX28" s="11">
        <v>0</v>
      </c>
      <c r="AY28" s="11">
        <v>0.7973328024490911</v>
      </c>
      <c r="AZ28" s="11">
        <v>0</v>
      </c>
      <c r="BA28" s="11">
        <v>0</v>
      </c>
      <c r="BB28" s="11">
        <v>0</v>
      </c>
      <c r="BC28" s="11">
        <v>0</v>
      </c>
      <c r="BD28" s="11">
        <v>0</v>
      </c>
      <c r="BE28" s="11">
        <v>-32.374398870160803</v>
      </c>
      <c r="BF28" s="11">
        <v>-36.789126170333475</v>
      </c>
      <c r="BG28" s="11">
        <v>0.66468282966525294</v>
      </c>
      <c r="BH28" s="11">
        <v>2.6513675948081072</v>
      </c>
      <c r="BI28" s="11">
        <v>0</v>
      </c>
      <c r="BJ28" s="11">
        <v>0</v>
      </c>
      <c r="BK28" s="11">
        <v>0</v>
      </c>
      <c r="BL28" s="11">
        <v>0</v>
      </c>
      <c r="BM28" s="11">
        <v>0</v>
      </c>
      <c r="BN28" s="11">
        <v>-15.983685443643481</v>
      </c>
      <c r="BO28" s="11">
        <v>0</v>
      </c>
      <c r="BP28" s="11"/>
      <c r="BQ28" s="11"/>
    </row>
    <row r="29" spans="2:69" x14ac:dyDescent="0.25">
      <c r="P29" s="17">
        <v>2004</v>
      </c>
      <c r="Q29" s="11">
        <v>-3.4513138871261617</v>
      </c>
      <c r="R29" s="11">
        <v>0</v>
      </c>
      <c r="S29" s="11">
        <v>0</v>
      </c>
      <c r="T29" s="11">
        <v>17.889951777760871</v>
      </c>
      <c r="U29" s="11">
        <v>-9.5350214905920438</v>
      </c>
      <c r="V29" s="11">
        <v>0</v>
      </c>
      <c r="W29" s="11">
        <v>6.3249835875467397</v>
      </c>
      <c r="X29" s="11">
        <v>0</v>
      </c>
      <c r="Y29" s="11">
        <v>0</v>
      </c>
      <c r="Z29" s="11">
        <v>0</v>
      </c>
      <c r="AA29" s="11">
        <v>0</v>
      </c>
      <c r="AB29" s="11">
        <v>-1.7658566093814443</v>
      </c>
      <c r="AC29" s="11">
        <v>0</v>
      </c>
      <c r="AD29" s="11">
        <v>16.504396626260132</v>
      </c>
      <c r="AE29" s="11">
        <v>14.969875337556005</v>
      </c>
      <c r="AF29" s="11">
        <v>0</v>
      </c>
      <c r="AG29" s="11">
        <v>14.626439224230126</v>
      </c>
      <c r="AH29" s="11">
        <v>-1.7516229036118602</v>
      </c>
      <c r="AI29" s="11">
        <v>2.4503397071384825</v>
      </c>
      <c r="AJ29" s="11">
        <v>0</v>
      </c>
      <c r="AK29" s="11">
        <v>-10.499295058252756</v>
      </c>
      <c r="AL29" s="11">
        <v>17.567552276887</v>
      </c>
      <c r="AM29" s="11">
        <v>0</v>
      </c>
      <c r="AN29" s="11">
        <v>3.0032040285732364</v>
      </c>
      <c r="AO29" s="11">
        <v>0</v>
      </c>
      <c r="AP29" s="11">
        <v>-7.3479905040585436</v>
      </c>
      <c r="AQ29" s="11">
        <v>0</v>
      </c>
      <c r="AR29" s="11">
        <v>-1.9343947315064725</v>
      </c>
      <c r="AS29" s="11">
        <v>0</v>
      </c>
      <c r="AT29" s="11">
        <v>0</v>
      </c>
      <c r="AU29" s="11">
        <v>0</v>
      </c>
      <c r="AV29" s="11">
        <v>0</v>
      </c>
      <c r="AW29" s="11">
        <v>0</v>
      </c>
      <c r="AX29" s="11">
        <v>0</v>
      </c>
      <c r="AY29" s="11">
        <v>4.6011768972675782</v>
      </c>
      <c r="AZ29" s="11">
        <v>0</v>
      </c>
      <c r="BA29" s="11">
        <v>0</v>
      </c>
      <c r="BB29" s="11">
        <v>0</v>
      </c>
      <c r="BC29" s="11">
        <v>0</v>
      </c>
      <c r="BD29" s="11">
        <v>0</v>
      </c>
      <c r="BE29" s="11">
        <v>-40.831073420122266</v>
      </c>
      <c r="BF29" s="11">
        <v>-22.778871425543912</v>
      </c>
      <c r="BG29" s="11">
        <v>-11.822879059764091</v>
      </c>
      <c r="BH29" s="11">
        <v>16.201811376959085</v>
      </c>
      <c r="BI29" s="11">
        <v>0</v>
      </c>
      <c r="BJ29" s="11">
        <v>0</v>
      </c>
      <c r="BK29" s="11">
        <v>0</v>
      </c>
      <c r="BL29" s="11">
        <v>0</v>
      </c>
      <c r="BM29" s="11">
        <v>0</v>
      </c>
      <c r="BN29" s="11">
        <v>-8.6649715740350075</v>
      </c>
      <c r="BO29" s="11">
        <v>0</v>
      </c>
      <c r="BP29" s="11"/>
      <c r="BQ29" s="11"/>
    </row>
    <row r="30" spans="2:69" x14ac:dyDescent="0.25">
      <c r="P30" s="17">
        <v>2005</v>
      </c>
      <c r="Q30" s="11">
        <v>-3.8814123399788514</v>
      </c>
      <c r="R30" s="11">
        <v>0</v>
      </c>
      <c r="S30" s="11">
        <v>0</v>
      </c>
      <c r="T30" s="11">
        <v>-0.96299572760472074</v>
      </c>
      <c r="U30" s="11">
        <v>1.0046388752016355</v>
      </c>
      <c r="V30" s="11">
        <v>0</v>
      </c>
      <c r="W30" s="11">
        <v>-4.0617469494463876</v>
      </c>
      <c r="X30" s="11">
        <v>0</v>
      </c>
      <c r="Y30" s="11">
        <v>0</v>
      </c>
      <c r="Z30" s="11">
        <v>0</v>
      </c>
      <c r="AA30" s="11">
        <v>0</v>
      </c>
      <c r="AB30" s="11">
        <v>-2.162367309210822</v>
      </c>
      <c r="AC30" s="11">
        <v>0</v>
      </c>
      <c r="AD30" s="11">
        <v>23.576172679895535</v>
      </c>
      <c r="AE30" s="11">
        <v>6.6266729845665395</v>
      </c>
      <c r="AF30" s="11">
        <v>0</v>
      </c>
      <c r="AG30" s="11">
        <v>11.102606549684424</v>
      </c>
      <c r="AH30" s="11">
        <v>-5.8001669458462857</v>
      </c>
      <c r="AI30" s="11">
        <v>1.2795142083632527</v>
      </c>
      <c r="AJ30" s="11">
        <v>0</v>
      </c>
      <c r="AK30" s="11">
        <v>-0.73335741035407409</v>
      </c>
      <c r="AL30" s="11">
        <v>9.4521383289247751</v>
      </c>
      <c r="AM30" s="11">
        <v>0</v>
      </c>
      <c r="AN30" s="11">
        <v>-0.90170027533531538</v>
      </c>
      <c r="AO30" s="11">
        <v>0</v>
      </c>
      <c r="AP30" s="11">
        <v>-10.627528354234528</v>
      </c>
      <c r="AQ30" s="11">
        <v>0</v>
      </c>
      <c r="AR30" s="11">
        <v>1.8399222199150245</v>
      </c>
      <c r="AS30" s="11">
        <v>0</v>
      </c>
      <c r="AT30" s="11">
        <v>0</v>
      </c>
      <c r="AU30" s="11">
        <v>0</v>
      </c>
      <c r="AV30" s="11">
        <v>0</v>
      </c>
      <c r="AW30" s="11">
        <v>0</v>
      </c>
      <c r="AX30" s="11">
        <v>0</v>
      </c>
      <c r="AY30" s="11">
        <v>-10.735615433077328</v>
      </c>
      <c r="AZ30" s="11">
        <v>0</v>
      </c>
      <c r="BA30" s="11">
        <v>0</v>
      </c>
      <c r="BB30" s="11">
        <v>0</v>
      </c>
      <c r="BC30" s="11">
        <v>0</v>
      </c>
      <c r="BD30" s="11">
        <v>0</v>
      </c>
      <c r="BE30" s="11">
        <v>-51.549330237321556</v>
      </c>
      <c r="BF30" s="11">
        <v>-19.469545804895461</v>
      </c>
      <c r="BG30" s="11">
        <v>3.3955659546336392</v>
      </c>
      <c r="BH30" s="11">
        <v>15.922758393571712</v>
      </c>
      <c r="BI30" s="11">
        <v>0</v>
      </c>
      <c r="BJ30" s="11">
        <v>0</v>
      </c>
      <c r="BK30" s="11">
        <v>0</v>
      </c>
      <c r="BL30" s="11">
        <v>0</v>
      </c>
      <c r="BM30" s="11">
        <v>0</v>
      </c>
      <c r="BN30" s="11">
        <v>-15.36178206151817</v>
      </c>
      <c r="BO30" s="11">
        <v>0</v>
      </c>
      <c r="BP30" s="11"/>
      <c r="BQ30" s="11"/>
    </row>
    <row r="31" spans="2:69" x14ac:dyDescent="0.25">
      <c r="B31" s="21"/>
      <c r="P31" s="17">
        <v>2006</v>
      </c>
      <c r="Q31" s="11">
        <v>-3.2749883303040406</v>
      </c>
      <c r="R31" s="11">
        <v>0</v>
      </c>
      <c r="S31" s="11">
        <v>0</v>
      </c>
      <c r="T31" s="11">
        <v>12.841875104641076</v>
      </c>
      <c r="U31" s="11">
        <v>0.36929287716702675</v>
      </c>
      <c r="V31" s="11">
        <v>0</v>
      </c>
      <c r="W31" s="11">
        <v>9.0907205958501436</v>
      </c>
      <c r="X31" s="11">
        <v>0</v>
      </c>
      <c r="Y31" s="11">
        <v>0</v>
      </c>
      <c r="Z31" s="11">
        <v>0</v>
      </c>
      <c r="AA31" s="11">
        <v>0</v>
      </c>
      <c r="AB31" s="11">
        <v>-0.51578564352894318</v>
      </c>
      <c r="AC31" s="11">
        <v>0</v>
      </c>
      <c r="AD31" s="11">
        <v>5.9721683101088274</v>
      </c>
      <c r="AE31" s="11">
        <v>2.8761076009686803</v>
      </c>
      <c r="AF31" s="11">
        <v>0</v>
      </c>
      <c r="AG31" s="11">
        <v>0.63751036805115291</v>
      </c>
      <c r="AH31" s="11">
        <v>12.493215763242915</v>
      </c>
      <c r="AI31" s="11">
        <v>-16.540649085072801</v>
      </c>
      <c r="AJ31" s="11">
        <v>0</v>
      </c>
      <c r="AK31" s="11">
        <v>-8.0175668699666858</v>
      </c>
      <c r="AL31" s="11">
        <v>16.678979591233656</v>
      </c>
      <c r="AM31" s="11">
        <v>0</v>
      </c>
      <c r="AN31" s="11">
        <v>-0.14595801189898339</v>
      </c>
      <c r="AO31" s="11">
        <v>0</v>
      </c>
      <c r="AP31" s="11">
        <v>-2.9047225780232111</v>
      </c>
      <c r="AQ31" s="11">
        <v>0</v>
      </c>
      <c r="AR31" s="11">
        <v>0.42529364918664214</v>
      </c>
      <c r="AS31" s="11">
        <v>0</v>
      </c>
      <c r="AT31" s="11">
        <v>0</v>
      </c>
      <c r="AU31" s="11">
        <v>0</v>
      </c>
      <c r="AV31" s="11">
        <v>0</v>
      </c>
      <c r="AW31" s="11">
        <v>0</v>
      </c>
      <c r="AX31" s="11">
        <v>0</v>
      </c>
      <c r="AY31" s="11">
        <v>5.4839119911775924</v>
      </c>
      <c r="AZ31" s="11">
        <v>0</v>
      </c>
      <c r="BA31" s="11">
        <v>0</v>
      </c>
      <c r="BB31" s="11">
        <v>0</v>
      </c>
      <c r="BC31" s="11">
        <v>0</v>
      </c>
      <c r="BD31" s="11">
        <v>0</v>
      </c>
      <c r="BE31" s="11">
        <v>-38.495007174788043</v>
      </c>
      <c r="BF31" s="11">
        <v>-34.770808269968256</v>
      </c>
      <c r="BG31" s="11">
        <v>-8.4053826867602766</v>
      </c>
      <c r="BH31" s="11">
        <v>15.296456695068628</v>
      </c>
      <c r="BI31" s="11">
        <v>0</v>
      </c>
      <c r="BJ31" s="11">
        <v>0</v>
      </c>
      <c r="BK31" s="11">
        <v>0</v>
      </c>
      <c r="BL31" s="11">
        <v>0</v>
      </c>
      <c r="BM31" s="11">
        <v>0</v>
      </c>
      <c r="BN31" s="11">
        <v>-13.191271136747673</v>
      </c>
      <c r="BO31" s="11">
        <v>0</v>
      </c>
      <c r="BP31" s="11"/>
      <c r="BQ31" s="11"/>
    </row>
    <row r="32" spans="2:69" x14ac:dyDescent="0.25">
      <c r="B32" s="36"/>
      <c r="P32" s="17">
        <v>2007</v>
      </c>
      <c r="Q32" s="11">
        <v>-2.6236884878017008</v>
      </c>
      <c r="R32" s="11">
        <v>0</v>
      </c>
      <c r="S32" s="11">
        <v>0</v>
      </c>
      <c r="T32" s="11">
        <v>4.478694791032467</v>
      </c>
      <c r="U32" s="11">
        <v>-1.6197257082239958</v>
      </c>
      <c r="V32" s="11">
        <v>0</v>
      </c>
      <c r="W32" s="11">
        <v>4.6020099944144022</v>
      </c>
      <c r="X32" s="11">
        <v>0</v>
      </c>
      <c r="Y32" s="11">
        <v>0</v>
      </c>
      <c r="Z32" s="11">
        <v>0</v>
      </c>
      <c r="AA32" s="11">
        <v>0</v>
      </c>
      <c r="AB32" s="11">
        <v>-3.8531429709109943</v>
      </c>
      <c r="AC32" s="11">
        <v>0</v>
      </c>
      <c r="AD32" s="11">
        <v>22.38354500150308</v>
      </c>
      <c r="AE32" s="11">
        <v>11.208043360966258</v>
      </c>
      <c r="AF32" s="11">
        <v>0</v>
      </c>
      <c r="AG32" s="11">
        <v>10.026518793893047</v>
      </c>
      <c r="AH32" s="11">
        <v>4.0938161873782519</v>
      </c>
      <c r="AI32" s="11">
        <v>-14.100501175562385</v>
      </c>
      <c r="AJ32" s="11">
        <v>0</v>
      </c>
      <c r="AK32" s="11">
        <v>-3.417071411604411</v>
      </c>
      <c r="AL32" s="11">
        <v>11.760941561078653</v>
      </c>
      <c r="AM32" s="11">
        <v>0</v>
      </c>
      <c r="AN32" s="11">
        <v>-2.0702991605503485</v>
      </c>
      <c r="AO32" s="11">
        <v>0</v>
      </c>
      <c r="AP32" s="11">
        <v>5.3751682571601123</v>
      </c>
      <c r="AQ32" s="11">
        <v>0</v>
      </c>
      <c r="AR32" s="11">
        <v>-0.89765154598353547</v>
      </c>
      <c r="AS32" s="11">
        <v>0</v>
      </c>
      <c r="AT32" s="11">
        <v>0</v>
      </c>
      <c r="AU32" s="11">
        <v>0</v>
      </c>
      <c r="AV32" s="11">
        <v>0</v>
      </c>
      <c r="AW32" s="11">
        <v>0</v>
      </c>
      <c r="AX32" s="11">
        <v>0</v>
      </c>
      <c r="AY32" s="11">
        <v>-13.203334674471989</v>
      </c>
      <c r="AZ32" s="11">
        <v>0</v>
      </c>
      <c r="BA32" s="11">
        <v>0</v>
      </c>
      <c r="BB32" s="11">
        <v>0</v>
      </c>
      <c r="BC32" s="11">
        <v>0</v>
      </c>
      <c r="BD32" s="11">
        <v>0</v>
      </c>
      <c r="BE32" s="11">
        <v>-53.621322877006605</v>
      </c>
      <c r="BF32" s="11">
        <v>8.9135482994606718</v>
      </c>
      <c r="BG32" s="11">
        <v>-5.5699401855235919</v>
      </c>
      <c r="BH32" s="11">
        <v>19.227429220336489</v>
      </c>
      <c r="BI32" s="11">
        <v>0</v>
      </c>
      <c r="BJ32" s="11">
        <v>0</v>
      </c>
      <c r="BK32" s="11">
        <v>0</v>
      </c>
      <c r="BL32" s="11">
        <v>0</v>
      </c>
      <c r="BM32" s="11">
        <v>0</v>
      </c>
      <c r="BN32" s="11">
        <v>-14.445170563703869</v>
      </c>
      <c r="BO32" s="11">
        <v>0</v>
      </c>
      <c r="BP32" s="11"/>
      <c r="BQ32" s="11"/>
    </row>
    <row r="33" spans="16:69" x14ac:dyDescent="0.25">
      <c r="P33" s="17">
        <v>2008</v>
      </c>
      <c r="Q33" s="11">
        <v>-0.15519415796916292</v>
      </c>
      <c r="R33" s="11">
        <v>0</v>
      </c>
      <c r="S33" s="11">
        <v>0</v>
      </c>
      <c r="T33" s="11">
        <v>9.7591018857201561</v>
      </c>
      <c r="U33" s="11">
        <v>-4.1227135625376832</v>
      </c>
      <c r="V33" s="11">
        <v>0</v>
      </c>
      <c r="W33" s="11">
        <v>4.9708746701071505</v>
      </c>
      <c r="X33" s="11">
        <v>0</v>
      </c>
      <c r="Y33" s="11">
        <v>0</v>
      </c>
      <c r="Z33" s="11">
        <v>0</v>
      </c>
      <c r="AA33" s="11">
        <v>0</v>
      </c>
      <c r="AB33" s="11">
        <v>-0.33471354754510685</v>
      </c>
      <c r="AC33" s="11">
        <v>0</v>
      </c>
      <c r="AD33" s="11">
        <v>3.151228156639263</v>
      </c>
      <c r="AE33" s="11">
        <v>13.413094166025985</v>
      </c>
      <c r="AF33" s="11">
        <v>0</v>
      </c>
      <c r="AG33" s="11">
        <v>-10.934037163679022</v>
      </c>
      <c r="AH33" s="11">
        <v>3.3852375054266304</v>
      </c>
      <c r="AI33" s="11">
        <v>-20.770617993548512</v>
      </c>
      <c r="AJ33" s="11">
        <v>0</v>
      </c>
      <c r="AK33" s="11">
        <v>-2.6065076781378593</v>
      </c>
      <c r="AL33" s="11">
        <v>9.6537551144137979</v>
      </c>
      <c r="AM33" s="11">
        <v>0</v>
      </c>
      <c r="AN33" s="11">
        <v>-0.85347494405141333</v>
      </c>
      <c r="AO33" s="11">
        <v>0</v>
      </c>
      <c r="AP33" s="11">
        <v>9.9027097633097583E-2</v>
      </c>
      <c r="AQ33" s="11">
        <v>0</v>
      </c>
      <c r="AR33" s="11">
        <v>4.4008011172991246</v>
      </c>
      <c r="AS33" s="11">
        <v>0</v>
      </c>
      <c r="AT33" s="11">
        <v>0</v>
      </c>
      <c r="AU33" s="11">
        <v>0</v>
      </c>
      <c r="AV33" s="11">
        <v>0</v>
      </c>
      <c r="AW33" s="11">
        <v>0</v>
      </c>
      <c r="AX33" s="11">
        <v>0</v>
      </c>
      <c r="AY33" s="11">
        <v>-21.240019123069942</v>
      </c>
      <c r="AZ33" s="11">
        <v>0</v>
      </c>
      <c r="BA33" s="11">
        <v>0</v>
      </c>
      <c r="BB33" s="11">
        <v>0</v>
      </c>
      <c r="BC33" s="11">
        <v>0</v>
      </c>
      <c r="BD33" s="11">
        <v>0</v>
      </c>
      <c r="BE33" s="11">
        <v>-37.212306779110804</v>
      </c>
      <c r="BF33" s="11">
        <v>6.3929983298294246</v>
      </c>
      <c r="BG33" s="11">
        <v>0.83355234892223962</v>
      </c>
      <c r="BH33" s="11">
        <v>7.6518272180692293</v>
      </c>
      <c r="BI33" s="11">
        <v>0</v>
      </c>
      <c r="BJ33" s="11">
        <v>0</v>
      </c>
      <c r="BK33" s="11">
        <v>0</v>
      </c>
      <c r="BL33" s="11">
        <v>0</v>
      </c>
      <c r="BM33" s="11">
        <v>0</v>
      </c>
      <c r="BN33" s="11">
        <v>2.6457466901774751</v>
      </c>
      <c r="BO33" s="11">
        <v>0</v>
      </c>
      <c r="BP33" s="11"/>
      <c r="BQ33" s="11"/>
    </row>
    <row r="34" spans="16:69" x14ac:dyDescent="0.25">
      <c r="P34" s="17">
        <v>2009</v>
      </c>
      <c r="Q34" s="11">
        <v>2.4988903533085249</v>
      </c>
      <c r="R34" s="11">
        <v>0</v>
      </c>
      <c r="S34" s="11">
        <v>0</v>
      </c>
      <c r="T34" s="11">
        <v>20.85541382257361</v>
      </c>
      <c r="U34" s="11">
        <v>-9.9817707450711168</v>
      </c>
      <c r="V34" s="11">
        <v>0</v>
      </c>
      <c r="W34" s="11">
        <v>0.64852088144107256</v>
      </c>
      <c r="X34" s="11">
        <v>0</v>
      </c>
      <c r="Y34" s="11">
        <v>0</v>
      </c>
      <c r="Z34" s="11">
        <v>0</v>
      </c>
      <c r="AA34" s="11">
        <v>0</v>
      </c>
      <c r="AB34" s="11">
        <v>7.3168371272913646</v>
      </c>
      <c r="AC34" s="11">
        <v>0</v>
      </c>
      <c r="AD34" s="11">
        <v>21.802226910949685</v>
      </c>
      <c r="AE34" s="11">
        <v>13.52334857074311</v>
      </c>
      <c r="AF34" s="11">
        <v>0</v>
      </c>
      <c r="AG34" s="11">
        <v>-2.1280106921039987</v>
      </c>
      <c r="AH34" s="11">
        <v>-3.2938910408120137</v>
      </c>
      <c r="AI34" s="11">
        <v>-4.7472617552557494</v>
      </c>
      <c r="AJ34" s="11">
        <v>0</v>
      </c>
      <c r="AK34" s="11">
        <v>-10.197403753409162</v>
      </c>
      <c r="AL34" s="11">
        <v>16.213876733672805</v>
      </c>
      <c r="AM34" s="11">
        <v>0</v>
      </c>
      <c r="AN34" s="11">
        <v>9.9716080512735061</v>
      </c>
      <c r="AO34" s="11">
        <v>0</v>
      </c>
      <c r="AP34" s="11">
        <v>-5.0415214900567662</v>
      </c>
      <c r="AQ34" s="11">
        <v>0</v>
      </c>
      <c r="AR34" s="11">
        <v>-9.8344953585183248</v>
      </c>
      <c r="AS34" s="11">
        <v>0</v>
      </c>
      <c r="AT34" s="11">
        <v>0</v>
      </c>
      <c r="AU34" s="11">
        <v>0</v>
      </c>
      <c r="AV34" s="11">
        <v>0</v>
      </c>
      <c r="AW34" s="11">
        <v>0</v>
      </c>
      <c r="AX34" s="11">
        <v>0</v>
      </c>
      <c r="AY34" s="11">
        <v>-25.326429749839008</v>
      </c>
      <c r="AZ34" s="11">
        <v>0</v>
      </c>
      <c r="BA34" s="11">
        <v>0</v>
      </c>
      <c r="BB34" s="11">
        <v>0</v>
      </c>
      <c r="BC34" s="11">
        <v>0</v>
      </c>
      <c r="BD34" s="11">
        <v>0</v>
      </c>
      <c r="BE34" s="11">
        <v>-29.571092454716563</v>
      </c>
      <c r="BF34" s="11">
        <v>-8.9817631305777468</v>
      </c>
      <c r="BG34" s="11">
        <v>-2.3854604478401598</v>
      </c>
      <c r="BH34" s="11">
        <v>3.032075937881018</v>
      </c>
      <c r="BI34" s="11">
        <v>0</v>
      </c>
      <c r="BJ34" s="11">
        <v>0</v>
      </c>
      <c r="BK34" s="11">
        <v>0</v>
      </c>
      <c r="BL34" s="11">
        <v>0</v>
      </c>
      <c r="BM34" s="11">
        <v>0</v>
      </c>
      <c r="BN34" s="11">
        <v>-0.21141377715139242</v>
      </c>
      <c r="BO34" s="11">
        <v>0</v>
      </c>
      <c r="BP34" s="11"/>
      <c r="BQ34" s="11"/>
    </row>
    <row r="35" spans="16:69" x14ac:dyDescent="0.25">
      <c r="P35" s="17">
        <v>2010</v>
      </c>
      <c r="Q35" s="11">
        <v>0.43159235474377056</v>
      </c>
      <c r="R35" s="11">
        <v>0</v>
      </c>
      <c r="S35" s="11">
        <v>0</v>
      </c>
      <c r="T35" s="11">
        <v>18.952001482830383</v>
      </c>
      <c r="U35" s="11">
        <v>-17.130354535765946</v>
      </c>
      <c r="V35" s="11">
        <v>0</v>
      </c>
      <c r="W35" s="11">
        <v>12.157866876805201</v>
      </c>
      <c r="X35" s="11">
        <v>0</v>
      </c>
      <c r="Y35" s="11">
        <v>0</v>
      </c>
      <c r="Z35" s="11">
        <v>0</v>
      </c>
      <c r="AA35" s="11">
        <v>0</v>
      </c>
      <c r="AB35" s="11">
        <v>14.271809959609527</v>
      </c>
      <c r="AC35" s="11">
        <v>0</v>
      </c>
      <c r="AD35" s="11">
        <v>12.220288226671983</v>
      </c>
      <c r="AE35" s="11">
        <v>11.290469046798535</v>
      </c>
      <c r="AF35" s="11">
        <v>0</v>
      </c>
      <c r="AG35" s="11">
        <v>-15.11720893176971</v>
      </c>
      <c r="AH35" s="11">
        <v>0.6818034989919397</v>
      </c>
      <c r="AI35" s="11">
        <v>5.5126092775026336</v>
      </c>
      <c r="AJ35" s="11">
        <v>0</v>
      </c>
      <c r="AK35" s="11">
        <v>-5.8052701206179336</v>
      </c>
      <c r="AL35" s="11">
        <v>11.974234439549036</v>
      </c>
      <c r="AM35" s="11">
        <v>0</v>
      </c>
      <c r="AN35" s="11">
        <v>0.60185402617207728</v>
      </c>
      <c r="AO35" s="11">
        <v>0</v>
      </c>
      <c r="AP35" s="11">
        <v>-9.0722951426869258</v>
      </c>
      <c r="AQ35" s="11">
        <v>0</v>
      </c>
      <c r="AR35" s="11">
        <v>4.1461303226242308</v>
      </c>
      <c r="AS35" s="11">
        <v>0</v>
      </c>
      <c r="AT35" s="11">
        <v>0</v>
      </c>
      <c r="AU35" s="11">
        <v>0</v>
      </c>
      <c r="AV35" s="11">
        <v>0</v>
      </c>
      <c r="AW35" s="11">
        <v>0</v>
      </c>
      <c r="AX35" s="11">
        <v>0</v>
      </c>
      <c r="AY35" s="11">
        <v>-26.040799639304169</v>
      </c>
      <c r="AZ35" s="11">
        <v>0</v>
      </c>
      <c r="BA35" s="11">
        <v>0</v>
      </c>
      <c r="BB35" s="11">
        <v>0</v>
      </c>
      <c r="BC35" s="11">
        <v>0</v>
      </c>
      <c r="BD35" s="11">
        <v>0</v>
      </c>
      <c r="BE35" s="11">
        <v>-22.037658709450625</v>
      </c>
      <c r="BF35" s="11">
        <v>1.5225282368191984</v>
      </c>
      <c r="BG35" s="11">
        <v>-3.3495200568722794</v>
      </c>
      <c r="BH35" s="11">
        <v>-2.2696031010127626</v>
      </c>
      <c r="BI35" s="11">
        <v>0</v>
      </c>
      <c r="BJ35" s="11">
        <v>0</v>
      </c>
      <c r="BK35" s="11">
        <v>0</v>
      </c>
      <c r="BL35" s="11">
        <v>0</v>
      </c>
      <c r="BM35" s="11">
        <v>0</v>
      </c>
      <c r="BN35" s="11">
        <v>-3.6497783639788395</v>
      </c>
      <c r="BO35" s="11">
        <v>0</v>
      </c>
      <c r="BP35" s="11"/>
      <c r="BQ35" s="11"/>
    </row>
    <row r="36" spans="16:69" x14ac:dyDescent="0.25">
      <c r="P36" s="17">
        <v>2011</v>
      </c>
      <c r="Q36" s="11">
        <v>1.6742242223699577</v>
      </c>
      <c r="R36" s="11">
        <v>0</v>
      </c>
      <c r="S36" s="11">
        <v>0</v>
      </c>
      <c r="T36" s="11">
        <v>7.6513142630574293</v>
      </c>
      <c r="U36" s="11">
        <v>-22.687747332383879</v>
      </c>
      <c r="V36" s="11">
        <v>0</v>
      </c>
      <c r="W36" s="11">
        <v>-4.0500908653484657</v>
      </c>
      <c r="X36" s="11">
        <v>0</v>
      </c>
      <c r="Y36" s="11">
        <v>0</v>
      </c>
      <c r="Z36" s="11">
        <v>0</v>
      </c>
      <c r="AA36" s="11">
        <v>0</v>
      </c>
      <c r="AB36" s="11">
        <v>13.555736586567946</v>
      </c>
      <c r="AC36" s="11">
        <v>0</v>
      </c>
      <c r="AD36" s="11">
        <v>28.335911338217556</v>
      </c>
      <c r="AE36" s="11">
        <v>12.977585356566124</v>
      </c>
      <c r="AF36" s="11">
        <v>0</v>
      </c>
      <c r="AG36" s="11">
        <v>-6.4805853980942629</v>
      </c>
      <c r="AH36" s="11">
        <v>-6.7519067670218647</v>
      </c>
      <c r="AI36" s="11">
        <v>2.0197558114887215</v>
      </c>
      <c r="AJ36" s="11">
        <v>0</v>
      </c>
      <c r="AK36" s="11">
        <v>-7.5153116085857619</v>
      </c>
      <c r="AL36" s="11">
        <v>13.072831279714592</v>
      </c>
      <c r="AM36" s="11">
        <v>0</v>
      </c>
      <c r="AN36" s="11">
        <v>3.9388291952491272</v>
      </c>
      <c r="AO36" s="11">
        <v>0</v>
      </c>
      <c r="AP36" s="11">
        <v>-8.7791167970863171</v>
      </c>
      <c r="AQ36" s="11">
        <v>0</v>
      </c>
      <c r="AR36" s="11">
        <v>4.672015620599268</v>
      </c>
      <c r="AS36" s="11">
        <v>0</v>
      </c>
      <c r="AT36" s="11">
        <v>0</v>
      </c>
      <c r="AU36" s="11">
        <v>0</v>
      </c>
      <c r="AV36" s="11">
        <v>0</v>
      </c>
      <c r="AW36" s="11">
        <v>0</v>
      </c>
      <c r="AX36" s="11">
        <v>0</v>
      </c>
      <c r="AY36" s="11">
        <v>-52.926352509530261</v>
      </c>
      <c r="AZ36" s="11">
        <v>0</v>
      </c>
      <c r="BA36" s="11">
        <v>0</v>
      </c>
      <c r="BB36" s="11">
        <v>0</v>
      </c>
      <c r="BC36" s="11">
        <v>0</v>
      </c>
      <c r="BD36" s="11">
        <v>0</v>
      </c>
      <c r="BE36" s="11">
        <v>-12.375464393699076</v>
      </c>
      <c r="BF36" s="11">
        <v>13.632501577376388</v>
      </c>
      <c r="BG36" s="11">
        <v>8.0814734246814623</v>
      </c>
      <c r="BH36" s="11">
        <v>-11.046443432860542</v>
      </c>
      <c r="BI36" s="11">
        <v>0</v>
      </c>
      <c r="BJ36" s="11">
        <v>0</v>
      </c>
      <c r="BK36" s="11">
        <v>0</v>
      </c>
      <c r="BL36" s="11">
        <v>0</v>
      </c>
      <c r="BM36" s="11">
        <v>0</v>
      </c>
      <c r="BN36" s="11">
        <v>-3.4433294331392972</v>
      </c>
      <c r="BO36" s="11">
        <v>0</v>
      </c>
      <c r="BP36" s="11"/>
      <c r="BQ36" s="11"/>
    </row>
    <row r="37" spans="16:69" x14ac:dyDescent="0.25">
      <c r="P37" s="17">
        <v>2012</v>
      </c>
      <c r="Q37" s="11">
        <v>-2.4122614377120044</v>
      </c>
      <c r="R37" s="11">
        <v>0</v>
      </c>
      <c r="S37" s="11">
        <v>0</v>
      </c>
      <c r="T37" s="11">
        <v>15.196923413896002</v>
      </c>
      <c r="U37" s="11">
        <v>-3.4425027024553856</v>
      </c>
      <c r="V37" s="11">
        <v>0</v>
      </c>
      <c r="W37" s="11">
        <v>5.1393044486758299</v>
      </c>
      <c r="X37" s="11">
        <v>0</v>
      </c>
      <c r="Y37" s="11">
        <v>0</v>
      </c>
      <c r="Z37" s="11">
        <v>0</v>
      </c>
      <c r="AA37" s="11">
        <v>0</v>
      </c>
      <c r="AB37" s="11">
        <v>12.440111277101096</v>
      </c>
      <c r="AC37" s="11">
        <v>0</v>
      </c>
      <c r="AD37" s="11">
        <v>26.382747819297947</v>
      </c>
      <c r="AE37" s="11">
        <v>8.0908639574772678</v>
      </c>
      <c r="AF37" s="11">
        <v>0</v>
      </c>
      <c r="AG37" s="11">
        <v>-0.9878907576421625</v>
      </c>
      <c r="AH37" s="11">
        <v>1.9779654394369572</v>
      </c>
      <c r="AI37" s="11">
        <v>3.650885673778248</v>
      </c>
      <c r="AJ37" s="11">
        <v>0</v>
      </c>
      <c r="AK37" s="11">
        <v>-6.5303265728289261</v>
      </c>
      <c r="AL37" s="11">
        <v>12.760110621456988</v>
      </c>
      <c r="AM37" s="11">
        <v>0</v>
      </c>
      <c r="AN37" s="11">
        <v>6.9387024268507957</v>
      </c>
      <c r="AO37" s="11">
        <v>0</v>
      </c>
      <c r="AP37" s="11">
        <v>-7.2127695602830499</v>
      </c>
      <c r="AQ37" s="11">
        <v>0</v>
      </c>
      <c r="AR37" s="11">
        <v>-10.44764940161258</v>
      </c>
      <c r="AS37" s="11">
        <v>0</v>
      </c>
      <c r="AT37" s="11">
        <v>0</v>
      </c>
      <c r="AU37" s="11">
        <v>0</v>
      </c>
      <c r="AV37" s="11">
        <v>0</v>
      </c>
      <c r="AW37" s="11">
        <v>0</v>
      </c>
      <c r="AX37" s="11">
        <v>0</v>
      </c>
      <c r="AY37" s="11">
        <v>-58.922836615238339</v>
      </c>
      <c r="AZ37" s="11">
        <v>0</v>
      </c>
      <c r="BA37" s="11">
        <v>0</v>
      </c>
      <c r="BB37" s="11">
        <v>0</v>
      </c>
      <c r="BC37" s="11">
        <v>0</v>
      </c>
      <c r="BD37" s="11">
        <v>0</v>
      </c>
      <c r="BE37" s="11">
        <v>-22.965219613979571</v>
      </c>
      <c r="BF37" s="11">
        <v>3.370495505805593</v>
      </c>
      <c r="BG37" s="11">
        <v>-0.81721589140215656</v>
      </c>
      <c r="BH37" s="11">
        <v>-2.3101042643247638</v>
      </c>
      <c r="BI37" s="11">
        <v>0</v>
      </c>
      <c r="BJ37" s="11">
        <v>0</v>
      </c>
      <c r="BK37" s="11">
        <v>0</v>
      </c>
      <c r="BL37" s="11">
        <v>0</v>
      </c>
      <c r="BM37" s="11">
        <v>0</v>
      </c>
      <c r="BN37" s="11">
        <v>-2.4087064502964495</v>
      </c>
      <c r="BO37" s="11">
        <v>0</v>
      </c>
      <c r="BP37" s="11"/>
      <c r="BQ37" s="11"/>
    </row>
    <row r="38" spans="16:69" x14ac:dyDescent="0.25">
      <c r="P38" s="17">
        <v>2013</v>
      </c>
      <c r="Q38" s="11">
        <v>-1.505272621216136</v>
      </c>
      <c r="R38" s="11">
        <v>0</v>
      </c>
      <c r="S38" s="11">
        <v>0</v>
      </c>
      <c r="T38" s="11">
        <v>12.780719771399163</v>
      </c>
      <c r="U38" s="11">
        <v>0.95542077360732947</v>
      </c>
      <c r="V38" s="11">
        <v>0</v>
      </c>
      <c r="W38" s="11">
        <v>6.0877632677147631</v>
      </c>
      <c r="X38" s="11">
        <v>0</v>
      </c>
      <c r="Y38" s="11">
        <v>0</v>
      </c>
      <c r="Z38" s="11">
        <v>0</v>
      </c>
      <c r="AA38" s="11">
        <v>0</v>
      </c>
      <c r="AB38" s="11">
        <v>17.693462723400444</v>
      </c>
      <c r="AC38" s="11">
        <v>0</v>
      </c>
      <c r="AD38" s="11">
        <v>13.562421372625977</v>
      </c>
      <c r="AE38" s="11">
        <v>1.7818863398133544</v>
      </c>
      <c r="AF38" s="11">
        <v>0</v>
      </c>
      <c r="AG38" s="11">
        <v>-6.1752293731842656</v>
      </c>
      <c r="AH38" s="11">
        <v>0.8688805337442318</v>
      </c>
      <c r="AI38" s="11">
        <v>-1.146202066593105</v>
      </c>
      <c r="AJ38" s="11">
        <v>0</v>
      </c>
      <c r="AK38" s="11">
        <v>-0.57285541288365494</v>
      </c>
      <c r="AL38" s="11">
        <v>4.9243808462051675</v>
      </c>
      <c r="AM38" s="11">
        <v>0</v>
      </c>
      <c r="AN38" s="11">
        <v>8.6972386270645075</v>
      </c>
      <c r="AO38" s="11">
        <v>0</v>
      </c>
      <c r="AP38" s="11">
        <v>-1.0536798527027713</v>
      </c>
      <c r="AQ38" s="11">
        <v>0</v>
      </c>
      <c r="AR38" s="11">
        <v>-5.2436744226724841</v>
      </c>
      <c r="AS38" s="11">
        <v>0</v>
      </c>
      <c r="AT38" s="11">
        <v>0</v>
      </c>
      <c r="AU38" s="11">
        <v>0</v>
      </c>
      <c r="AV38" s="11">
        <v>0</v>
      </c>
      <c r="AW38" s="11">
        <v>0</v>
      </c>
      <c r="AX38" s="11">
        <v>0</v>
      </c>
      <c r="AY38" s="11">
        <v>-49.568920076126233</v>
      </c>
      <c r="AZ38" s="11">
        <v>0</v>
      </c>
      <c r="BA38" s="11">
        <v>0</v>
      </c>
      <c r="BB38" s="11">
        <v>0</v>
      </c>
      <c r="BC38" s="11">
        <v>0</v>
      </c>
      <c r="BD38" s="11">
        <v>0</v>
      </c>
      <c r="BE38" s="11">
        <v>-12.958847946720198</v>
      </c>
      <c r="BF38" s="11">
        <v>2.6504965262574842</v>
      </c>
      <c r="BG38" s="11">
        <v>2.4499374831066234</v>
      </c>
      <c r="BH38" s="11">
        <v>-10.216092960035894</v>
      </c>
      <c r="BI38" s="11">
        <v>0</v>
      </c>
      <c r="BJ38" s="11">
        <v>0</v>
      </c>
      <c r="BK38" s="11">
        <v>0</v>
      </c>
      <c r="BL38" s="11">
        <v>0</v>
      </c>
      <c r="BM38" s="11">
        <v>0</v>
      </c>
      <c r="BN38" s="11">
        <v>2.2276235540630296</v>
      </c>
      <c r="BO38" s="11">
        <v>0</v>
      </c>
      <c r="BP38" s="11"/>
      <c r="BQ38" s="11"/>
    </row>
    <row r="39" spans="16:69" x14ac:dyDescent="0.25">
      <c r="P39" s="17">
        <v>2014</v>
      </c>
      <c r="Q39" s="11">
        <v>2.5744013782968977</v>
      </c>
      <c r="R39" s="11">
        <v>0</v>
      </c>
      <c r="S39" s="11">
        <v>0</v>
      </c>
      <c r="T39" s="11">
        <v>21.250265490380116</v>
      </c>
      <c r="U39" s="11">
        <v>-10.806324098666664</v>
      </c>
      <c r="V39" s="11">
        <v>0</v>
      </c>
      <c r="W39" s="11">
        <v>3.2786465453682467</v>
      </c>
      <c r="X39" s="11">
        <v>0</v>
      </c>
      <c r="Y39" s="11">
        <v>0</v>
      </c>
      <c r="Z39" s="11">
        <v>0</v>
      </c>
      <c r="AA39" s="11">
        <v>0</v>
      </c>
      <c r="AB39" s="11">
        <v>14.890535567246843</v>
      </c>
      <c r="AC39" s="11">
        <v>0</v>
      </c>
      <c r="AD39" s="11">
        <v>20.610757928807288</v>
      </c>
      <c r="AE39" s="11">
        <v>13.983615644974634</v>
      </c>
      <c r="AF39" s="11">
        <v>0</v>
      </c>
      <c r="AG39" s="11">
        <v>1.6465376120322617</v>
      </c>
      <c r="AH39" s="11">
        <v>-1.6478229554195423</v>
      </c>
      <c r="AI39" s="11">
        <v>-6.5754015849961434</v>
      </c>
      <c r="AJ39" s="11">
        <v>0</v>
      </c>
      <c r="AK39" s="11">
        <v>4.0847148738976102</v>
      </c>
      <c r="AL39" s="11">
        <v>-0.98035161499865353</v>
      </c>
      <c r="AM39" s="11">
        <v>0</v>
      </c>
      <c r="AN39" s="11">
        <v>9.5962250270531513</v>
      </c>
      <c r="AO39" s="11">
        <v>0</v>
      </c>
      <c r="AP39" s="11">
        <v>5.8799682847165968</v>
      </c>
      <c r="AQ39" s="11">
        <v>0</v>
      </c>
      <c r="AR39" s="11">
        <v>-10.627242772898171</v>
      </c>
      <c r="AS39" s="11">
        <v>0</v>
      </c>
      <c r="AT39" s="11">
        <v>0</v>
      </c>
      <c r="AU39" s="11">
        <v>0</v>
      </c>
      <c r="AV39" s="11">
        <v>0</v>
      </c>
      <c r="AW39" s="11">
        <v>0</v>
      </c>
      <c r="AX39" s="11">
        <v>0</v>
      </c>
      <c r="AY39" s="11">
        <v>-29.772449124720879</v>
      </c>
      <c r="AZ39" s="11">
        <v>0</v>
      </c>
      <c r="BA39" s="11">
        <v>0</v>
      </c>
      <c r="BB39" s="11">
        <v>0</v>
      </c>
      <c r="BC39" s="11">
        <v>0</v>
      </c>
      <c r="BD39" s="11">
        <v>0</v>
      </c>
      <c r="BE39" s="11">
        <v>-9.7960164566757157</v>
      </c>
      <c r="BF39" s="11">
        <v>-16.456129742437042</v>
      </c>
      <c r="BG39" s="11">
        <v>3.6891549370920984</v>
      </c>
      <c r="BH39" s="11">
        <v>-13.690243577002548</v>
      </c>
      <c r="BI39" s="11">
        <v>0</v>
      </c>
      <c r="BJ39" s="11">
        <v>0</v>
      </c>
      <c r="BK39" s="11">
        <v>0</v>
      </c>
      <c r="BL39" s="11">
        <v>0</v>
      </c>
      <c r="BM39" s="11">
        <v>0</v>
      </c>
      <c r="BN39" s="11">
        <v>5.2348818826430943</v>
      </c>
      <c r="BO39" s="11">
        <v>0</v>
      </c>
      <c r="BP39" s="11"/>
      <c r="BQ39" s="11"/>
    </row>
    <row r="40" spans="16:69" x14ac:dyDescent="0.25">
      <c r="P40" s="17">
        <v>2015</v>
      </c>
      <c r="Q40" s="11">
        <v>-3.966546955780359</v>
      </c>
      <c r="R40" s="11">
        <v>0</v>
      </c>
      <c r="S40" s="11">
        <v>0</v>
      </c>
      <c r="T40" s="11">
        <v>3.9481205931224395</v>
      </c>
      <c r="U40" s="11">
        <v>-4.5096248868503608</v>
      </c>
      <c r="V40" s="11">
        <v>0</v>
      </c>
      <c r="W40" s="11">
        <v>4.9273112381342798</v>
      </c>
      <c r="X40" s="11">
        <v>0</v>
      </c>
      <c r="Y40" s="11">
        <v>0</v>
      </c>
      <c r="Z40" s="11">
        <v>0</v>
      </c>
      <c r="AA40" s="11">
        <v>0</v>
      </c>
      <c r="AB40" s="11">
        <v>3.2313253086613258</v>
      </c>
      <c r="AC40" s="11">
        <v>0</v>
      </c>
      <c r="AD40" s="11">
        <v>8.4205394159653224</v>
      </c>
      <c r="AE40" s="11">
        <v>10.462264981470071</v>
      </c>
      <c r="AF40" s="11">
        <v>0</v>
      </c>
      <c r="AG40" s="11">
        <v>3.8019393286958802</v>
      </c>
      <c r="AH40" s="11">
        <v>-9.3399221441359259</v>
      </c>
      <c r="AI40" s="11">
        <v>-5.4507304412254598</v>
      </c>
      <c r="AJ40" s="11">
        <v>0</v>
      </c>
      <c r="AK40" s="11">
        <v>-7.9439942055614665</v>
      </c>
      <c r="AL40" s="11">
        <v>14.939487300580367</v>
      </c>
      <c r="AM40" s="11">
        <v>0</v>
      </c>
      <c r="AN40" s="11">
        <v>6.3243610384233762</v>
      </c>
      <c r="AO40" s="11">
        <v>0</v>
      </c>
      <c r="AP40" s="11">
        <v>1.5746185226817033</v>
      </c>
      <c r="AQ40" s="11">
        <v>0</v>
      </c>
      <c r="AR40" s="11">
        <v>-7.8413495430140756</v>
      </c>
      <c r="AS40" s="11">
        <v>0</v>
      </c>
      <c r="AT40" s="11">
        <v>0</v>
      </c>
      <c r="AU40" s="11">
        <v>0</v>
      </c>
      <c r="AV40" s="11">
        <v>0</v>
      </c>
      <c r="AW40" s="11">
        <v>0</v>
      </c>
      <c r="AX40" s="11">
        <v>0</v>
      </c>
      <c r="AY40" s="11">
        <v>-22.241520127863623</v>
      </c>
      <c r="AZ40" s="11">
        <v>0</v>
      </c>
      <c r="BA40" s="11">
        <v>0</v>
      </c>
      <c r="BB40" s="11">
        <v>0</v>
      </c>
      <c r="BC40" s="11">
        <v>0</v>
      </c>
      <c r="BD40" s="11">
        <v>0</v>
      </c>
      <c r="BE40" s="11">
        <v>-8.9458872025716119</v>
      </c>
      <c r="BF40" s="11">
        <v>-3.9056226341926958</v>
      </c>
      <c r="BG40" s="11">
        <v>7.5456309787114151</v>
      </c>
      <c r="BH40" s="11">
        <v>-8.3592212831717916</v>
      </c>
      <c r="BI40" s="11">
        <v>0</v>
      </c>
      <c r="BJ40" s="11">
        <v>0</v>
      </c>
      <c r="BK40" s="11">
        <v>0</v>
      </c>
      <c r="BL40" s="11">
        <v>0</v>
      </c>
      <c r="BM40" s="11">
        <v>0</v>
      </c>
      <c r="BN40" s="11">
        <v>2.7744542876462219</v>
      </c>
      <c r="BO40" s="11">
        <v>0</v>
      </c>
      <c r="BP40" s="11"/>
      <c r="BQ40" s="11"/>
    </row>
  </sheetData>
  <hyperlinks>
    <hyperlink ref="A1" location="Index!A1" display="Index"/>
  </hyperlinks>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election activeCell="B1" sqref="B1:C1"/>
    </sheetView>
  </sheetViews>
  <sheetFormatPr defaultColWidth="8.85546875" defaultRowHeight="15" x14ac:dyDescent="0.25"/>
  <cols>
    <col min="1" max="4" width="8.85546875" style="10"/>
    <col min="5" max="5" width="17.140625" style="10" customWidth="1"/>
    <col min="6" max="16384" width="8.85546875" style="10"/>
  </cols>
  <sheetData>
    <row r="1" spans="1:6" x14ac:dyDescent="0.25">
      <c r="A1" s="10" t="s">
        <v>0</v>
      </c>
      <c r="B1" t="s">
        <v>276</v>
      </c>
      <c r="C1" t="s">
        <v>277</v>
      </c>
      <c r="E1" s="37" t="s">
        <v>266</v>
      </c>
      <c r="F1" s="2"/>
    </row>
    <row r="2" spans="1:6" x14ac:dyDescent="0.25">
      <c r="A2" s="10">
        <v>1982</v>
      </c>
      <c r="B2" s="7">
        <v>96.200674306601286</v>
      </c>
      <c r="C2" s="7">
        <v>99.078369443304837</v>
      </c>
      <c r="E2" s="90" t="str">
        <f ca="1">MID(CELL("filename",E1),FIND("]",CELL("filename",E1))+1,255)</f>
        <v>Figure 32</v>
      </c>
      <c r="F2" s="91" t="str">
        <f ca="1">INDEX(Index!$D:$D,MATCH(E2,Index!$B:$B,0))</f>
        <v>FARMVCs Per Million Drivers, 2009 Tax Increase, Actual verses Synthetic Illinois, Expanded Donor Pool</v>
      </c>
    </row>
    <row r="3" spans="1:6" x14ac:dyDescent="0.25">
      <c r="A3" s="10">
        <v>1983</v>
      </c>
      <c r="B3" s="7">
        <v>89.767214376479387</v>
      </c>
      <c r="C3" s="7">
        <v>90.587006372516043</v>
      </c>
      <c r="E3" s="10" t="s">
        <v>164</v>
      </c>
    </row>
    <row r="4" spans="1:6" x14ac:dyDescent="0.25">
      <c r="A4" s="10">
        <v>1984</v>
      </c>
      <c r="B4" s="7">
        <v>87.953194451984018</v>
      </c>
      <c r="C4" s="7">
        <v>86.302915478881914</v>
      </c>
      <c r="E4" s="31" t="s">
        <v>439</v>
      </c>
    </row>
    <row r="5" spans="1:6" x14ac:dyDescent="0.25">
      <c r="A5" s="10">
        <v>1985</v>
      </c>
      <c r="B5" s="7">
        <v>74.536430474836379</v>
      </c>
      <c r="C5" s="7">
        <v>77.749367272190298</v>
      </c>
    </row>
    <row r="6" spans="1:6" x14ac:dyDescent="0.25">
      <c r="A6" s="10">
        <v>1986</v>
      </c>
      <c r="B6" s="7">
        <v>78.524019045289606</v>
      </c>
      <c r="C6" s="7">
        <v>80.521147021499942</v>
      </c>
    </row>
    <row r="7" spans="1:6" x14ac:dyDescent="0.25">
      <c r="A7" s="10">
        <v>1987</v>
      </c>
      <c r="B7" s="7">
        <v>76.536969572771341</v>
      </c>
      <c r="C7" s="7">
        <v>77.531320035632248</v>
      </c>
    </row>
    <row r="8" spans="1:6" x14ac:dyDescent="0.25">
      <c r="A8" s="10">
        <v>1988</v>
      </c>
      <c r="B8" s="7">
        <v>86.746891611255705</v>
      </c>
      <c r="C8" s="7">
        <v>77.182806104247007</v>
      </c>
    </row>
    <row r="9" spans="1:6" x14ac:dyDescent="0.25">
      <c r="A9" s="10">
        <v>1989</v>
      </c>
      <c r="B9" s="7">
        <v>79.66517296154052</v>
      </c>
      <c r="C9" s="7">
        <v>72.080210742569761</v>
      </c>
    </row>
    <row r="10" spans="1:6" x14ac:dyDescent="0.25">
      <c r="A10" s="10">
        <v>1990</v>
      </c>
      <c r="B10" s="7">
        <v>74.437281000427902</v>
      </c>
      <c r="C10" s="7">
        <v>73.745073481404702</v>
      </c>
    </row>
    <row r="11" spans="1:6" x14ac:dyDescent="0.25">
      <c r="A11" s="10">
        <v>1991</v>
      </c>
      <c r="B11" s="7">
        <v>65.900887420866638</v>
      </c>
      <c r="C11" s="7">
        <v>64.412844058097107</v>
      </c>
    </row>
    <row r="12" spans="1:6" x14ac:dyDescent="0.25">
      <c r="A12" s="10">
        <v>1992</v>
      </c>
      <c r="B12" s="7">
        <v>59.373665862949565</v>
      </c>
      <c r="C12" s="7">
        <v>58.433117763343034</v>
      </c>
    </row>
    <row r="13" spans="1:6" x14ac:dyDescent="0.25">
      <c r="A13" s="10">
        <v>1993</v>
      </c>
      <c r="B13" s="7">
        <v>54.541862482437864</v>
      </c>
      <c r="C13" s="7">
        <v>56.430128148349475</v>
      </c>
    </row>
    <row r="14" spans="1:6" x14ac:dyDescent="0.25">
      <c r="A14" s="10">
        <v>1994</v>
      </c>
      <c r="B14" s="7">
        <v>61.182043282315135</v>
      </c>
      <c r="C14" s="7">
        <v>53.831092693144463</v>
      </c>
    </row>
    <row r="15" spans="1:6" x14ac:dyDescent="0.25">
      <c r="A15" s="10">
        <v>1995</v>
      </c>
      <c r="B15" s="7">
        <v>63.93035437213257</v>
      </c>
      <c r="C15" s="7">
        <v>54.27110006348812</v>
      </c>
    </row>
    <row r="16" spans="1:6" ht="15" customHeight="1" x14ac:dyDescent="0.25">
      <c r="A16" s="10">
        <v>1996</v>
      </c>
      <c r="B16" s="7">
        <v>56.638848036527634</v>
      </c>
      <c r="C16" s="7">
        <v>50.076205840014154</v>
      </c>
    </row>
    <row r="17" spans="1:5" x14ac:dyDescent="0.25">
      <c r="A17" s="10">
        <v>1997</v>
      </c>
      <c r="B17" s="7">
        <v>48.883543058764189</v>
      </c>
      <c r="C17" s="7">
        <v>49.329880475852413</v>
      </c>
    </row>
    <row r="18" spans="1:5" x14ac:dyDescent="0.25">
      <c r="A18" s="10">
        <v>1998</v>
      </c>
      <c r="B18" s="7">
        <v>51.552549848565832</v>
      </c>
      <c r="C18" s="7">
        <v>48.929649728961529</v>
      </c>
    </row>
    <row r="19" spans="1:5" x14ac:dyDescent="0.25">
      <c r="A19" s="10">
        <v>1999</v>
      </c>
      <c r="B19" s="7">
        <v>50.093349273083732</v>
      </c>
      <c r="C19" s="7">
        <v>49.470248934085255</v>
      </c>
    </row>
    <row r="20" spans="1:5" x14ac:dyDescent="0.25">
      <c r="A20" s="10">
        <v>2000</v>
      </c>
      <c r="B20" s="7">
        <v>50.370264943921939</v>
      </c>
      <c r="C20" s="7">
        <v>46.57857735583093</v>
      </c>
    </row>
    <row r="21" spans="1:5" x14ac:dyDescent="0.25">
      <c r="A21" s="10">
        <v>2001</v>
      </c>
      <c r="B21" s="7">
        <v>49.426980694988742</v>
      </c>
      <c r="C21" s="7">
        <v>46.533096909115557</v>
      </c>
    </row>
    <row r="22" spans="1:5" x14ac:dyDescent="0.25">
      <c r="A22" s="10">
        <v>2002</v>
      </c>
      <c r="B22" s="7">
        <v>50.041086069541052</v>
      </c>
      <c r="C22" s="7">
        <v>45.068764960888082</v>
      </c>
    </row>
    <row r="23" spans="1:5" x14ac:dyDescent="0.25">
      <c r="A23" s="10">
        <v>2003</v>
      </c>
      <c r="B23" s="7">
        <v>49.663332902127877</v>
      </c>
      <c r="C23" s="7">
        <v>42.318715826695552</v>
      </c>
    </row>
    <row r="24" spans="1:5" x14ac:dyDescent="0.25">
      <c r="A24" s="10">
        <v>2004</v>
      </c>
      <c r="B24" s="7">
        <v>47.159959649434313</v>
      </c>
      <c r="C24" s="7">
        <v>42.989231453248067</v>
      </c>
    </row>
    <row r="25" spans="1:5" x14ac:dyDescent="0.25">
      <c r="A25" s="10">
        <v>2005</v>
      </c>
      <c r="B25" s="7">
        <v>48.025172873167321</v>
      </c>
      <c r="C25" s="7">
        <v>41.770730276766699</v>
      </c>
    </row>
    <row r="26" spans="1:5" x14ac:dyDescent="0.25">
      <c r="A26" s="10">
        <v>2006</v>
      </c>
      <c r="B26" s="7">
        <v>46.089498937362805</v>
      </c>
      <c r="C26" s="7">
        <v>41.250150708947331</v>
      </c>
    </row>
    <row r="27" spans="1:5" x14ac:dyDescent="0.25">
      <c r="A27" s="10">
        <v>2007</v>
      </c>
      <c r="B27" s="7">
        <v>44.078020437154919</v>
      </c>
      <c r="C27" s="7">
        <v>40.437606257910382</v>
      </c>
    </row>
    <row r="28" spans="1:5" x14ac:dyDescent="0.25">
      <c r="A28" s="10">
        <v>2008</v>
      </c>
      <c r="B28" s="7">
        <v>35.831271816277876</v>
      </c>
      <c r="C28" s="7">
        <v>34.44163380845567</v>
      </c>
    </row>
    <row r="29" spans="1:5" x14ac:dyDescent="0.25">
      <c r="A29" s="10">
        <v>2009</v>
      </c>
      <c r="B29" s="7">
        <v>29.875493055442348</v>
      </c>
      <c r="C29" s="7">
        <v>29.972212618304184</v>
      </c>
    </row>
    <row r="30" spans="1:5" x14ac:dyDescent="0.25">
      <c r="A30" s="10">
        <v>2010</v>
      </c>
      <c r="B30" s="7">
        <v>28.899079552502371</v>
      </c>
      <c r="C30" s="7">
        <v>28.151247717687511</v>
      </c>
    </row>
    <row r="31" spans="1:5" x14ac:dyDescent="0.25">
      <c r="A31" s="10">
        <v>2011</v>
      </c>
      <c r="B31" s="7">
        <v>27.466066967463121</v>
      </c>
      <c r="C31" s="7">
        <v>28.000066226013587</v>
      </c>
      <c r="E31" s="36"/>
    </row>
    <row r="32" spans="1:5" ht="15" customHeight="1" x14ac:dyDescent="0.25">
      <c r="A32" s="10">
        <v>2012</v>
      </c>
      <c r="B32" s="7">
        <v>33.391028409823775</v>
      </c>
      <c r="C32" s="7">
        <v>29.853441988962004</v>
      </c>
    </row>
    <row r="33" spans="1:3" x14ac:dyDescent="0.25">
      <c r="A33" s="10">
        <v>2013</v>
      </c>
      <c r="B33" s="7">
        <v>33.044518204405904</v>
      </c>
      <c r="C33" s="7">
        <v>31.086119906831296</v>
      </c>
    </row>
    <row r="34" spans="1:3" x14ac:dyDescent="0.25">
      <c r="A34" s="10">
        <v>2014</v>
      </c>
      <c r="B34" s="7">
        <v>28.781050787074491</v>
      </c>
      <c r="C34" s="7">
        <v>29.533595668908674</v>
      </c>
    </row>
    <row r="35" spans="1:3" x14ac:dyDescent="0.25">
      <c r="A35" s="10">
        <v>2015</v>
      </c>
      <c r="B35" s="7">
        <v>29.661341613973491</v>
      </c>
      <c r="C35" s="7">
        <v>25.657786985902931</v>
      </c>
    </row>
    <row r="37" spans="1:3" x14ac:dyDescent="0.25">
      <c r="A37" s="3"/>
    </row>
  </sheetData>
  <hyperlinks>
    <hyperlink ref="E1" location="Index!A1" display="Index"/>
  </hyperlink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election activeCell="O20" sqref="O20"/>
    </sheetView>
  </sheetViews>
  <sheetFormatPr defaultColWidth="8.85546875" defaultRowHeight="15" x14ac:dyDescent="0.25"/>
  <cols>
    <col min="1" max="1" width="20" style="10" customWidth="1"/>
    <col min="2" max="11" width="8.85546875" style="10"/>
    <col min="12" max="14" width="9.140625" style="10" customWidth="1"/>
    <col min="15" max="15" width="8.85546875" style="10"/>
    <col min="16" max="16" width="20.7109375" style="10" customWidth="1"/>
    <col min="17" max="17" width="8.85546875" style="10"/>
    <col min="18" max="18" width="12.42578125" style="10" customWidth="1"/>
    <col min="19" max="16384" width="8.85546875" style="10"/>
  </cols>
  <sheetData>
    <row r="1" spans="1:70" x14ac:dyDescent="0.25">
      <c r="A1" s="37" t="s">
        <v>266</v>
      </c>
      <c r="B1" s="2"/>
      <c r="P1" s="10" t="s">
        <v>127</v>
      </c>
      <c r="Q1" s="10"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38" t="str">
        <f ca="1">MID(CELL("filename",A1),FIND("]",CELL("filename",A1))+1,255)</f>
        <v>Figure 33</v>
      </c>
      <c r="B2" s="32" t="str">
        <f ca="1">INDEX(Index!$D$6:$D$92,MATCH(A2,Index!$B$6:$B$92,0))</f>
        <v>FARMVCs Per Million Drivers, 2009 Tax Increase, Placebo Test, Expanded Donor Pool</v>
      </c>
      <c r="P2" s="12" t="s">
        <v>123</v>
      </c>
      <c r="Q2" s="13">
        <v>4.6249391390925131E-6</v>
      </c>
      <c r="R2" s="13">
        <v>1.5049443740966985E-5</v>
      </c>
      <c r="S2" s="13">
        <v>0</v>
      </c>
      <c r="T2" s="13">
        <v>1.1836695213420062E-5</v>
      </c>
      <c r="U2" s="13">
        <v>1.8395602578084709E-5</v>
      </c>
      <c r="V2" s="13">
        <v>0</v>
      </c>
      <c r="W2" s="13">
        <v>1.2574572944271323E-5</v>
      </c>
      <c r="X2" s="13">
        <v>0</v>
      </c>
      <c r="Y2" s="13">
        <v>0</v>
      </c>
      <c r="Z2" s="13">
        <v>0</v>
      </c>
      <c r="AA2" s="13">
        <v>0</v>
      </c>
      <c r="AB2" s="13">
        <v>9.2461578160677118E-6</v>
      </c>
      <c r="AC2" s="13">
        <v>0</v>
      </c>
      <c r="AD2" s="13">
        <v>1.2569690563787825E-5</v>
      </c>
      <c r="AE2" s="13">
        <v>9.0965052507524374E-6</v>
      </c>
      <c r="AF2" s="13">
        <v>0</v>
      </c>
      <c r="AG2" s="13">
        <v>9.0862107005700123E-6</v>
      </c>
      <c r="AH2" s="13">
        <v>7.5070696753340663E-6</v>
      </c>
      <c r="AI2" s="13">
        <v>1.3004720893812482E-5</v>
      </c>
      <c r="AJ2" s="13">
        <v>1.1932557090622595E-5</v>
      </c>
      <c r="AK2" s="13">
        <v>8.466741421498982E-6</v>
      </c>
      <c r="AL2" s="13">
        <v>9.6056822993836878E-6</v>
      </c>
      <c r="AM2" s="13">
        <v>4.6882897427124918E-6</v>
      </c>
      <c r="AN2" s="13">
        <v>9.6590031927012847E-6</v>
      </c>
      <c r="AO2" s="13">
        <v>3.4226189232129973E-5</v>
      </c>
      <c r="AP2" s="13">
        <v>1.1076520044281425E-5</v>
      </c>
      <c r="AQ2" s="13">
        <v>4.1037805934955335E-5</v>
      </c>
      <c r="AR2" s="13">
        <v>9.2689928680832918E-6</v>
      </c>
      <c r="AS2" s="13">
        <v>0</v>
      </c>
      <c r="AT2" s="13">
        <v>1.1860801244801896E-5</v>
      </c>
      <c r="AU2" s="13">
        <v>0</v>
      </c>
      <c r="AV2" s="13">
        <v>0</v>
      </c>
      <c r="AW2" s="13">
        <v>0</v>
      </c>
      <c r="AX2" s="13">
        <v>7.5278203862150627E-6</v>
      </c>
      <c r="AY2" s="13">
        <v>2.0814795262426954E-5</v>
      </c>
      <c r="AZ2" s="13">
        <v>6.558066361060475E-6</v>
      </c>
      <c r="BA2" s="13">
        <v>0</v>
      </c>
      <c r="BB2" s="13">
        <v>1.0427170236749802E-5</v>
      </c>
      <c r="BC2" s="13">
        <v>5.854689719953575E-6</v>
      </c>
      <c r="BD2" s="13">
        <v>0</v>
      </c>
      <c r="BE2" s="13">
        <v>2.6280452452116299E-5</v>
      </c>
      <c r="BF2" s="13">
        <v>2.2490088740727694E-5</v>
      </c>
      <c r="BG2" s="13">
        <v>8.0230982579172268E-6</v>
      </c>
      <c r="BH2" s="13">
        <v>1.1678702203728643E-5</v>
      </c>
      <c r="BI2" s="13">
        <v>0</v>
      </c>
      <c r="BJ2" s="13">
        <v>1.1294444920151195E-5</v>
      </c>
      <c r="BK2" s="13">
        <v>5.1966984993558617E-6</v>
      </c>
      <c r="BL2" s="13">
        <v>7.9014150440765618E-6</v>
      </c>
      <c r="BM2" s="13">
        <v>1.0256684024430022E-5</v>
      </c>
      <c r="BN2" s="13">
        <v>8.4331478207241234E-6</v>
      </c>
      <c r="BO2" s="13">
        <v>3.1647971620062913E-5</v>
      </c>
      <c r="BP2" s="13"/>
      <c r="BQ2" s="13"/>
    </row>
    <row r="3" spans="1:70" x14ac:dyDescent="0.25">
      <c r="A3" s="10" t="s">
        <v>165</v>
      </c>
      <c r="P3" s="12" t="s">
        <v>124</v>
      </c>
      <c r="Q3" s="13">
        <v>2.1133348325383334E-6</v>
      </c>
      <c r="R3" s="13">
        <v>1.1210339804245252E-5</v>
      </c>
      <c r="S3" s="13">
        <v>0</v>
      </c>
      <c r="T3" s="13">
        <v>1.2293825399482613E-5</v>
      </c>
      <c r="U3" s="13">
        <v>1.0126889772490405E-5</v>
      </c>
      <c r="V3" s="13">
        <v>0</v>
      </c>
      <c r="W3" s="13">
        <v>6.226281786158262E-6</v>
      </c>
      <c r="X3" s="13">
        <v>0</v>
      </c>
      <c r="Y3" s="13">
        <v>0</v>
      </c>
      <c r="Z3" s="13">
        <v>0</v>
      </c>
      <c r="AA3" s="13">
        <v>0</v>
      </c>
      <c r="AB3" s="13">
        <v>1.0698289604301025E-5</v>
      </c>
      <c r="AC3" s="13">
        <v>0</v>
      </c>
      <c r="AD3" s="13">
        <v>1.2950426145047165E-5</v>
      </c>
      <c r="AE3" s="13">
        <v>6.9367081994990894E-6</v>
      </c>
      <c r="AF3" s="13">
        <v>0</v>
      </c>
      <c r="AG3" s="13">
        <v>6.5117782666268042E-6</v>
      </c>
      <c r="AH3" s="13">
        <v>4.6987672029776743E-6</v>
      </c>
      <c r="AI3" s="13">
        <v>1.0115699363758453E-5</v>
      </c>
      <c r="AJ3" s="13">
        <v>7.6876586252263071E-6</v>
      </c>
      <c r="AK3" s="13">
        <v>6.911125763602936E-6</v>
      </c>
      <c r="AL3" s="13">
        <v>9.4780556744952262E-6</v>
      </c>
      <c r="AM3" s="13">
        <v>3.3223350498485262E-6</v>
      </c>
      <c r="AN3" s="13">
        <v>8.6382465327179489E-6</v>
      </c>
      <c r="AO3" s="13">
        <v>1.077496891886519E-5</v>
      </c>
      <c r="AP3" s="13">
        <v>4.3877534193514961E-6</v>
      </c>
      <c r="AQ3" s="13">
        <v>1.9652220355222195E-5</v>
      </c>
      <c r="AR3" s="13">
        <v>9.6270637287728822E-6</v>
      </c>
      <c r="AS3" s="13">
        <v>0</v>
      </c>
      <c r="AT3" s="13">
        <v>1.0806294191927781E-5</v>
      </c>
      <c r="AU3" s="13">
        <v>0</v>
      </c>
      <c r="AV3" s="13">
        <v>0</v>
      </c>
      <c r="AW3" s="13">
        <v>0</v>
      </c>
      <c r="AX3" s="13">
        <v>4.5725997101830549E-6</v>
      </c>
      <c r="AY3" s="13">
        <v>3.3585166816484919E-5</v>
      </c>
      <c r="AZ3" s="13">
        <v>4.692012760891203E-6</v>
      </c>
      <c r="BA3" s="13">
        <v>0</v>
      </c>
      <c r="BB3" s="13">
        <v>7.2936351244936786E-6</v>
      </c>
      <c r="BC3" s="13">
        <v>3.5833888026513761E-6</v>
      </c>
      <c r="BD3" s="13">
        <v>0</v>
      </c>
      <c r="BE3" s="13">
        <v>1.2378202286908809E-5</v>
      </c>
      <c r="BF3" s="13">
        <v>1.0049065878082166E-5</v>
      </c>
      <c r="BG3" s="13">
        <v>4.1436757682956086E-6</v>
      </c>
      <c r="BH3" s="13">
        <v>7.7803290576208071E-6</v>
      </c>
      <c r="BI3" s="13">
        <v>0</v>
      </c>
      <c r="BJ3" s="13">
        <v>1.0701249597815707E-5</v>
      </c>
      <c r="BK3" s="13">
        <v>4.1447987878929621E-6</v>
      </c>
      <c r="BL3" s="13">
        <v>5.2108898637939508E-6</v>
      </c>
      <c r="BM3" s="13">
        <v>4.3869397719079497E-6</v>
      </c>
      <c r="BN3" s="13">
        <v>3.3985047621501115E-6</v>
      </c>
      <c r="BO3" s="13">
        <v>2.4679243435580168E-5</v>
      </c>
      <c r="BP3" s="13"/>
      <c r="BQ3" s="13"/>
    </row>
    <row r="4" spans="1:70" x14ac:dyDescent="0.25">
      <c r="A4" s="10" t="s">
        <v>166</v>
      </c>
      <c r="P4" s="12" t="s">
        <v>125</v>
      </c>
      <c r="Q4" s="13">
        <v>0.45694327405852164</v>
      </c>
      <c r="R4" s="13">
        <v>0.74490060876661646</v>
      </c>
      <c r="S4" s="13">
        <v>0</v>
      </c>
      <c r="T4" s="13">
        <v>1.0386197479803545</v>
      </c>
      <c r="U4" s="13">
        <v>0.55050600976533948</v>
      </c>
      <c r="V4" s="13">
        <v>0</v>
      </c>
      <c r="W4" s="13">
        <v>0.49514856796745593</v>
      </c>
      <c r="X4" s="13">
        <v>0</v>
      </c>
      <c r="Y4" s="13">
        <v>0</v>
      </c>
      <c r="Z4" s="13">
        <v>0</v>
      </c>
      <c r="AA4" s="13">
        <v>0</v>
      </c>
      <c r="AB4" s="13">
        <v>1.1570524554220607</v>
      </c>
      <c r="AC4" s="13">
        <v>0</v>
      </c>
      <c r="AD4" s="13">
        <v>1.0302899724800072</v>
      </c>
      <c r="AE4" s="13">
        <v>0.76256848188212767</v>
      </c>
      <c r="AF4" s="13">
        <v>0</v>
      </c>
      <c r="AG4" s="13">
        <v>0.71666599875548731</v>
      </c>
      <c r="AH4" s="13">
        <v>0.62591229416937277</v>
      </c>
      <c r="AI4" s="13">
        <v>0.77784824805977981</v>
      </c>
      <c r="AJ4" s="13">
        <v>0.6442591111730599</v>
      </c>
      <c r="AK4" s="13">
        <v>0.81626748940909144</v>
      </c>
      <c r="AL4" s="13">
        <v>0.98671342431378872</v>
      </c>
      <c r="AM4" s="13">
        <v>0.70864541915584156</v>
      </c>
      <c r="AN4" s="13">
        <v>0.89432070373942329</v>
      </c>
      <c r="AO4" s="13">
        <v>0.31481649463768363</v>
      </c>
      <c r="AP4" s="13">
        <v>0.39613104132076221</v>
      </c>
      <c r="AQ4" s="13">
        <v>0.47888087356255937</v>
      </c>
      <c r="AR4" s="13">
        <v>1.0386310428528396</v>
      </c>
      <c r="AS4" s="13">
        <v>0</v>
      </c>
      <c r="AT4" s="13">
        <v>0.91109310146004996</v>
      </c>
      <c r="AU4" s="13">
        <v>0</v>
      </c>
      <c r="AV4" s="13">
        <v>0</v>
      </c>
      <c r="AW4" s="13">
        <v>0</v>
      </c>
      <c r="AX4" s="13">
        <v>0.60742678166928565</v>
      </c>
      <c r="AY4" s="13">
        <v>1.6135237648534513</v>
      </c>
      <c r="AZ4" s="13">
        <v>0.7154567371795364</v>
      </c>
      <c r="BA4" s="13">
        <v>0</v>
      </c>
      <c r="BB4" s="13">
        <v>0.69948365269685464</v>
      </c>
      <c r="BC4" s="13">
        <v>0.61205443397601444</v>
      </c>
      <c r="BD4" s="13">
        <v>0</v>
      </c>
      <c r="BE4" s="13">
        <v>0.47100415449323907</v>
      </c>
      <c r="BF4" s="13">
        <v>0.44682197540128588</v>
      </c>
      <c r="BG4" s="13">
        <v>0.51646828134089118</v>
      </c>
      <c r="BH4" s="13">
        <v>0.66619808621687371</v>
      </c>
      <c r="BI4" s="13">
        <v>0</v>
      </c>
      <c r="BJ4" s="13">
        <v>0.94747901941802148</v>
      </c>
      <c r="BK4" s="13">
        <v>0.79758307864247191</v>
      </c>
      <c r="BL4" s="13">
        <v>0.65948818467653947</v>
      </c>
      <c r="BM4" s="13">
        <v>0.42771521102325644</v>
      </c>
      <c r="BN4" s="13">
        <v>0.4029936192744567</v>
      </c>
      <c r="BO4" s="13">
        <v>0.77980490288151705</v>
      </c>
      <c r="BP4" s="13"/>
      <c r="BQ4" s="13"/>
    </row>
    <row r="5" spans="1:70" x14ac:dyDescent="0.25">
      <c r="M5" s="22"/>
      <c r="N5" s="22"/>
      <c r="P5" s="16">
        <v>20</v>
      </c>
      <c r="Q5" s="14">
        <v>1</v>
      </c>
      <c r="R5" s="14">
        <v>1</v>
      </c>
      <c r="S5" s="14">
        <v>1</v>
      </c>
      <c r="T5" s="14">
        <v>1</v>
      </c>
      <c r="U5" s="14">
        <v>1</v>
      </c>
      <c r="V5" s="14">
        <v>1</v>
      </c>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P7" s="10">
        <v>1982</v>
      </c>
      <c r="Q7" s="11">
        <v>2.877695123970625</v>
      </c>
      <c r="R7" s="11">
        <v>18.786264263326302</v>
      </c>
      <c r="S7" s="11">
        <v>0</v>
      </c>
      <c r="T7" s="11">
        <v>22.440395696321502</v>
      </c>
      <c r="U7" s="11">
        <v>-0.37279932030287455</v>
      </c>
      <c r="V7" s="11">
        <v>0</v>
      </c>
      <c r="W7" s="11">
        <v>2.1665366602974245</v>
      </c>
      <c r="X7" s="11">
        <v>0</v>
      </c>
      <c r="Y7" s="11">
        <v>0</v>
      </c>
      <c r="Z7" s="11">
        <v>0</v>
      </c>
      <c r="AA7" s="11">
        <v>0</v>
      </c>
      <c r="AB7" s="11">
        <v>0.84061770166954375</v>
      </c>
      <c r="AC7" s="11">
        <v>0</v>
      </c>
      <c r="AD7" s="11">
        <v>28.439466404961422</v>
      </c>
      <c r="AE7" s="11">
        <v>2.2675540094496682</v>
      </c>
      <c r="AF7" s="11">
        <v>0</v>
      </c>
      <c r="AG7" s="11">
        <v>-1.0360809028497897</v>
      </c>
      <c r="AH7" s="11">
        <v>-15.716119378339499</v>
      </c>
      <c r="AI7" s="11">
        <v>7.0605719884042628</v>
      </c>
      <c r="AJ7" s="11">
        <v>36.496432585408911</v>
      </c>
      <c r="AK7" s="11">
        <v>13.640869838127401</v>
      </c>
      <c r="AL7" s="11">
        <v>5.9396679716883227</v>
      </c>
      <c r="AM7" s="11">
        <v>8.4295625129016116</v>
      </c>
      <c r="AN7" s="11">
        <v>-2.2850122149975505</v>
      </c>
      <c r="AO7" s="11">
        <v>-13.78984688926721</v>
      </c>
      <c r="AP7" s="11">
        <v>23.864075046731159</v>
      </c>
      <c r="AQ7" s="11">
        <v>-90.780697064474225</v>
      </c>
      <c r="AR7" s="11">
        <v>23.181704818853177</v>
      </c>
      <c r="AS7" s="11">
        <v>0</v>
      </c>
      <c r="AT7" s="11">
        <v>-22.776461264584213</v>
      </c>
      <c r="AU7" s="11">
        <v>0</v>
      </c>
      <c r="AV7" s="11">
        <v>0</v>
      </c>
      <c r="AW7" s="11">
        <v>0</v>
      </c>
      <c r="AX7" s="11">
        <v>-10.815138921316247</v>
      </c>
      <c r="AY7" s="11">
        <v>-34.943921491503716</v>
      </c>
      <c r="AZ7" s="11">
        <v>12.691632946371101</v>
      </c>
      <c r="BA7" s="11">
        <v>0</v>
      </c>
      <c r="BB7" s="11">
        <v>-12.313027582422365</v>
      </c>
      <c r="BC7" s="11">
        <v>6.3680440689495299</v>
      </c>
      <c r="BD7" s="11">
        <v>0</v>
      </c>
      <c r="BE7" s="11">
        <v>41.227955080103129</v>
      </c>
      <c r="BF7" s="11">
        <v>7.9886831372277811</v>
      </c>
      <c r="BG7" s="11">
        <v>-6.935925739526283</v>
      </c>
      <c r="BH7" s="11">
        <v>-40.31352000311017</v>
      </c>
      <c r="BI7" s="11">
        <v>0</v>
      </c>
      <c r="BJ7" s="11">
        <v>-3.4690406209847424</v>
      </c>
      <c r="BK7" s="11">
        <v>12.059398613928352</v>
      </c>
      <c r="BL7" s="11">
        <v>-21.265213945298456</v>
      </c>
      <c r="BM7" s="11">
        <v>21.581061446340755</v>
      </c>
      <c r="BN7" s="11">
        <v>-6.6555771809362341</v>
      </c>
      <c r="BO7" s="11">
        <v>-40.331604395760223</v>
      </c>
      <c r="BP7" s="11"/>
      <c r="BQ7" s="11"/>
    </row>
    <row r="8" spans="1:70" x14ac:dyDescent="0.25">
      <c r="P8" s="10">
        <v>1983</v>
      </c>
      <c r="Q8" s="11">
        <v>0.81979197830150952</v>
      </c>
      <c r="R8" s="11">
        <v>-5.8056143643625546</v>
      </c>
      <c r="S8" s="11">
        <v>0</v>
      </c>
      <c r="T8" s="11">
        <v>24.918355848058127</v>
      </c>
      <c r="U8" s="11">
        <v>-0.5717402586924436</v>
      </c>
      <c r="V8" s="11">
        <v>0</v>
      </c>
      <c r="W8" s="11">
        <v>-13.796390703646466</v>
      </c>
      <c r="X8" s="11">
        <v>0</v>
      </c>
      <c r="Y8" s="11">
        <v>0</v>
      </c>
      <c r="Z8" s="11">
        <v>0</v>
      </c>
      <c r="AA8" s="11">
        <v>0</v>
      </c>
      <c r="AB8" s="11">
        <v>0.63274234207710833</v>
      </c>
      <c r="AC8" s="11">
        <v>0</v>
      </c>
      <c r="AD8" s="11">
        <v>-8.6592159220799658E-2</v>
      </c>
      <c r="AE8" s="11">
        <v>-0.2880913996250456</v>
      </c>
      <c r="AF8" s="11">
        <v>0</v>
      </c>
      <c r="AG8" s="11">
        <v>3.1095719350560103</v>
      </c>
      <c r="AH8" s="11">
        <v>-1.4348880768011441</v>
      </c>
      <c r="AI8" s="11">
        <v>1.9369510937394807</v>
      </c>
      <c r="AJ8" s="11">
        <v>-13.591768038168084</v>
      </c>
      <c r="AK8" s="11">
        <v>3.0934663755033398</v>
      </c>
      <c r="AL8" s="11">
        <v>6.7386772570898756</v>
      </c>
      <c r="AM8" s="11">
        <v>7.0093774411361665</v>
      </c>
      <c r="AN8" s="11">
        <v>-2.509916612325469</v>
      </c>
      <c r="AO8" s="11">
        <v>10.884752555284649</v>
      </c>
      <c r="AP8" s="11">
        <v>3.4774820960592479</v>
      </c>
      <c r="AQ8" s="11">
        <v>-107.75495320558548</v>
      </c>
      <c r="AR8" s="11">
        <v>16.229030734393746</v>
      </c>
      <c r="AS8" s="11">
        <v>0</v>
      </c>
      <c r="AT8" s="11">
        <v>-0.90228269300496322</v>
      </c>
      <c r="AU8" s="11">
        <v>0</v>
      </c>
      <c r="AV8" s="11">
        <v>0</v>
      </c>
      <c r="AW8" s="11">
        <v>0</v>
      </c>
      <c r="AX8" s="11">
        <v>1.8169059785577701</v>
      </c>
      <c r="AY8" s="11">
        <v>-16.464788131997921</v>
      </c>
      <c r="AZ8" s="11">
        <v>0.72681336860114243</v>
      </c>
      <c r="BA8" s="11">
        <v>0</v>
      </c>
      <c r="BB8" s="11">
        <v>6.7036821747024078</v>
      </c>
      <c r="BC8" s="11">
        <v>5.9984799918311182</v>
      </c>
      <c r="BD8" s="11">
        <v>0</v>
      </c>
      <c r="BE8" s="11">
        <v>7.6562637332244776</v>
      </c>
      <c r="BF8" s="11">
        <v>0.52123016303085024</v>
      </c>
      <c r="BG8" s="11">
        <v>-0.40721636196394684</v>
      </c>
      <c r="BH8" s="11">
        <v>-0.3560817560810392</v>
      </c>
      <c r="BI8" s="11">
        <v>0</v>
      </c>
      <c r="BJ8" s="11">
        <v>-6.2365097619476728</v>
      </c>
      <c r="BK8" s="11">
        <v>2.5180343072861433</v>
      </c>
      <c r="BL8" s="11">
        <v>2.0780400973308133</v>
      </c>
      <c r="BM8" s="11">
        <v>6.5201875258935615</v>
      </c>
      <c r="BN8" s="11">
        <v>0.46336322157003451</v>
      </c>
      <c r="BO8" s="11">
        <v>1.2365371730993502</v>
      </c>
      <c r="BP8" s="11"/>
      <c r="BQ8" s="11"/>
    </row>
    <row r="9" spans="1:70" x14ac:dyDescent="0.25">
      <c r="P9" s="10">
        <v>1984</v>
      </c>
      <c r="Q9" s="11">
        <v>-1.6502789321748423</v>
      </c>
      <c r="R9" s="11">
        <v>-6.2601902754977345</v>
      </c>
      <c r="S9" s="11">
        <v>0</v>
      </c>
      <c r="T9" s="11">
        <v>10.742219274106901</v>
      </c>
      <c r="U9" s="11">
        <v>6.8814761107205413</v>
      </c>
      <c r="V9" s="11">
        <v>0</v>
      </c>
      <c r="W9" s="11">
        <v>10.066127288155258</v>
      </c>
      <c r="X9" s="11">
        <v>0</v>
      </c>
      <c r="Y9" s="11">
        <v>0</v>
      </c>
      <c r="Z9" s="11">
        <v>0</v>
      </c>
      <c r="AA9" s="11">
        <v>0</v>
      </c>
      <c r="AB9" s="11">
        <v>2.6841435101232491</v>
      </c>
      <c r="AC9" s="11">
        <v>0</v>
      </c>
      <c r="AD9" s="11">
        <v>24.738195861573331</v>
      </c>
      <c r="AE9" s="11">
        <v>5.8601231103239115</v>
      </c>
      <c r="AF9" s="11">
        <v>0</v>
      </c>
      <c r="AG9" s="11">
        <v>-1.4993831882748054</v>
      </c>
      <c r="AH9" s="11">
        <v>16.06947262189351</v>
      </c>
      <c r="AI9" s="11">
        <v>-13.095345821056981</v>
      </c>
      <c r="AJ9" s="11">
        <v>-24.143479095073417</v>
      </c>
      <c r="AK9" s="11">
        <v>25.233824999304488</v>
      </c>
      <c r="AL9" s="11">
        <v>4.0783061194815673</v>
      </c>
      <c r="AM9" s="11">
        <v>-3.9178785300464369</v>
      </c>
      <c r="AN9" s="11">
        <v>-13.69787787552923</v>
      </c>
      <c r="AO9" s="11">
        <v>40.746021113591269</v>
      </c>
      <c r="AP9" s="11">
        <v>6.0658030633931048</v>
      </c>
      <c r="AQ9" s="11">
        <v>-50.858696340583265</v>
      </c>
      <c r="AR9" s="11">
        <v>19.30834878294263</v>
      </c>
      <c r="AS9" s="11">
        <v>0</v>
      </c>
      <c r="AT9" s="11">
        <v>-26.729154342319816</v>
      </c>
      <c r="AU9" s="11">
        <v>0</v>
      </c>
      <c r="AV9" s="11">
        <v>0</v>
      </c>
      <c r="AW9" s="11">
        <v>0</v>
      </c>
      <c r="AX9" s="11">
        <v>-6.4824844230315648</v>
      </c>
      <c r="AY9" s="11">
        <v>19.168259314028546</v>
      </c>
      <c r="AZ9" s="11">
        <v>-2.4682581170054618</v>
      </c>
      <c r="BA9" s="11">
        <v>0</v>
      </c>
      <c r="BB9" s="11">
        <v>19.699966287589632</v>
      </c>
      <c r="BC9" s="11">
        <v>12.997187695873436</v>
      </c>
      <c r="BD9" s="11">
        <v>0</v>
      </c>
      <c r="BE9" s="11">
        <v>21.296154955052771</v>
      </c>
      <c r="BF9" s="11">
        <v>4.5178098844189662</v>
      </c>
      <c r="BG9" s="11">
        <v>-14.076974366616923</v>
      </c>
      <c r="BH9" s="11">
        <v>-17.449481674702838</v>
      </c>
      <c r="BI9" s="11">
        <v>0</v>
      </c>
      <c r="BJ9" s="11">
        <v>-13.638778909808025</v>
      </c>
      <c r="BK9" s="11">
        <v>-14.368443771672901</v>
      </c>
      <c r="BL9" s="11">
        <v>1.0355494168834412</v>
      </c>
      <c r="BM9" s="11">
        <v>1.3358360320125939</v>
      </c>
      <c r="BN9" s="11">
        <v>-8.5757137640030123</v>
      </c>
      <c r="BO9" s="11">
        <v>-33.138792787212878</v>
      </c>
      <c r="BP9" s="11"/>
      <c r="BQ9" s="11"/>
    </row>
    <row r="10" spans="1:70" x14ac:dyDescent="0.25">
      <c r="P10" s="10">
        <v>1985</v>
      </c>
      <c r="Q10" s="11">
        <v>3.2129366900335299</v>
      </c>
      <c r="R10" s="11">
        <v>7.7314198279054835</v>
      </c>
      <c r="S10" s="11">
        <v>0</v>
      </c>
      <c r="T10" s="11">
        <v>-11.765900126192719</v>
      </c>
      <c r="U10" s="11">
        <v>-2.1895652935199905</v>
      </c>
      <c r="V10" s="11">
        <v>0</v>
      </c>
      <c r="W10" s="11">
        <v>4.5502092689275742</v>
      </c>
      <c r="X10" s="11">
        <v>0</v>
      </c>
      <c r="Y10" s="11">
        <v>0</v>
      </c>
      <c r="Z10" s="11">
        <v>0</v>
      </c>
      <c r="AA10" s="11">
        <v>0</v>
      </c>
      <c r="AB10" s="11">
        <v>-0.23717835517800268</v>
      </c>
      <c r="AC10" s="11">
        <v>0</v>
      </c>
      <c r="AD10" s="11">
        <v>0.47645244194427505</v>
      </c>
      <c r="AE10" s="11">
        <v>10.016098713094834</v>
      </c>
      <c r="AF10" s="11">
        <v>0</v>
      </c>
      <c r="AG10" s="11">
        <v>0.28215993097546743</v>
      </c>
      <c r="AH10" s="11">
        <v>0.57324024282934261</v>
      </c>
      <c r="AI10" s="11">
        <v>3.60763647222484</v>
      </c>
      <c r="AJ10" s="11">
        <v>2.1669927718903637</v>
      </c>
      <c r="AK10" s="11">
        <v>-2.5544181880832184</v>
      </c>
      <c r="AL10" s="11">
        <v>10.446845408296213</v>
      </c>
      <c r="AM10" s="11">
        <v>0.12653777048399206</v>
      </c>
      <c r="AN10" s="11">
        <v>2.592712689875043</v>
      </c>
      <c r="AO10" s="11">
        <v>25.996952899731696</v>
      </c>
      <c r="AP10" s="11">
        <v>2.344114591323887</v>
      </c>
      <c r="AQ10" s="11">
        <v>-28.441661925171502</v>
      </c>
      <c r="AR10" s="11">
        <v>10.375427336839493</v>
      </c>
      <c r="AS10" s="11">
        <v>0</v>
      </c>
      <c r="AT10" s="11">
        <v>0.66370404283588869</v>
      </c>
      <c r="AU10" s="11">
        <v>0</v>
      </c>
      <c r="AV10" s="11">
        <v>0</v>
      </c>
      <c r="AW10" s="11">
        <v>0</v>
      </c>
      <c r="AX10" s="11">
        <v>-0.69753110665260465</v>
      </c>
      <c r="AY10" s="11">
        <v>14.175154319673311</v>
      </c>
      <c r="AZ10" s="11">
        <v>2.0565515512771526E-2</v>
      </c>
      <c r="BA10" s="11">
        <v>0</v>
      </c>
      <c r="BB10" s="11">
        <v>-4.503491709328955</v>
      </c>
      <c r="BC10" s="11">
        <v>0.77002789566904539</v>
      </c>
      <c r="BD10" s="11">
        <v>0</v>
      </c>
      <c r="BE10" s="11">
        <v>-15.357269148807973</v>
      </c>
      <c r="BF10" s="11">
        <v>-1.4735398963239277</v>
      </c>
      <c r="BG10" s="11">
        <v>-0.22414066336295946</v>
      </c>
      <c r="BH10" s="11">
        <v>-5.1394372349022888</v>
      </c>
      <c r="BI10" s="11">
        <v>0</v>
      </c>
      <c r="BJ10" s="11">
        <v>-4.6104496504995041</v>
      </c>
      <c r="BK10" s="11">
        <v>-0.83542880702225375</v>
      </c>
      <c r="BL10" s="11">
        <v>-0.10839103481430357</v>
      </c>
      <c r="BM10" s="11">
        <v>-3.1358842988993274</v>
      </c>
      <c r="BN10" s="11">
        <v>-0.67198550368630094</v>
      </c>
      <c r="BO10" s="11">
        <v>7.1703493631503079</v>
      </c>
      <c r="BP10" s="11"/>
      <c r="BQ10" s="11"/>
    </row>
    <row r="11" spans="1:70" x14ac:dyDescent="0.25">
      <c r="P11" s="10">
        <v>1986</v>
      </c>
      <c r="Q11" s="11">
        <v>1.997128038055962</v>
      </c>
      <c r="R11" s="11">
        <v>-29.479366276063956</v>
      </c>
      <c r="S11" s="11">
        <v>0</v>
      </c>
      <c r="T11" s="11">
        <v>-28.532133001135662</v>
      </c>
      <c r="U11" s="11">
        <v>-0.5674556859958102</v>
      </c>
      <c r="V11" s="11">
        <v>0</v>
      </c>
      <c r="W11" s="11">
        <v>9.6369130915263668</v>
      </c>
      <c r="X11" s="11">
        <v>0</v>
      </c>
      <c r="Y11" s="11">
        <v>0</v>
      </c>
      <c r="Z11" s="11">
        <v>0</v>
      </c>
      <c r="AA11" s="11">
        <v>0</v>
      </c>
      <c r="AB11" s="11">
        <v>-11.089001418440603</v>
      </c>
      <c r="AC11" s="11">
        <v>0</v>
      </c>
      <c r="AD11" s="11">
        <v>0.20660857558141288</v>
      </c>
      <c r="AE11" s="11">
        <v>7.1767844929127023</v>
      </c>
      <c r="AF11" s="11">
        <v>0</v>
      </c>
      <c r="AG11" s="11">
        <v>3.5441942145553185</v>
      </c>
      <c r="AH11" s="11">
        <v>11.504074791446328</v>
      </c>
      <c r="AI11" s="11">
        <v>18.452843505656347</v>
      </c>
      <c r="AJ11" s="11">
        <v>1.1418045460231951</v>
      </c>
      <c r="AK11" s="11">
        <v>-13.100658179610036</v>
      </c>
      <c r="AL11" s="11">
        <v>23.44480344618205</v>
      </c>
      <c r="AM11" s="11">
        <v>0.90195698021489079</v>
      </c>
      <c r="AN11" s="11">
        <v>6.8143540374876466</v>
      </c>
      <c r="AO11" s="11">
        <v>22.334605091600679</v>
      </c>
      <c r="AP11" s="11">
        <v>-6.037756975274533</v>
      </c>
      <c r="AQ11" s="11">
        <v>40.799659473123029</v>
      </c>
      <c r="AR11" s="11">
        <v>-7.4076424425584264</v>
      </c>
      <c r="AS11" s="11">
        <v>0</v>
      </c>
      <c r="AT11" s="11">
        <v>8.2985852714045905</v>
      </c>
      <c r="AU11" s="11">
        <v>0</v>
      </c>
      <c r="AV11" s="11">
        <v>0</v>
      </c>
      <c r="AW11" s="11">
        <v>0</v>
      </c>
      <c r="AX11" s="11">
        <v>-1.2503986681622337</v>
      </c>
      <c r="AY11" s="11">
        <v>28.453463528421707</v>
      </c>
      <c r="AZ11" s="11">
        <v>-2.1374023617681814</v>
      </c>
      <c r="BA11" s="11">
        <v>0</v>
      </c>
      <c r="BB11" s="11">
        <v>2.6333702862757491</v>
      </c>
      <c r="BC11" s="11">
        <v>6.3636981906256551E-2</v>
      </c>
      <c r="BD11" s="11">
        <v>0</v>
      </c>
      <c r="BE11" s="11">
        <v>-23.282556867343374</v>
      </c>
      <c r="BF11" s="11">
        <v>31.98410922777839</v>
      </c>
      <c r="BG11" s="11">
        <v>-10.781196579046082</v>
      </c>
      <c r="BH11" s="11">
        <v>7.230444680317305</v>
      </c>
      <c r="BI11" s="11">
        <v>0</v>
      </c>
      <c r="BJ11" s="11">
        <v>4.9172563194588292</v>
      </c>
      <c r="BK11" s="11">
        <v>2.2712636109645246</v>
      </c>
      <c r="BL11" s="11">
        <v>-2.5085748802666785</v>
      </c>
      <c r="BM11" s="11">
        <v>2.6387790512671927</v>
      </c>
      <c r="BN11" s="11">
        <v>9.6150017725449288E-2</v>
      </c>
      <c r="BO11" s="11">
        <v>-5.2595328270399477</v>
      </c>
      <c r="BP11" s="11"/>
      <c r="BQ11" s="11"/>
    </row>
    <row r="12" spans="1:70" x14ac:dyDescent="0.25">
      <c r="P12" s="10">
        <v>1987</v>
      </c>
      <c r="Q12" s="11">
        <v>0.99435044376150472</v>
      </c>
      <c r="R12" s="11">
        <v>-26.28634319989942</v>
      </c>
      <c r="S12" s="11">
        <v>0</v>
      </c>
      <c r="T12" s="11">
        <v>-21.243895389488898</v>
      </c>
      <c r="U12" s="11">
        <v>-17.349617337458767</v>
      </c>
      <c r="V12" s="11">
        <v>0</v>
      </c>
      <c r="W12" s="11">
        <v>28.016675059916452</v>
      </c>
      <c r="X12" s="11">
        <v>0</v>
      </c>
      <c r="Y12" s="11">
        <v>0</v>
      </c>
      <c r="Z12" s="11">
        <v>0</v>
      </c>
      <c r="AA12" s="11">
        <v>0</v>
      </c>
      <c r="AB12" s="11">
        <v>-20.356965251266956</v>
      </c>
      <c r="AC12" s="11">
        <v>0</v>
      </c>
      <c r="AD12" s="11">
        <v>-19.875100406352431</v>
      </c>
      <c r="AE12" s="11">
        <v>13.975664842291735</v>
      </c>
      <c r="AF12" s="11">
        <v>0</v>
      </c>
      <c r="AG12" s="11">
        <v>-1.6983984778562444</v>
      </c>
      <c r="AH12" s="11">
        <v>7.3411451921856496</v>
      </c>
      <c r="AI12" s="11">
        <v>11.692905900417827</v>
      </c>
      <c r="AJ12" s="11">
        <v>-5.2486352615233045</v>
      </c>
      <c r="AK12" s="11">
        <v>-8.9465065684635192</v>
      </c>
      <c r="AL12" s="11">
        <v>10.083632332680281</v>
      </c>
      <c r="AM12" s="11">
        <v>-0.16570886884892388</v>
      </c>
      <c r="AN12" s="11">
        <v>10.111722076544538</v>
      </c>
      <c r="AO12" s="11">
        <v>18.798646124196239</v>
      </c>
      <c r="AP12" s="11">
        <v>-4.2688939174695406</v>
      </c>
      <c r="AQ12" s="11">
        <v>9.6728326752781868</v>
      </c>
      <c r="AR12" s="11">
        <v>-1.0897746278715204</v>
      </c>
      <c r="AS12" s="11">
        <v>0</v>
      </c>
      <c r="AT12" s="11">
        <v>16.142617823788896</v>
      </c>
      <c r="AU12" s="11">
        <v>0</v>
      </c>
      <c r="AV12" s="11">
        <v>0</v>
      </c>
      <c r="AW12" s="11">
        <v>0</v>
      </c>
      <c r="AX12" s="11">
        <v>-9.6752892204676755</v>
      </c>
      <c r="AY12" s="11">
        <v>1.0024676839748281</v>
      </c>
      <c r="AZ12" s="11">
        <v>-3.1967113045539008</v>
      </c>
      <c r="BA12" s="11">
        <v>0</v>
      </c>
      <c r="BB12" s="11">
        <v>6.4269966060237493</v>
      </c>
      <c r="BC12" s="11">
        <v>-7.371183528448455</v>
      </c>
      <c r="BD12" s="11">
        <v>0</v>
      </c>
      <c r="BE12" s="11">
        <v>-38.327871152432635</v>
      </c>
      <c r="BF12" s="11">
        <v>37.00813977047801</v>
      </c>
      <c r="BG12" s="11">
        <v>-1.324508730249363</v>
      </c>
      <c r="BH12" s="11">
        <v>20.450694137252867</v>
      </c>
      <c r="BI12" s="11">
        <v>0</v>
      </c>
      <c r="BJ12" s="11">
        <v>-21.054072931292467</v>
      </c>
      <c r="BK12" s="11">
        <v>-5.0534272304503247</v>
      </c>
      <c r="BL12" s="11">
        <v>-10.528806342335884</v>
      </c>
      <c r="BM12" s="11">
        <v>5.8762366279552225</v>
      </c>
      <c r="BN12" s="11">
        <v>-4.6326786105055362</v>
      </c>
      <c r="BO12" s="11">
        <v>31.820261938264593</v>
      </c>
      <c r="BP12" s="11"/>
      <c r="BQ12" s="11"/>
    </row>
    <row r="13" spans="1:70" x14ac:dyDescent="0.25">
      <c r="P13" s="10">
        <v>1988</v>
      </c>
      <c r="Q13" s="11">
        <v>-9.5640853032818995</v>
      </c>
      <c r="R13" s="11">
        <v>-38.00512058660388</v>
      </c>
      <c r="S13" s="11">
        <v>0</v>
      </c>
      <c r="T13" s="11">
        <v>-8.5704878074466251</v>
      </c>
      <c r="U13" s="11">
        <v>-25.073550204979256</v>
      </c>
      <c r="V13" s="11">
        <v>0</v>
      </c>
      <c r="W13" s="11">
        <v>43.610842112684622</v>
      </c>
      <c r="X13" s="11">
        <v>0</v>
      </c>
      <c r="Y13" s="11">
        <v>0</v>
      </c>
      <c r="Z13" s="11">
        <v>0</v>
      </c>
      <c r="AA13" s="11">
        <v>0</v>
      </c>
      <c r="AB13" s="11">
        <v>-9.3420658231480047</v>
      </c>
      <c r="AC13" s="11">
        <v>0</v>
      </c>
      <c r="AD13" s="11">
        <v>12.263369171705563</v>
      </c>
      <c r="AE13" s="11">
        <v>18.417553292238154</v>
      </c>
      <c r="AF13" s="11">
        <v>0</v>
      </c>
      <c r="AG13" s="11">
        <v>7.3380547291890252</v>
      </c>
      <c r="AH13" s="11">
        <v>15.883957530604675</v>
      </c>
      <c r="AI13" s="11">
        <v>-9.6439898698008619</v>
      </c>
      <c r="AJ13" s="11">
        <v>1.6548741541555501</v>
      </c>
      <c r="AK13" s="11">
        <v>-5.1411211643426213</v>
      </c>
      <c r="AL13" s="11">
        <v>8.648351467854809</v>
      </c>
      <c r="AM13" s="11">
        <v>-4.7961439122445881</v>
      </c>
      <c r="AN13" s="11">
        <v>1.406591763952747</v>
      </c>
      <c r="AO13" s="11">
        <v>58.6969472351484</v>
      </c>
      <c r="AP13" s="11">
        <v>-18.283652025274932</v>
      </c>
      <c r="AQ13" s="11">
        <v>-7.3008368417504244</v>
      </c>
      <c r="AR13" s="11">
        <v>-10.463484613865148</v>
      </c>
      <c r="AS13" s="11">
        <v>0</v>
      </c>
      <c r="AT13" s="11">
        <v>12.985130524612032</v>
      </c>
      <c r="AU13" s="11">
        <v>0</v>
      </c>
      <c r="AV13" s="11">
        <v>0</v>
      </c>
      <c r="AW13" s="11">
        <v>0</v>
      </c>
      <c r="AX13" s="11">
        <v>2.4206071884691482</v>
      </c>
      <c r="AY13" s="11">
        <v>8.886035175237339</v>
      </c>
      <c r="AZ13" s="11">
        <v>5.9345275076339021</v>
      </c>
      <c r="BA13" s="11">
        <v>0</v>
      </c>
      <c r="BB13" s="11">
        <v>0.16048963402681693</v>
      </c>
      <c r="BC13" s="11">
        <v>1.7083634702430572</v>
      </c>
      <c r="BD13" s="11">
        <v>0</v>
      </c>
      <c r="BE13" s="11">
        <v>-7.5299949457985349</v>
      </c>
      <c r="BF13" s="11">
        <v>23.909926312626339</v>
      </c>
      <c r="BG13" s="11">
        <v>-4.825803898711456</v>
      </c>
      <c r="BH13" s="11">
        <v>8.3492741396185011</v>
      </c>
      <c r="BI13" s="11">
        <v>0</v>
      </c>
      <c r="BJ13" s="11">
        <v>-28.475971703301184</v>
      </c>
      <c r="BK13" s="11">
        <v>-2.5037938939931337</v>
      </c>
      <c r="BL13" s="11">
        <v>-18.452619769959711</v>
      </c>
      <c r="BM13" s="11">
        <v>-3.0849332688376307</v>
      </c>
      <c r="BN13" s="11">
        <v>-2.498876028766972</v>
      </c>
      <c r="BO13" s="11">
        <v>-0.80990446349460399</v>
      </c>
      <c r="BP13" s="11"/>
      <c r="BQ13" s="11"/>
    </row>
    <row r="14" spans="1:70" x14ac:dyDescent="0.25">
      <c r="P14" s="10">
        <v>1989</v>
      </c>
      <c r="Q14" s="11">
        <v>-7.5849620770895854</v>
      </c>
      <c r="R14" s="11">
        <v>-7.2930592978082132</v>
      </c>
      <c r="S14" s="11">
        <v>0</v>
      </c>
      <c r="T14" s="11">
        <v>-3.6592384731193306</v>
      </c>
      <c r="U14" s="11">
        <v>-57.652305258670822</v>
      </c>
      <c r="V14" s="11">
        <v>0</v>
      </c>
      <c r="W14" s="11">
        <v>11.613251444941852</v>
      </c>
      <c r="X14" s="11">
        <v>0</v>
      </c>
      <c r="Y14" s="11">
        <v>0</v>
      </c>
      <c r="Z14" s="11">
        <v>0</v>
      </c>
      <c r="AA14" s="11">
        <v>0</v>
      </c>
      <c r="AB14" s="11">
        <v>-19.518403860274702</v>
      </c>
      <c r="AC14" s="11">
        <v>0</v>
      </c>
      <c r="AD14" s="11">
        <v>3.0958481147536077</v>
      </c>
      <c r="AE14" s="11">
        <v>21.37189221684821</v>
      </c>
      <c r="AF14" s="11">
        <v>0</v>
      </c>
      <c r="AG14" s="11">
        <v>18.071110389428213</v>
      </c>
      <c r="AH14" s="11">
        <v>9.8635346148512326</v>
      </c>
      <c r="AI14" s="11">
        <v>16.528314517927356</v>
      </c>
      <c r="AJ14" s="11">
        <v>17.060672689694911</v>
      </c>
      <c r="AK14" s="11">
        <v>14.290778381109703</v>
      </c>
      <c r="AL14" s="11">
        <v>-3.0545782010449329</v>
      </c>
      <c r="AM14" s="11">
        <v>-4.1023440644494258</v>
      </c>
      <c r="AN14" s="11">
        <v>-21.094012481626123</v>
      </c>
      <c r="AO14" s="11">
        <v>19.628201698651537</v>
      </c>
      <c r="AP14" s="11">
        <v>-11.588424968067557</v>
      </c>
      <c r="AQ14" s="11">
        <v>29.682860258617438</v>
      </c>
      <c r="AR14" s="11">
        <v>-1.7947240915638929E-4</v>
      </c>
      <c r="AS14" s="11">
        <v>0</v>
      </c>
      <c r="AT14" s="11">
        <v>-17.782273062039167</v>
      </c>
      <c r="AU14" s="11">
        <v>0</v>
      </c>
      <c r="AV14" s="11">
        <v>0</v>
      </c>
      <c r="AW14" s="11">
        <v>0</v>
      </c>
      <c r="AX14" s="11">
        <v>12.853196494688746</v>
      </c>
      <c r="AY14" s="11">
        <v>33.415963116567582</v>
      </c>
      <c r="AZ14" s="11">
        <v>7.678620022488758</v>
      </c>
      <c r="BA14" s="11">
        <v>0</v>
      </c>
      <c r="BB14" s="11">
        <v>-4.4001239984936547</v>
      </c>
      <c r="BC14" s="11">
        <v>-7.9725487012183294</v>
      </c>
      <c r="BD14" s="11">
        <v>0</v>
      </c>
      <c r="BE14" s="11">
        <v>-9.5516943474649452</v>
      </c>
      <c r="BF14" s="11">
        <v>-19.390372472116724</v>
      </c>
      <c r="BG14" s="11">
        <v>-7.632490451214835</v>
      </c>
      <c r="BH14" s="11">
        <v>-9.5830964710330591</v>
      </c>
      <c r="BI14" s="11">
        <v>0</v>
      </c>
      <c r="BJ14" s="11">
        <v>-7.0740857154305559</v>
      </c>
      <c r="BK14" s="11">
        <v>-0.90216798298570211</v>
      </c>
      <c r="BL14" s="11">
        <v>-10.80730180547107</v>
      </c>
      <c r="BM14" s="11">
        <v>4.939114205626538</v>
      </c>
      <c r="BN14" s="11">
        <v>0.98563941719476134</v>
      </c>
      <c r="BO14" s="11">
        <v>-5.2427872105909046</v>
      </c>
      <c r="BP14" s="11"/>
      <c r="BQ14" s="11"/>
    </row>
    <row r="15" spans="1:70" x14ac:dyDescent="0.25">
      <c r="P15" s="10">
        <v>1990</v>
      </c>
      <c r="Q15" s="11">
        <v>-0.69220749310261454</v>
      </c>
      <c r="R15" s="11">
        <v>-32.715641282266006</v>
      </c>
      <c r="S15" s="11">
        <v>0</v>
      </c>
      <c r="T15" s="11">
        <v>-7.254248430399457</v>
      </c>
      <c r="U15" s="11">
        <v>-10.516982911212835</v>
      </c>
      <c r="V15" s="11">
        <v>0</v>
      </c>
      <c r="W15" s="11">
        <v>16.585716366535053</v>
      </c>
      <c r="X15" s="11">
        <v>0</v>
      </c>
      <c r="Y15" s="11">
        <v>0</v>
      </c>
      <c r="Z15" s="11">
        <v>0</v>
      </c>
      <c r="AA15" s="11">
        <v>0</v>
      </c>
      <c r="AB15" s="11">
        <v>-8.405024345847778</v>
      </c>
      <c r="AC15" s="11">
        <v>0</v>
      </c>
      <c r="AD15" s="11">
        <v>-12.093685654690489</v>
      </c>
      <c r="AE15" s="11">
        <v>-8.2682445281534456</v>
      </c>
      <c r="AF15" s="11">
        <v>0</v>
      </c>
      <c r="AG15" s="11">
        <v>-11.999257367278915</v>
      </c>
      <c r="AH15" s="11">
        <v>13.64045419904869</v>
      </c>
      <c r="AI15" s="11">
        <v>-25.172139430651441</v>
      </c>
      <c r="AJ15" s="11">
        <v>-2.6952102416544221</v>
      </c>
      <c r="AK15" s="11">
        <v>4.519004505709745</v>
      </c>
      <c r="AL15" s="11">
        <v>-1.6007785461624735</v>
      </c>
      <c r="AM15" s="11">
        <v>-8.5892343122395687</v>
      </c>
      <c r="AN15" s="11">
        <v>0.6468367814704834</v>
      </c>
      <c r="AO15" s="11">
        <v>53.908817790215835</v>
      </c>
      <c r="AP15" s="11">
        <v>-10.932268196484074</v>
      </c>
      <c r="AQ15" s="11">
        <v>0.96084897904802347</v>
      </c>
      <c r="AR15" s="11">
        <v>7.1296362875727937</v>
      </c>
      <c r="AS15" s="11">
        <v>0</v>
      </c>
      <c r="AT15" s="11">
        <v>5.4542920224776026</v>
      </c>
      <c r="AU15" s="11">
        <v>0</v>
      </c>
      <c r="AV15" s="11">
        <v>0</v>
      </c>
      <c r="AW15" s="11">
        <v>0</v>
      </c>
      <c r="AX15" s="11">
        <v>3.4835970836866181</v>
      </c>
      <c r="AY15" s="11">
        <v>-24.380709874094464</v>
      </c>
      <c r="AZ15" s="11">
        <v>6.3307024902314879</v>
      </c>
      <c r="BA15" s="11">
        <v>0</v>
      </c>
      <c r="BB15" s="11">
        <v>10.351228411309421</v>
      </c>
      <c r="BC15" s="11">
        <v>10.483207006473094</v>
      </c>
      <c r="BD15" s="11">
        <v>0</v>
      </c>
      <c r="BE15" s="11">
        <v>-7.6923706728848629</v>
      </c>
      <c r="BF15" s="11">
        <v>-0.19444793508682778</v>
      </c>
      <c r="BG15" s="11">
        <v>-2.0625184333766811</v>
      </c>
      <c r="BH15" s="11">
        <v>-5.2397745093912818</v>
      </c>
      <c r="BI15" s="11">
        <v>0</v>
      </c>
      <c r="BJ15" s="11">
        <v>4.2971078073605895</v>
      </c>
      <c r="BK15" s="11">
        <v>-10.99447126762243</v>
      </c>
      <c r="BL15" s="11">
        <v>-16.962425434030592</v>
      </c>
      <c r="BM15" s="11">
        <v>-15.335126590798609</v>
      </c>
      <c r="BN15" s="11">
        <v>-0.69154430093476549</v>
      </c>
      <c r="BO15" s="11">
        <v>4.4316031733160344E-2</v>
      </c>
      <c r="BP15" s="11"/>
      <c r="BQ15" s="11"/>
    </row>
    <row r="16" spans="1:70" x14ac:dyDescent="0.25">
      <c r="P16" s="10">
        <v>1991</v>
      </c>
      <c r="Q16" s="11">
        <v>-1.4880433809594251</v>
      </c>
      <c r="R16" s="11">
        <v>-11.655410162347835</v>
      </c>
      <c r="S16" s="11">
        <v>0</v>
      </c>
      <c r="T16" s="11">
        <v>-7.9458113759756088</v>
      </c>
      <c r="U16" s="11">
        <v>-25.19426925573498</v>
      </c>
      <c r="V16" s="11">
        <v>0</v>
      </c>
      <c r="W16" s="11">
        <v>-5.6412741287203971</v>
      </c>
      <c r="X16" s="11">
        <v>0</v>
      </c>
      <c r="Y16" s="11">
        <v>0</v>
      </c>
      <c r="Z16" s="11">
        <v>0</v>
      </c>
      <c r="AA16" s="11">
        <v>0</v>
      </c>
      <c r="AB16" s="11">
        <v>0.41700221231621981</v>
      </c>
      <c r="AC16" s="11">
        <v>0</v>
      </c>
      <c r="AD16" s="11">
        <v>-0.65658935000101337</v>
      </c>
      <c r="AE16" s="11">
        <v>-11.000015547324438</v>
      </c>
      <c r="AF16" s="11">
        <v>0</v>
      </c>
      <c r="AG16" s="11">
        <v>-4.9643233523966046E-2</v>
      </c>
      <c r="AH16" s="11">
        <v>-5.9942614427654917E-2</v>
      </c>
      <c r="AI16" s="11">
        <v>-5.6754265642666724</v>
      </c>
      <c r="AJ16" s="11">
        <v>9.9315620900597423</v>
      </c>
      <c r="AK16" s="11">
        <v>3.2063085200206842</v>
      </c>
      <c r="AL16" s="11">
        <v>4.0143195292330347</v>
      </c>
      <c r="AM16" s="11">
        <v>-8.7019081718153757E-2</v>
      </c>
      <c r="AN16" s="11">
        <v>-4.3443563413347874E-2</v>
      </c>
      <c r="AO16" s="11">
        <v>26.312432964914478</v>
      </c>
      <c r="AP16" s="11">
        <v>-3.5077291613561101</v>
      </c>
      <c r="AQ16" s="11">
        <v>-18.686912881094031</v>
      </c>
      <c r="AR16" s="11">
        <v>-3.3859471386676887</v>
      </c>
      <c r="AS16" s="11">
        <v>0</v>
      </c>
      <c r="AT16" s="11">
        <v>5.8880623043933156E-2</v>
      </c>
      <c r="AU16" s="11">
        <v>0</v>
      </c>
      <c r="AV16" s="11">
        <v>0</v>
      </c>
      <c r="AW16" s="11">
        <v>0</v>
      </c>
      <c r="AX16" s="11">
        <v>-0.62913733245295589</v>
      </c>
      <c r="AY16" s="11">
        <v>3.9211654438986443</v>
      </c>
      <c r="AZ16" s="11">
        <v>-1.0130462442248245</v>
      </c>
      <c r="BA16" s="11">
        <v>0</v>
      </c>
      <c r="BB16" s="11">
        <v>6.0441916502895765</v>
      </c>
      <c r="BC16" s="11">
        <v>5.065806263360173E-2</v>
      </c>
      <c r="BD16" s="11">
        <v>0</v>
      </c>
      <c r="BE16" s="11">
        <v>5.1378010539337993</v>
      </c>
      <c r="BF16" s="11">
        <v>-1.6918064602577942</v>
      </c>
      <c r="BG16" s="11">
        <v>-0.39217775338329375</v>
      </c>
      <c r="BH16" s="11">
        <v>1.0442802249599481</v>
      </c>
      <c r="BI16" s="11">
        <v>0</v>
      </c>
      <c r="BJ16" s="11">
        <v>-3.3819769669207744</v>
      </c>
      <c r="BK16" s="11">
        <v>0.20221949625920388</v>
      </c>
      <c r="BL16" s="11">
        <v>-2.2171429918671492</v>
      </c>
      <c r="BM16" s="11">
        <v>0.47727536411912297</v>
      </c>
      <c r="BN16" s="11">
        <v>0.68535950958903413</v>
      </c>
      <c r="BO16" s="11">
        <v>-8.2111355368397199</v>
      </c>
      <c r="BP16" s="11"/>
      <c r="BQ16" s="11"/>
    </row>
    <row r="17" spans="2:69" x14ac:dyDescent="0.25">
      <c r="P17" s="10">
        <v>1992</v>
      </c>
      <c r="Q17" s="11">
        <v>-0.94054809096633107</v>
      </c>
      <c r="R17" s="11">
        <v>-10.499001291464083</v>
      </c>
      <c r="S17" s="11">
        <v>0</v>
      </c>
      <c r="T17" s="11">
        <v>11.470981007732917</v>
      </c>
      <c r="U17" s="11">
        <v>3.5813504837278742</v>
      </c>
      <c r="V17" s="11">
        <v>0</v>
      </c>
      <c r="W17" s="11">
        <v>1.5293338719857275</v>
      </c>
      <c r="X17" s="11">
        <v>0</v>
      </c>
      <c r="Y17" s="11">
        <v>0</v>
      </c>
      <c r="Z17" s="11">
        <v>0</v>
      </c>
      <c r="AA17" s="11">
        <v>0</v>
      </c>
      <c r="AB17" s="11">
        <v>6.1250702856341377</v>
      </c>
      <c r="AC17" s="11">
        <v>0</v>
      </c>
      <c r="AD17" s="11">
        <v>-16.485108062624931</v>
      </c>
      <c r="AE17" s="11">
        <v>7.4525537456793245</v>
      </c>
      <c r="AF17" s="11">
        <v>0</v>
      </c>
      <c r="AG17" s="11">
        <v>-2.6111704798381652E-2</v>
      </c>
      <c r="AH17" s="11">
        <v>2.8312870199442841</v>
      </c>
      <c r="AI17" s="11">
        <v>11.967514183197636</v>
      </c>
      <c r="AJ17" s="11">
        <v>-15.385519873234443</v>
      </c>
      <c r="AK17" s="11">
        <v>-5.6338390095334034</v>
      </c>
      <c r="AL17" s="11">
        <v>2.574332256699563</v>
      </c>
      <c r="AM17" s="11">
        <v>-3.5714499517780496</v>
      </c>
      <c r="AN17" s="11">
        <v>-15.905663531157188</v>
      </c>
      <c r="AO17" s="11">
        <v>-40.686718421056867</v>
      </c>
      <c r="AP17" s="11">
        <v>-1.5139333982006065</v>
      </c>
      <c r="AQ17" s="11">
        <v>-31.833737011766061</v>
      </c>
      <c r="AR17" s="11">
        <v>16.975154721876606</v>
      </c>
      <c r="AS17" s="11">
        <v>0</v>
      </c>
      <c r="AT17" s="11">
        <v>16.386888091801666</v>
      </c>
      <c r="AU17" s="11">
        <v>0</v>
      </c>
      <c r="AV17" s="11">
        <v>0</v>
      </c>
      <c r="AW17" s="11">
        <v>0</v>
      </c>
      <c r="AX17" s="11">
        <v>-0.47737427166794077</v>
      </c>
      <c r="AY17" s="11">
        <v>33.032218198059127</v>
      </c>
      <c r="AZ17" s="11">
        <v>20.619341739802621</v>
      </c>
      <c r="BA17" s="11">
        <v>0</v>
      </c>
      <c r="BB17" s="11">
        <v>20.774041331605986</v>
      </c>
      <c r="BC17" s="11">
        <v>4.0430477383779362</v>
      </c>
      <c r="BD17" s="11">
        <v>0</v>
      </c>
      <c r="BE17" s="11">
        <v>35.170865885447711</v>
      </c>
      <c r="BF17" s="11">
        <v>-18.98213304230012</v>
      </c>
      <c r="BG17" s="11">
        <v>-20.95007585012354</v>
      </c>
      <c r="BH17" s="11">
        <v>-12.105814676033333</v>
      </c>
      <c r="BI17" s="11">
        <v>0</v>
      </c>
      <c r="BJ17" s="11">
        <v>-6.229175141925225</v>
      </c>
      <c r="BK17" s="11">
        <v>2.5673502932477277</v>
      </c>
      <c r="BL17" s="11">
        <v>-3.8346097426256165</v>
      </c>
      <c r="BM17" s="11">
        <v>-5.9315216276445426</v>
      </c>
      <c r="BN17" s="11">
        <v>1.6120370673888829</v>
      </c>
      <c r="BO17" s="11">
        <v>-46.442979510175064</v>
      </c>
      <c r="BP17" s="11"/>
      <c r="BQ17" s="11"/>
    </row>
    <row r="18" spans="2:69" x14ac:dyDescent="0.25">
      <c r="P18" s="10">
        <v>1993</v>
      </c>
      <c r="Q18" s="11">
        <v>1.8882656149799004</v>
      </c>
      <c r="R18" s="11">
        <v>-3.5333764571987558</v>
      </c>
      <c r="S18" s="11">
        <v>0</v>
      </c>
      <c r="T18" s="11">
        <v>7.5491243478609249</v>
      </c>
      <c r="U18" s="11">
        <v>7.5447810559126083</v>
      </c>
      <c r="V18" s="11">
        <v>0</v>
      </c>
      <c r="W18" s="11">
        <v>11.399518371035811</v>
      </c>
      <c r="X18" s="11">
        <v>0</v>
      </c>
      <c r="Y18" s="11">
        <v>0</v>
      </c>
      <c r="Z18" s="11">
        <v>0</v>
      </c>
      <c r="AA18" s="11">
        <v>0</v>
      </c>
      <c r="AB18" s="11">
        <v>1.7621018741920125</v>
      </c>
      <c r="AC18" s="11">
        <v>0</v>
      </c>
      <c r="AD18" s="11">
        <v>-6.2712165345146786</v>
      </c>
      <c r="AE18" s="11">
        <v>9.1130459622945637</v>
      </c>
      <c r="AF18" s="11">
        <v>0</v>
      </c>
      <c r="AG18" s="11">
        <v>10.120616025233176</v>
      </c>
      <c r="AH18" s="11">
        <v>-4.1032017179531977</v>
      </c>
      <c r="AI18" s="11">
        <v>6.2579888435720932</v>
      </c>
      <c r="AJ18" s="11">
        <v>-7.5119332905160263</v>
      </c>
      <c r="AK18" s="11">
        <v>2.7224102723266697</v>
      </c>
      <c r="AL18" s="11">
        <v>4.3103077587147709</v>
      </c>
      <c r="AM18" s="11">
        <v>-6.0015108829247765</v>
      </c>
      <c r="AN18" s="11">
        <v>-10.758149983303156</v>
      </c>
      <c r="AO18" s="11">
        <v>-41.76791844656691</v>
      </c>
      <c r="AP18" s="11">
        <v>-1.3626801091959351</v>
      </c>
      <c r="AQ18" s="11">
        <v>-58.047276979777962</v>
      </c>
      <c r="AR18" s="11">
        <v>8.6829832071089186</v>
      </c>
      <c r="AS18" s="11">
        <v>0</v>
      </c>
      <c r="AT18" s="11">
        <v>4.7067342165973969</v>
      </c>
      <c r="AU18" s="11">
        <v>0</v>
      </c>
      <c r="AV18" s="11">
        <v>0</v>
      </c>
      <c r="AW18" s="11">
        <v>0</v>
      </c>
      <c r="AX18" s="11">
        <v>2.1216103505139472</v>
      </c>
      <c r="AY18" s="11">
        <v>18.959146473207511</v>
      </c>
      <c r="AZ18" s="11">
        <v>6.6373827394272666</v>
      </c>
      <c r="BA18" s="11">
        <v>0</v>
      </c>
      <c r="BB18" s="11">
        <v>15.801779227331281</v>
      </c>
      <c r="BC18" s="11">
        <v>0.31597591032550554</v>
      </c>
      <c r="BD18" s="11">
        <v>0</v>
      </c>
      <c r="BE18" s="11">
        <v>29.778093448840082</v>
      </c>
      <c r="BF18" s="11">
        <v>17.278245650231838</v>
      </c>
      <c r="BG18" s="11">
        <v>-12.068234354956076</v>
      </c>
      <c r="BH18" s="11">
        <v>-4.4627090574067552</v>
      </c>
      <c r="BI18" s="11">
        <v>0</v>
      </c>
      <c r="BJ18" s="11">
        <v>-16.418811355833896</v>
      </c>
      <c r="BK18" s="11">
        <v>-5.223832431511255</v>
      </c>
      <c r="BL18" s="11">
        <v>-7.5031089181720745</v>
      </c>
      <c r="BM18" s="11">
        <v>-14.968684808991384</v>
      </c>
      <c r="BN18" s="11">
        <v>-1.8517874877943541</v>
      </c>
      <c r="BO18" s="11">
        <v>-28.694010325125419</v>
      </c>
      <c r="BP18" s="11"/>
      <c r="BQ18" s="11"/>
    </row>
    <row r="19" spans="2:69" x14ac:dyDescent="0.25">
      <c r="P19" s="10">
        <v>1994</v>
      </c>
      <c r="Q19" s="11">
        <v>-7.3509504545654636</v>
      </c>
      <c r="R19" s="11">
        <v>-6.4560276769043412</v>
      </c>
      <c r="S19" s="11">
        <v>0</v>
      </c>
      <c r="T19" s="11">
        <v>1.2671118838625262</v>
      </c>
      <c r="U19" s="11">
        <v>24.634699002490379</v>
      </c>
      <c r="V19" s="11">
        <v>0</v>
      </c>
      <c r="W19" s="11">
        <v>7.8464554462698288</v>
      </c>
      <c r="X19" s="11">
        <v>0</v>
      </c>
      <c r="Y19" s="11">
        <v>0</v>
      </c>
      <c r="Z19" s="11">
        <v>0</v>
      </c>
      <c r="AA19" s="11">
        <v>0</v>
      </c>
      <c r="AB19" s="11">
        <v>12.884529496659525</v>
      </c>
      <c r="AC19" s="11">
        <v>0</v>
      </c>
      <c r="AD19" s="11">
        <v>1.5284836081264075</v>
      </c>
      <c r="AE19" s="11">
        <v>5.0572775762702804</v>
      </c>
      <c r="AF19" s="11">
        <v>0</v>
      </c>
      <c r="AG19" s="11">
        <v>8.3840213846997358</v>
      </c>
      <c r="AH19" s="11">
        <v>5.8380246628075838</v>
      </c>
      <c r="AI19" s="11">
        <v>15.638472177670337</v>
      </c>
      <c r="AJ19" s="11">
        <v>5.873190730198985</v>
      </c>
      <c r="AK19" s="11">
        <v>1.8565939399195486</v>
      </c>
      <c r="AL19" s="11">
        <v>8.6699956227676012</v>
      </c>
      <c r="AM19" s="11">
        <v>-7.7490531111834571</v>
      </c>
      <c r="AN19" s="11">
        <v>-16.164607586688362</v>
      </c>
      <c r="AO19" s="11">
        <v>-39.219376049004495</v>
      </c>
      <c r="AP19" s="11">
        <v>-23.74910400249064</v>
      </c>
      <c r="AQ19" s="11">
        <v>-79.458783147856593</v>
      </c>
      <c r="AR19" s="11">
        <v>2.3799104837962659</v>
      </c>
      <c r="AS19" s="11">
        <v>0</v>
      </c>
      <c r="AT19" s="11">
        <v>0.28552202024911821</v>
      </c>
      <c r="AU19" s="11">
        <v>0</v>
      </c>
      <c r="AV19" s="11">
        <v>0</v>
      </c>
      <c r="AW19" s="11">
        <v>0</v>
      </c>
      <c r="AX19" s="11">
        <v>7.8728562584728934</v>
      </c>
      <c r="AY19" s="11">
        <v>33.441137929912657</v>
      </c>
      <c r="AZ19" s="11">
        <v>9.7815218396135606</v>
      </c>
      <c r="BA19" s="11">
        <v>0</v>
      </c>
      <c r="BB19" s="11">
        <v>7.208479473774787</v>
      </c>
      <c r="BC19" s="11">
        <v>7.0131131906236988</v>
      </c>
      <c r="BD19" s="11">
        <v>0</v>
      </c>
      <c r="BE19" s="11">
        <v>76.672011346090585</v>
      </c>
      <c r="BF19" s="11">
        <v>-22.200396415428258</v>
      </c>
      <c r="BG19" s="11">
        <v>1.3543228760681814</v>
      </c>
      <c r="BH19" s="11">
        <v>-4.383500709082</v>
      </c>
      <c r="BI19" s="11">
        <v>0</v>
      </c>
      <c r="BJ19" s="11">
        <v>-1.9431336113484576</v>
      </c>
      <c r="BK19" s="11">
        <v>-1.82436224349658</v>
      </c>
      <c r="BL19" s="11">
        <v>1.1471349807834486</v>
      </c>
      <c r="BM19" s="11">
        <v>-12.809658073820174</v>
      </c>
      <c r="BN19" s="11">
        <v>2.7732783109968295</v>
      </c>
      <c r="BO19" s="11">
        <v>-95.383147709071636</v>
      </c>
      <c r="BP19" s="11"/>
      <c r="BQ19" s="11"/>
    </row>
    <row r="20" spans="2:69" x14ac:dyDescent="0.25">
      <c r="P20" s="10">
        <v>1995</v>
      </c>
      <c r="Q20" s="11">
        <v>-9.659253919380717</v>
      </c>
      <c r="R20" s="11">
        <v>-4.1080536306026261E-2</v>
      </c>
      <c r="S20" s="11">
        <v>0</v>
      </c>
      <c r="T20" s="11">
        <v>-11.984312550339382</v>
      </c>
      <c r="U20" s="11">
        <v>29.108976377756335</v>
      </c>
      <c r="V20" s="11">
        <v>0</v>
      </c>
      <c r="W20" s="11">
        <v>3.3607418572501047</v>
      </c>
      <c r="X20" s="11">
        <v>0</v>
      </c>
      <c r="Y20" s="11">
        <v>0</v>
      </c>
      <c r="Z20" s="11">
        <v>0</v>
      </c>
      <c r="AA20" s="11">
        <v>0</v>
      </c>
      <c r="AB20" s="11">
        <v>11.287796951364726</v>
      </c>
      <c r="AC20" s="11">
        <v>0</v>
      </c>
      <c r="AD20" s="11">
        <v>1.1461454505479196</v>
      </c>
      <c r="AE20" s="11">
        <v>4.7432349674636498</v>
      </c>
      <c r="AF20" s="11">
        <v>0</v>
      </c>
      <c r="AG20" s="11">
        <v>-11.206415365450084</v>
      </c>
      <c r="AH20" s="11">
        <v>1.8108128188032424</v>
      </c>
      <c r="AI20" s="11">
        <v>4.7336502575490158</v>
      </c>
      <c r="AJ20" s="11">
        <v>-9.7108568297699094</v>
      </c>
      <c r="AK20" s="11">
        <v>-10.029832992586307</v>
      </c>
      <c r="AL20" s="11">
        <v>12.573622370837256</v>
      </c>
      <c r="AM20" s="11">
        <v>-7.2279340201930609</v>
      </c>
      <c r="AN20" s="11">
        <v>-15.665278624510393</v>
      </c>
      <c r="AO20" s="11">
        <v>-39.285572711378336</v>
      </c>
      <c r="AP20" s="11">
        <v>-17.913649571710266</v>
      </c>
      <c r="AQ20" s="11">
        <v>-42.098901758436114</v>
      </c>
      <c r="AR20" s="11">
        <v>9.7098964033648372</v>
      </c>
      <c r="AS20" s="11">
        <v>0</v>
      </c>
      <c r="AT20" s="11">
        <v>17.375650713802315</v>
      </c>
      <c r="AU20" s="11">
        <v>0</v>
      </c>
      <c r="AV20" s="11">
        <v>0</v>
      </c>
      <c r="AW20" s="11">
        <v>0</v>
      </c>
      <c r="AX20" s="11">
        <v>10.55289976648055</v>
      </c>
      <c r="AY20" s="11">
        <v>40.885861380957067</v>
      </c>
      <c r="AZ20" s="11">
        <v>10.733362614701036</v>
      </c>
      <c r="BA20" s="11">
        <v>0</v>
      </c>
      <c r="BB20" s="11">
        <v>15.000059647718444</v>
      </c>
      <c r="BC20" s="11">
        <v>6.9014986365800723</v>
      </c>
      <c r="BD20" s="11">
        <v>0</v>
      </c>
      <c r="BE20" s="11">
        <v>48.229117965092883</v>
      </c>
      <c r="BF20" s="11">
        <v>-17.699625459499657</v>
      </c>
      <c r="BG20" s="11">
        <v>-10.0437828223221</v>
      </c>
      <c r="BH20" s="11">
        <v>-6.4401451709272806</v>
      </c>
      <c r="BI20" s="11">
        <v>0</v>
      </c>
      <c r="BJ20" s="11">
        <v>-5.8947948673448991</v>
      </c>
      <c r="BK20" s="11">
        <v>1.9138874449708965</v>
      </c>
      <c r="BL20" s="11">
        <v>2.3411819256580202</v>
      </c>
      <c r="BM20" s="11">
        <v>-7.3949499892478343</v>
      </c>
      <c r="BN20" s="11">
        <v>-4.5076417336531449</v>
      </c>
      <c r="BO20" s="11">
        <v>-62.812308897264302</v>
      </c>
      <c r="BP20" s="11"/>
      <c r="BQ20" s="11"/>
    </row>
    <row r="21" spans="2:69" x14ac:dyDescent="0.25">
      <c r="P21" s="10">
        <v>1996</v>
      </c>
      <c r="Q21" s="11">
        <v>-6.5626422838249709</v>
      </c>
      <c r="R21" s="11">
        <v>-18.032247680821456</v>
      </c>
      <c r="S21" s="11">
        <v>0</v>
      </c>
      <c r="T21" s="11">
        <v>-9.698029316496104</v>
      </c>
      <c r="U21" s="11">
        <v>8.6490590547327884</v>
      </c>
      <c r="V21" s="11">
        <v>0</v>
      </c>
      <c r="W21" s="11">
        <v>0.11562096347006445</v>
      </c>
      <c r="X21" s="11">
        <v>0</v>
      </c>
      <c r="Y21" s="11">
        <v>0</v>
      </c>
      <c r="Z21" s="11">
        <v>0</v>
      </c>
      <c r="AA21" s="11">
        <v>0</v>
      </c>
      <c r="AB21" s="11">
        <v>0.99491012406360824</v>
      </c>
      <c r="AC21" s="11">
        <v>0</v>
      </c>
      <c r="AD21" s="11">
        <v>5.8441532928554807</v>
      </c>
      <c r="AE21" s="11">
        <v>-1.2900618457933888</v>
      </c>
      <c r="AF21" s="11">
        <v>0</v>
      </c>
      <c r="AG21" s="11">
        <v>-19.599794541136362</v>
      </c>
      <c r="AH21" s="11">
        <v>4.9516056606080383</v>
      </c>
      <c r="AI21" s="11">
        <v>4.3262875806249212</v>
      </c>
      <c r="AJ21" s="11">
        <v>-10.312143785995431</v>
      </c>
      <c r="AK21" s="11">
        <v>3.2701084364816779</v>
      </c>
      <c r="AL21" s="11">
        <v>6.2534281823900528</v>
      </c>
      <c r="AM21" s="11">
        <v>-6.9677585088356864</v>
      </c>
      <c r="AN21" s="11">
        <v>-5.7807874327409081</v>
      </c>
      <c r="AO21" s="11">
        <v>-32.599473342997953</v>
      </c>
      <c r="AP21" s="11">
        <v>-16.898302419576794</v>
      </c>
      <c r="AQ21" s="11">
        <v>-3.656008402685984</v>
      </c>
      <c r="AR21" s="11">
        <v>2.7160588160768384</v>
      </c>
      <c r="AS21" s="11">
        <v>0</v>
      </c>
      <c r="AT21" s="11">
        <v>5.2880332077620551</v>
      </c>
      <c r="AU21" s="11">
        <v>0</v>
      </c>
      <c r="AV21" s="11">
        <v>0</v>
      </c>
      <c r="AW21" s="11">
        <v>0</v>
      </c>
      <c r="AX21" s="11">
        <v>2.3931822852318874</v>
      </c>
      <c r="AY21" s="11">
        <v>-2.941145339718787</v>
      </c>
      <c r="AZ21" s="11">
        <v>6.4218820625683293</v>
      </c>
      <c r="BA21" s="11">
        <v>0</v>
      </c>
      <c r="BB21" s="11">
        <v>15.267420167219825</v>
      </c>
      <c r="BC21" s="11">
        <v>4.420842287800042</v>
      </c>
      <c r="BD21" s="11">
        <v>0</v>
      </c>
      <c r="BE21" s="11">
        <v>-3.8472817323054187</v>
      </c>
      <c r="BF21" s="11">
        <v>-8.3938784882775508</v>
      </c>
      <c r="BG21" s="11">
        <v>-5.772476924903458</v>
      </c>
      <c r="BH21" s="11">
        <v>-15.615632946719415</v>
      </c>
      <c r="BI21" s="11">
        <v>0</v>
      </c>
      <c r="BJ21" s="11">
        <v>14.13706922903657</v>
      </c>
      <c r="BK21" s="11">
        <v>-4.4454968701757025</v>
      </c>
      <c r="BL21" s="11">
        <v>-8.108831025310792</v>
      </c>
      <c r="BM21" s="11">
        <v>12.875833817815874</v>
      </c>
      <c r="BN21" s="11">
        <v>-6.884309186716564</v>
      </c>
      <c r="BO21" s="11">
        <v>5.3179478527454194</v>
      </c>
      <c r="BP21" s="11"/>
      <c r="BQ21" s="11"/>
    </row>
    <row r="22" spans="2:69" x14ac:dyDescent="0.25">
      <c r="P22" s="10">
        <v>1997</v>
      </c>
      <c r="Q22" s="11">
        <v>0.44633742390942643</v>
      </c>
      <c r="R22" s="11">
        <v>-3.4066570151480846</v>
      </c>
      <c r="S22" s="11">
        <v>0</v>
      </c>
      <c r="T22" s="11">
        <v>-8.7603248175582848</v>
      </c>
      <c r="U22" s="11">
        <v>12.012722436338663</v>
      </c>
      <c r="V22" s="11">
        <v>0</v>
      </c>
      <c r="W22" s="11">
        <v>6.8854997152811848</v>
      </c>
      <c r="X22" s="11">
        <v>0</v>
      </c>
      <c r="Y22" s="11">
        <v>0</v>
      </c>
      <c r="Z22" s="11">
        <v>0</v>
      </c>
      <c r="AA22" s="11">
        <v>0</v>
      </c>
      <c r="AB22" s="11">
        <v>-0.570837983104866</v>
      </c>
      <c r="AC22" s="11">
        <v>0</v>
      </c>
      <c r="AD22" s="11">
        <v>0.58771013300429331</v>
      </c>
      <c r="AE22" s="11">
        <v>1.0961987300106557</v>
      </c>
      <c r="AF22" s="11">
        <v>0</v>
      </c>
      <c r="AG22" s="11">
        <v>0.87995294961729087</v>
      </c>
      <c r="AH22" s="11">
        <v>0.48067784064187435</v>
      </c>
      <c r="AI22" s="11">
        <v>1.5190007616183721</v>
      </c>
      <c r="AJ22" s="11">
        <v>3.0944131594878854</v>
      </c>
      <c r="AK22" s="11">
        <v>-0.8048215818234894</v>
      </c>
      <c r="AL22" s="11">
        <v>11.290117072348949</v>
      </c>
      <c r="AM22" s="11">
        <v>-1.2366010651021497</v>
      </c>
      <c r="AN22" s="11">
        <v>0.4971864768776868</v>
      </c>
      <c r="AO22" s="11">
        <v>-46.865774493198842</v>
      </c>
      <c r="AP22" s="11">
        <v>-1.2660319725910085</v>
      </c>
      <c r="AQ22" s="11">
        <v>-47.015077143441886</v>
      </c>
      <c r="AR22" s="11">
        <v>-2.8944309633516241</v>
      </c>
      <c r="AS22" s="11">
        <v>0</v>
      </c>
      <c r="AT22" s="11">
        <v>1.6906033906138873E-2</v>
      </c>
      <c r="AU22" s="11">
        <v>0</v>
      </c>
      <c r="AV22" s="11">
        <v>0</v>
      </c>
      <c r="AW22" s="11">
        <v>0</v>
      </c>
      <c r="AX22" s="11">
        <v>0.48273318498104345</v>
      </c>
      <c r="AY22" s="11">
        <v>5.701334430341376</v>
      </c>
      <c r="AZ22" s="11">
        <v>3.3001551855704747</v>
      </c>
      <c r="BA22" s="11">
        <v>0</v>
      </c>
      <c r="BB22" s="11">
        <v>-3.4013021377177211</v>
      </c>
      <c r="BC22" s="11">
        <v>0.86501012219741824</v>
      </c>
      <c r="BD22" s="11">
        <v>0</v>
      </c>
      <c r="BE22" s="11">
        <v>1.0903837619480328</v>
      </c>
      <c r="BF22" s="11">
        <v>0.36277424442232586</v>
      </c>
      <c r="BG22" s="11">
        <v>-0.17529198714782979</v>
      </c>
      <c r="BH22" s="11">
        <v>7.875411256463849E-2</v>
      </c>
      <c r="BI22" s="11">
        <v>0</v>
      </c>
      <c r="BJ22" s="11">
        <v>1.8780374375637621</v>
      </c>
      <c r="BK22" s="11">
        <v>-0.73041553605435183</v>
      </c>
      <c r="BL22" s="11">
        <v>0.53490663276534178</v>
      </c>
      <c r="BM22" s="11">
        <v>-0.52739250122613157</v>
      </c>
      <c r="BN22" s="11">
        <v>-0.26450507562003622</v>
      </c>
      <c r="BO22" s="11">
        <v>11.196195373486262</v>
      </c>
      <c r="BP22" s="11"/>
      <c r="BQ22" s="11"/>
    </row>
    <row r="23" spans="2:69" x14ac:dyDescent="0.25">
      <c r="P23" s="10">
        <v>1998</v>
      </c>
      <c r="Q23" s="11">
        <v>-2.6229001832689391</v>
      </c>
      <c r="R23" s="11">
        <v>5.8596292547008488</v>
      </c>
      <c r="S23" s="11">
        <v>0</v>
      </c>
      <c r="T23" s="11">
        <v>2.152426077373093</v>
      </c>
      <c r="U23" s="11">
        <v>23.183898520073853</v>
      </c>
      <c r="V23" s="11">
        <v>0</v>
      </c>
      <c r="W23" s="11">
        <v>11.032445399905555</v>
      </c>
      <c r="X23" s="11">
        <v>0</v>
      </c>
      <c r="Y23" s="11">
        <v>0</v>
      </c>
      <c r="Z23" s="11">
        <v>0</v>
      </c>
      <c r="AA23" s="11">
        <v>0</v>
      </c>
      <c r="AB23" s="11">
        <v>12.440560567483772</v>
      </c>
      <c r="AC23" s="11">
        <v>0</v>
      </c>
      <c r="AD23" s="11">
        <v>-3.4367917578492779</v>
      </c>
      <c r="AE23" s="11">
        <v>-8.3099375842721201</v>
      </c>
      <c r="AF23" s="11">
        <v>0</v>
      </c>
      <c r="AG23" s="11">
        <v>5.5687241911073215</v>
      </c>
      <c r="AH23" s="11">
        <v>-3.3454846288805129</v>
      </c>
      <c r="AI23" s="11">
        <v>21.954874682705849</v>
      </c>
      <c r="AJ23" s="11">
        <v>-0.7745757102384232</v>
      </c>
      <c r="AK23" s="11">
        <v>-6.3483821577392519</v>
      </c>
      <c r="AL23" s="11">
        <v>12.612583304871805</v>
      </c>
      <c r="AM23" s="11">
        <v>0.3187369088664127</v>
      </c>
      <c r="AN23" s="11">
        <v>-14.538664800056722</v>
      </c>
      <c r="AO23" s="11">
        <v>-58.636745961848646</v>
      </c>
      <c r="AP23" s="11">
        <v>8.5680139818578027</v>
      </c>
      <c r="AQ23" s="11">
        <v>-22.811904273112305</v>
      </c>
      <c r="AR23" s="11">
        <v>-4.7584171625203453</v>
      </c>
      <c r="AS23" s="11">
        <v>0</v>
      </c>
      <c r="AT23" s="11">
        <v>8.5403780758497305</v>
      </c>
      <c r="AU23" s="11">
        <v>0</v>
      </c>
      <c r="AV23" s="11">
        <v>0</v>
      </c>
      <c r="AW23" s="11">
        <v>0</v>
      </c>
      <c r="AX23" s="11">
        <v>9.1413558038766496</v>
      </c>
      <c r="AY23" s="11">
        <v>36.821973480982706</v>
      </c>
      <c r="AZ23" s="11">
        <v>1.4280500408858643</v>
      </c>
      <c r="BA23" s="11">
        <v>0</v>
      </c>
      <c r="BB23" s="11">
        <v>-5.2256050366850104</v>
      </c>
      <c r="BC23" s="11">
        <v>-1.0968226433760719</v>
      </c>
      <c r="BD23" s="11">
        <v>0</v>
      </c>
      <c r="BE23" s="11">
        <v>31.056635634740815</v>
      </c>
      <c r="BF23" s="11">
        <v>-18.814555005519651</v>
      </c>
      <c r="BG23" s="11">
        <v>-5.656122539221542</v>
      </c>
      <c r="BH23" s="11">
        <v>-9.8926393548026681</v>
      </c>
      <c r="BI23" s="11">
        <v>0</v>
      </c>
      <c r="BJ23" s="11">
        <v>0.17150564701751136</v>
      </c>
      <c r="BK23" s="11">
        <v>5.4237034419202246</v>
      </c>
      <c r="BL23" s="11">
        <v>-0.12057914489105315</v>
      </c>
      <c r="BM23" s="11">
        <v>1.9533054000930861</v>
      </c>
      <c r="BN23" s="11">
        <v>3.8701400626450777</v>
      </c>
      <c r="BO23" s="11">
        <v>-50.194150389870629</v>
      </c>
      <c r="BP23" s="11"/>
      <c r="BQ23" s="11"/>
    </row>
    <row r="24" spans="2:69" x14ac:dyDescent="0.25">
      <c r="P24" s="10">
        <v>1999</v>
      </c>
      <c r="Q24" s="11">
        <v>-0.62310033399626263</v>
      </c>
      <c r="R24" s="11">
        <v>7.2943921622936614</v>
      </c>
      <c r="S24" s="11">
        <v>0</v>
      </c>
      <c r="T24" s="11">
        <v>9.4843471742933616</v>
      </c>
      <c r="U24" s="11">
        <v>15.420520867337473</v>
      </c>
      <c r="V24" s="11">
        <v>0</v>
      </c>
      <c r="W24" s="11">
        <v>9.1285637608962134</v>
      </c>
      <c r="X24" s="11">
        <v>0</v>
      </c>
      <c r="Y24" s="11">
        <v>0</v>
      </c>
      <c r="Z24" s="11">
        <v>0</v>
      </c>
      <c r="AA24" s="11">
        <v>0</v>
      </c>
      <c r="AB24" s="11">
        <v>12.083274668839294</v>
      </c>
      <c r="AC24" s="11">
        <v>0</v>
      </c>
      <c r="AD24" s="11">
        <v>7.651131454622373</v>
      </c>
      <c r="AE24" s="11">
        <v>-5.9124822655576281</v>
      </c>
      <c r="AF24" s="11">
        <v>0</v>
      </c>
      <c r="AG24" s="11">
        <v>0.52413122375583043</v>
      </c>
      <c r="AH24" s="11">
        <v>-2.3670820610277588</v>
      </c>
      <c r="AI24" s="11">
        <v>6.3854768086457625</v>
      </c>
      <c r="AJ24" s="11">
        <v>-3.0329774745041505</v>
      </c>
      <c r="AK24" s="11">
        <v>-1.1343909136485308</v>
      </c>
      <c r="AL24" s="11">
        <v>11.294710020592902</v>
      </c>
      <c r="AM24" s="11">
        <v>-3.9457122511521447</v>
      </c>
      <c r="AN24" s="11">
        <v>-7.817548919319961E-2</v>
      </c>
      <c r="AO24" s="11">
        <v>-37.137018807698041</v>
      </c>
      <c r="AP24" s="11">
        <v>12.336392501310911</v>
      </c>
      <c r="AQ24" s="11">
        <v>-45.394488552119583</v>
      </c>
      <c r="AR24" s="11">
        <v>-10.49869206326548</v>
      </c>
      <c r="AS24" s="11">
        <v>0</v>
      </c>
      <c r="AT24" s="11">
        <v>2.1974935862090206</v>
      </c>
      <c r="AU24" s="11">
        <v>0</v>
      </c>
      <c r="AV24" s="11">
        <v>0</v>
      </c>
      <c r="AW24" s="11">
        <v>0</v>
      </c>
      <c r="AX24" s="11">
        <v>7.230324627016671</v>
      </c>
      <c r="AY24" s="11">
        <v>14.643152098869905</v>
      </c>
      <c r="AZ24" s="11">
        <v>1.110728021558316</v>
      </c>
      <c r="BA24" s="11">
        <v>0</v>
      </c>
      <c r="BB24" s="11">
        <v>9.354521353088785</v>
      </c>
      <c r="BC24" s="11">
        <v>4.2289502744097263</v>
      </c>
      <c r="BD24" s="11">
        <v>0</v>
      </c>
      <c r="BE24" s="11">
        <v>24.93934880476445</v>
      </c>
      <c r="BF24" s="11">
        <v>-12.362900633888785</v>
      </c>
      <c r="BG24" s="11">
        <v>-6.3984102780523244</v>
      </c>
      <c r="BH24" s="11">
        <v>2.3686957320023794</v>
      </c>
      <c r="BI24" s="11">
        <v>0</v>
      </c>
      <c r="BJ24" s="11">
        <v>8.1124571806867607</v>
      </c>
      <c r="BK24" s="11">
        <v>5.7541574278729968</v>
      </c>
      <c r="BL24" s="11">
        <v>1.0466451385582332</v>
      </c>
      <c r="BM24" s="11">
        <v>2.7921926175622502</v>
      </c>
      <c r="BN24" s="11">
        <v>-2.3791601506673032</v>
      </c>
      <c r="BO24" s="11">
        <v>-36.779194488190114</v>
      </c>
      <c r="BP24" s="11"/>
      <c r="BQ24" s="11"/>
    </row>
    <row r="25" spans="2:69" x14ac:dyDescent="0.25">
      <c r="P25" s="10">
        <v>2000</v>
      </c>
      <c r="Q25" s="11">
        <v>-3.7916875044174958</v>
      </c>
      <c r="R25" s="11">
        <v>0.84160325286575244</v>
      </c>
      <c r="S25" s="11">
        <v>0</v>
      </c>
      <c r="T25" s="11">
        <v>-1.9873662040481577</v>
      </c>
      <c r="U25" s="11">
        <v>10.658559403964318</v>
      </c>
      <c r="V25" s="11">
        <v>0</v>
      </c>
      <c r="W25" s="11">
        <v>4.9006625886249822</v>
      </c>
      <c r="X25" s="11">
        <v>0</v>
      </c>
      <c r="Y25" s="11">
        <v>0</v>
      </c>
      <c r="Z25" s="11">
        <v>0</v>
      </c>
      <c r="AA25" s="11">
        <v>0</v>
      </c>
      <c r="AB25" s="11">
        <v>2.3686332042416325</v>
      </c>
      <c r="AC25" s="11">
        <v>0</v>
      </c>
      <c r="AD25" s="11">
        <v>-5.1350571084185503</v>
      </c>
      <c r="AE25" s="11">
        <v>7.0632404458592646</v>
      </c>
      <c r="AF25" s="11">
        <v>0</v>
      </c>
      <c r="AG25" s="11">
        <v>3.0616376989200944</v>
      </c>
      <c r="AH25" s="11">
        <v>-1.7565820371601149</v>
      </c>
      <c r="AI25" s="11">
        <v>-14.967362403695006</v>
      </c>
      <c r="AJ25" s="11">
        <v>8.3216664279461838</v>
      </c>
      <c r="AK25" s="11">
        <v>1.0672281405277317</v>
      </c>
      <c r="AL25" s="11">
        <v>8.8359320216113701</v>
      </c>
      <c r="AM25" s="11">
        <v>0.3910935220119427</v>
      </c>
      <c r="AN25" s="11">
        <v>-18.178456230089068</v>
      </c>
      <c r="AO25" s="11">
        <v>-16.503927326994017</v>
      </c>
      <c r="AP25" s="11">
        <v>-6.4402411226183176</v>
      </c>
      <c r="AQ25" s="11">
        <v>-19.189166778232902</v>
      </c>
      <c r="AR25" s="11">
        <v>2.2428500869864365</v>
      </c>
      <c r="AS25" s="11">
        <v>0</v>
      </c>
      <c r="AT25" s="11">
        <v>-1.3747560387855629</v>
      </c>
      <c r="AU25" s="11">
        <v>0</v>
      </c>
      <c r="AV25" s="11">
        <v>0</v>
      </c>
      <c r="AW25" s="11">
        <v>0</v>
      </c>
      <c r="AX25" s="11">
        <v>-9.1459360191947781</v>
      </c>
      <c r="AY25" s="11">
        <v>6.4487521740375087</v>
      </c>
      <c r="AZ25" s="11">
        <v>0.36933204228262184</v>
      </c>
      <c r="BA25" s="11">
        <v>0</v>
      </c>
      <c r="BB25" s="11">
        <v>6.1235532484715804</v>
      </c>
      <c r="BC25" s="11">
        <v>3.1790591492608655</v>
      </c>
      <c r="BD25" s="11">
        <v>0</v>
      </c>
      <c r="BE25" s="11">
        <v>-16.905501979636028</v>
      </c>
      <c r="BF25" s="11">
        <v>-20.968020180589519</v>
      </c>
      <c r="BG25" s="11">
        <v>-4.423641712492099</v>
      </c>
      <c r="BH25" s="11">
        <v>-1.0401680583527195</v>
      </c>
      <c r="BI25" s="11">
        <v>0</v>
      </c>
      <c r="BJ25" s="11">
        <v>4.5773444981023204</v>
      </c>
      <c r="BK25" s="11">
        <v>9.0670376096113614E-2</v>
      </c>
      <c r="BL25" s="11">
        <v>-1.3500330169335939</v>
      </c>
      <c r="BM25" s="11">
        <v>-14.874775843054522</v>
      </c>
      <c r="BN25" s="11">
        <v>-6.9551369961118326</v>
      </c>
      <c r="BO25" s="11">
        <v>18.326969438930973</v>
      </c>
      <c r="BP25" s="11"/>
      <c r="BQ25" s="11"/>
    </row>
    <row r="26" spans="2:69" x14ac:dyDescent="0.25">
      <c r="P26" s="10">
        <v>2001</v>
      </c>
      <c r="Q26" s="11">
        <v>-2.8938836749148322</v>
      </c>
      <c r="R26" s="11">
        <v>0.83010405660388642</v>
      </c>
      <c r="S26" s="11">
        <v>0</v>
      </c>
      <c r="T26" s="11">
        <v>4.1600346776249353</v>
      </c>
      <c r="U26" s="11">
        <v>33.653544960543513</v>
      </c>
      <c r="V26" s="11">
        <v>0</v>
      </c>
      <c r="W26" s="11">
        <v>-4.955868462275248</v>
      </c>
      <c r="X26" s="11">
        <v>0</v>
      </c>
      <c r="Y26" s="11">
        <v>0</v>
      </c>
      <c r="Z26" s="11">
        <v>0</v>
      </c>
      <c r="AA26" s="11">
        <v>0</v>
      </c>
      <c r="AB26" s="11">
        <v>11.550538147275802</v>
      </c>
      <c r="AC26" s="11">
        <v>0</v>
      </c>
      <c r="AD26" s="11">
        <v>13.313780073076487</v>
      </c>
      <c r="AE26" s="11">
        <v>0.96142855454672826</v>
      </c>
      <c r="AF26" s="11">
        <v>0</v>
      </c>
      <c r="AG26" s="11">
        <v>-8.3314498624531552</v>
      </c>
      <c r="AH26" s="11">
        <v>2.7672404030454345</v>
      </c>
      <c r="AI26" s="11">
        <v>-10.973944881698117</v>
      </c>
      <c r="AJ26" s="11">
        <v>-6.5568879108468536</v>
      </c>
      <c r="AK26" s="11">
        <v>-8.3923450802103616</v>
      </c>
      <c r="AL26" s="11">
        <v>9.8565087682800367</v>
      </c>
      <c r="AM26" s="11">
        <v>-0.9557738849252928</v>
      </c>
      <c r="AN26" s="11">
        <v>-0.94516389026466641</v>
      </c>
      <c r="AO26" s="11">
        <v>-4.0246450225822628</v>
      </c>
      <c r="AP26" s="11">
        <v>-16.034102372941561</v>
      </c>
      <c r="AQ26" s="11">
        <v>12.837141184718348</v>
      </c>
      <c r="AR26" s="11">
        <v>-1.1679916269713431</v>
      </c>
      <c r="AS26" s="11">
        <v>0</v>
      </c>
      <c r="AT26" s="11">
        <v>11.352925866958685</v>
      </c>
      <c r="AU26" s="11">
        <v>0</v>
      </c>
      <c r="AV26" s="11">
        <v>0</v>
      </c>
      <c r="AW26" s="11">
        <v>0</v>
      </c>
      <c r="AX26" s="11">
        <v>12.15104839502601</v>
      </c>
      <c r="AY26" s="11">
        <v>1.0325677521905163</v>
      </c>
      <c r="AZ26" s="11">
        <v>-8.4639414126286283</v>
      </c>
      <c r="BA26" s="11">
        <v>0</v>
      </c>
      <c r="BB26" s="11">
        <v>13.382725228439085</v>
      </c>
      <c r="BC26" s="11">
        <v>3.0620863071817439</v>
      </c>
      <c r="BD26" s="11">
        <v>0</v>
      </c>
      <c r="BE26" s="11">
        <v>-25.863204427878372</v>
      </c>
      <c r="BF26" s="11">
        <v>-30.922805308364332</v>
      </c>
      <c r="BG26" s="11">
        <v>-16.984729882096872</v>
      </c>
      <c r="BH26" s="11">
        <v>-1.796502488105034</v>
      </c>
      <c r="BI26" s="11">
        <v>0</v>
      </c>
      <c r="BJ26" s="11">
        <v>6.0702968767145649</v>
      </c>
      <c r="BK26" s="11">
        <v>5.221953870204743</v>
      </c>
      <c r="BL26" s="11">
        <v>8.4579842223320156</v>
      </c>
      <c r="BM26" s="11">
        <v>3.7438578601722838</v>
      </c>
      <c r="BN26" s="11">
        <v>-17.428663340979256</v>
      </c>
      <c r="BO26" s="11">
        <v>6.225146080396371</v>
      </c>
      <c r="BP26" s="11"/>
      <c r="BQ26" s="11"/>
    </row>
    <row r="27" spans="2:69" x14ac:dyDescent="0.25">
      <c r="P27" s="10">
        <v>2002</v>
      </c>
      <c r="Q27" s="11">
        <v>-4.9723212214303203</v>
      </c>
      <c r="R27" s="11">
        <v>10.340974768041633</v>
      </c>
      <c r="S27" s="11">
        <v>0</v>
      </c>
      <c r="T27" s="11">
        <v>-5.421166406449629</v>
      </c>
      <c r="U27" s="11">
        <v>8.5043275248608552</v>
      </c>
      <c r="V27" s="11">
        <v>0</v>
      </c>
      <c r="W27" s="11">
        <v>-6.3148750086838845</v>
      </c>
      <c r="X27" s="11">
        <v>0</v>
      </c>
      <c r="Y27" s="11">
        <v>0</v>
      </c>
      <c r="Z27" s="11">
        <v>0</v>
      </c>
      <c r="AA27" s="11">
        <v>0</v>
      </c>
      <c r="AB27" s="11">
        <v>17.862408640212379</v>
      </c>
      <c r="AC27" s="11">
        <v>0</v>
      </c>
      <c r="AD27" s="11">
        <v>25.48784323153086</v>
      </c>
      <c r="AE27" s="11">
        <v>14.296851077233441</v>
      </c>
      <c r="AF27" s="11">
        <v>0</v>
      </c>
      <c r="AG27" s="11">
        <v>-10.340118933527265</v>
      </c>
      <c r="AH27" s="11">
        <v>-7.6134065238875337</v>
      </c>
      <c r="AI27" s="11">
        <v>25.110837668762542</v>
      </c>
      <c r="AJ27" s="11">
        <v>7.2778343565005343</v>
      </c>
      <c r="AK27" s="11">
        <v>-4.5255578697833698</v>
      </c>
      <c r="AL27" s="11">
        <v>7.7399690781021491</v>
      </c>
      <c r="AM27" s="11">
        <v>3.1731021863379283</v>
      </c>
      <c r="AN27" s="11">
        <v>-10.881724847422447</v>
      </c>
      <c r="AO27" s="11">
        <v>-31.108687835512683</v>
      </c>
      <c r="AP27" s="11">
        <v>-9.5714376584510319</v>
      </c>
      <c r="AQ27" s="11">
        <v>-1.0607354852254502</v>
      </c>
      <c r="AR27" s="11">
        <v>-7.938560884213075</v>
      </c>
      <c r="AS27" s="11">
        <v>0</v>
      </c>
      <c r="AT27" s="11">
        <v>5.1293841352162417</v>
      </c>
      <c r="AU27" s="11">
        <v>0</v>
      </c>
      <c r="AV27" s="11">
        <v>0</v>
      </c>
      <c r="AW27" s="11">
        <v>0</v>
      </c>
      <c r="AX27" s="11">
        <v>16.579660950810649</v>
      </c>
      <c r="AY27" s="11">
        <v>23.295689970836975</v>
      </c>
      <c r="AZ27" s="11">
        <v>-4.053690645378083</v>
      </c>
      <c r="BA27" s="11">
        <v>0</v>
      </c>
      <c r="BB27" s="11">
        <v>4.9228974603465758</v>
      </c>
      <c r="BC27" s="11">
        <v>12.156719094491564</v>
      </c>
      <c r="BD27" s="11">
        <v>0</v>
      </c>
      <c r="BE27" s="11">
        <v>2.2763185825169785</v>
      </c>
      <c r="BF27" s="11">
        <v>-46.154153096722439</v>
      </c>
      <c r="BG27" s="11">
        <v>3.03760953102028</v>
      </c>
      <c r="BH27" s="11">
        <v>-3.2303296393365599</v>
      </c>
      <c r="BI27" s="11">
        <v>0</v>
      </c>
      <c r="BJ27" s="11">
        <v>15.413377695949748</v>
      </c>
      <c r="BK27" s="11">
        <v>3.2671985081833554</v>
      </c>
      <c r="BL27" s="11">
        <v>3.3663861813693075</v>
      </c>
      <c r="BM27" s="11">
        <v>-11.605513464019168</v>
      </c>
      <c r="BN27" s="11">
        <v>-16.509133274666965</v>
      </c>
      <c r="BO27" s="11">
        <v>-32.225201721303165</v>
      </c>
      <c r="BP27" s="11"/>
      <c r="BQ27" s="11"/>
    </row>
    <row r="28" spans="2:69" x14ac:dyDescent="0.25">
      <c r="P28" s="10">
        <v>2003</v>
      </c>
      <c r="Q28" s="11">
        <v>-7.3446171882096678</v>
      </c>
      <c r="R28" s="11">
        <v>14.337019820231944</v>
      </c>
      <c r="S28" s="11">
        <v>0</v>
      </c>
      <c r="T28" s="11">
        <v>0.51368886033742456</v>
      </c>
      <c r="U28" s="11">
        <v>-7.8143484643078409</v>
      </c>
      <c r="V28" s="11">
        <v>0</v>
      </c>
      <c r="W28" s="11">
        <v>-11.242986147408374</v>
      </c>
      <c r="X28" s="11">
        <v>0</v>
      </c>
      <c r="Y28" s="11">
        <v>0</v>
      </c>
      <c r="Z28" s="11">
        <v>0</v>
      </c>
      <c r="AA28" s="11">
        <v>0</v>
      </c>
      <c r="AB28" s="11">
        <v>8.4762450569542125</v>
      </c>
      <c r="AC28" s="11">
        <v>0</v>
      </c>
      <c r="AD28" s="11">
        <v>6.831695372966351</v>
      </c>
      <c r="AE28" s="11">
        <v>14.645754163211677</v>
      </c>
      <c r="AF28" s="11">
        <v>0</v>
      </c>
      <c r="AG28" s="11">
        <v>-8.8852566477726214</v>
      </c>
      <c r="AH28" s="11">
        <v>-3.4890524602815276</v>
      </c>
      <c r="AI28" s="11">
        <v>2.2080255348555511</v>
      </c>
      <c r="AJ28" s="11">
        <v>-15.23074388387613</v>
      </c>
      <c r="AK28" s="11">
        <v>-9.9279513960937038</v>
      </c>
      <c r="AL28" s="11">
        <v>6.0045235841243993</v>
      </c>
      <c r="AM28" s="11">
        <v>-9.6383224956753111E-2</v>
      </c>
      <c r="AN28" s="11">
        <v>-11.813307537522633</v>
      </c>
      <c r="AO28" s="11">
        <v>-20.071865947102197</v>
      </c>
      <c r="AP28" s="11">
        <v>-11.899102901224978</v>
      </c>
      <c r="AQ28" s="11">
        <v>-28.281092454562895</v>
      </c>
      <c r="AR28" s="11">
        <v>-10.659180588845629</v>
      </c>
      <c r="AS28" s="11">
        <v>0</v>
      </c>
      <c r="AT28" s="11">
        <v>20.012952518300153</v>
      </c>
      <c r="AU28" s="11">
        <v>0</v>
      </c>
      <c r="AV28" s="11">
        <v>0</v>
      </c>
      <c r="AW28" s="11">
        <v>0</v>
      </c>
      <c r="AX28" s="11">
        <v>7.8977191151352599</v>
      </c>
      <c r="AY28" s="11">
        <v>-2.5357373942824779</v>
      </c>
      <c r="AZ28" s="11">
        <v>-0.30529434980053338</v>
      </c>
      <c r="BA28" s="11">
        <v>0</v>
      </c>
      <c r="BB28" s="11">
        <v>9.8658383649308234</v>
      </c>
      <c r="BC28" s="11">
        <v>5.4397296480601653</v>
      </c>
      <c r="BD28" s="11">
        <v>0</v>
      </c>
      <c r="BE28" s="11">
        <v>-17.60339000611566</v>
      </c>
      <c r="BF28" s="11">
        <v>-43.631494918372482</v>
      </c>
      <c r="BG28" s="11">
        <v>0.8672498665873718</v>
      </c>
      <c r="BH28" s="11">
        <v>0.71325689532386605</v>
      </c>
      <c r="BI28" s="11">
        <v>0</v>
      </c>
      <c r="BJ28" s="11">
        <v>14.828709936409723</v>
      </c>
      <c r="BK28" s="11">
        <v>-1.3647908190250746</v>
      </c>
      <c r="BL28" s="11">
        <v>7.6705546234734356</v>
      </c>
      <c r="BM28" s="11">
        <v>2.0332552139734617</v>
      </c>
      <c r="BN28" s="11">
        <v>-18.345328498980962</v>
      </c>
      <c r="BO28" s="11">
        <v>16.444202628917992</v>
      </c>
      <c r="BP28" s="11"/>
      <c r="BQ28" s="11"/>
    </row>
    <row r="29" spans="2:69" x14ac:dyDescent="0.25">
      <c r="P29" s="10">
        <v>2004</v>
      </c>
      <c r="Q29" s="11">
        <v>-4.1707280615810305</v>
      </c>
      <c r="R29" s="11">
        <v>10.644506801327225</v>
      </c>
      <c r="S29" s="11">
        <v>0</v>
      </c>
      <c r="T29" s="11">
        <v>11.138253285025712</v>
      </c>
      <c r="U29" s="11">
        <v>-6.2574590629083104</v>
      </c>
      <c r="V29" s="11">
        <v>0</v>
      </c>
      <c r="W29" s="11">
        <v>-1.3268816019262886</v>
      </c>
      <c r="X29" s="11">
        <v>0</v>
      </c>
      <c r="Y29" s="11">
        <v>0</v>
      </c>
      <c r="Z29" s="11">
        <v>0</v>
      </c>
      <c r="AA29" s="11">
        <v>0</v>
      </c>
      <c r="AB29" s="11">
        <v>5.9053686527477112</v>
      </c>
      <c r="AC29" s="11">
        <v>0</v>
      </c>
      <c r="AD29" s="11">
        <v>14.172083865560126</v>
      </c>
      <c r="AE29" s="11">
        <v>6.9997449827496894</v>
      </c>
      <c r="AF29" s="11">
        <v>0</v>
      </c>
      <c r="AG29" s="11">
        <v>18.419954358250834</v>
      </c>
      <c r="AH29" s="11">
        <v>-1.608462866897753</v>
      </c>
      <c r="AI29" s="11">
        <v>24.225886591011658</v>
      </c>
      <c r="AJ29" s="11">
        <v>-4.0215513763541821</v>
      </c>
      <c r="AK29" s="11">
        <v>-8.343022273038514</v>
      </c>
      <c r="AL29" s="11">
        <v>14.785343410039786</v>
      </c>
      <c r="AM29" s="11">
        <v>2.4250175556517206</v>
      </c>
      <c r="AN29" s="11">
        <v>1.937773049576208</v>
      </c>
      <c r="AO29" s="11">
        <v>-39.935068343766034</v>
      </c>
      <c r="AP29" s="11">
        <v>1.2328997627264471</v>
      </c>
      <c r="AQ29" s="11">
        <v>-14.501073565043043</v>
      </c>
      <c r="AR29" s="11">
        <v>-1.0103611884915153</v>
      </c>
      <c r="AS29" s="11">
        <v>0</v>
      </c>
      <c r="AT29" s="11">
        <v>5.9329672694730107</v>
      </c>
      <c r="AU29" s="11">
        <v>0</v>
      </c>
      <c r="AV29" s="11">
        <v>0</v>
      </c>
      <c r="AW29" s="11">
        <v>0</v>
      </c>
      <c r="AX29" s="11">
        <v>9.6218745966325514</v>
      </c>
      <c r="AY29" s="11">
        <v>16.726438843761571</v>
      </c>
      <c r="AZ29" s="11">
        <v>1.4400819736692938</v>
      </c>
      <c r="BA29" s="11">
        <v>0</v>
      </c>
      <c r="BB29" s="11">
        <v>10.670180017768871</v>
      </c>
      <c r="BC29" s="11">
        <v>-4.038214228785364</v>
      </c>
      <c r="BD29" s="11">
        <v>0</v>
      </c>
      <c r="BE29" s="11">
        <v>-6.0698089328070637</v>
      </c>
      <c r="BF29" s="11">
        <v>-26.404732125229202</v>
      </c>
      <c r="BG29" s="11">
        <v>-10.297329026798252</v>
      </c>
      <c r="BH29" s="11">
        <v>9.7096753961523063</v>
      </c>
      <c r="BI29" s="11">
        <v>0</v>
      </c>
      <c r="BJ29" s="11">
        <v>14.679349078505766</v>
      </c>
      <c r="BK29" s="11">
        <v>6.0054035202483647</v>
      </c>
      <c r="BL29" s="11">
        <v>6.8823733272438403</v>
      </c>
      <c r="BM29" s="11">
        <v>14.279168681241572</v>
      </c>
      <c r="BN29" s="11">
        <v>-9.5156101451721042</v>
      </c>
      <c r="BO29" s="11">
        <v>-11.155719221278559</v>
      </c>
      <c r="BP29" s="11"/>
      <c r="BQ29" s="11"/>
    </row>
    <row r="30" spans="2:69" x14ac:dyDescent="0.25">
      <c r="P30" s="10">
        <v>2005</v>
      </c>
      <c r="Q30" s="11">
        <v>-6.2544427237298805</v>
      </c>
      <c r="R30" s="11">
        <v>7.3419000727881212</v>
      </c>
      <c r="S30" s="11">
        <v>0</v>
      </c>
      <c r="T30" s="11">
        <v>-10.024630682892166</v>
      </c>
      <c r="U30" s="11">
        <v>10.942641893052496</v>
      </c>
      <c r="V30" s="11">
        <v>0</v>
      </c>
      <c r="W30" s="11">
        <v>1.9682711354107596</v>
      </c>
      <c r="X30" s="11">
        <v>0</v>
      </c>
      <c r="Y30" s="11">
        <v>0</v>
      </c>
      <c r="Z30" s="11">
        <v>0</v>
      </c>
      <c r="AA30" s="11">
        <v>0</v>
      </c>
      <c r="AB30" s="11">
        <v>3.6812366488447879</v>
      </c>
      <c r="AC30" s="11">
        <v>0</v>
      </c>
      <c r="AD30" s="11">
        <v>15.054474715725519</v>
      </c>
      <c r="AE30" s="11">
        <v>2.2396043277694844</v>
      </c>
      <c r="AF30" s="11">
        <v>0</v>
      </c>
      <c r="AG30" s="11">
        <v>15.297440768335946</v>
      </c>
      <c r="AH30" s="11">
        <v>-8.0175686889560893</v>
      </c>
      <c r="AI30" s="11">
        <v>12.840138879255392</v>
      </c>
      <c r="AJ30" s="11">
        <v>0.8246081506513292</v>
      </c>
      <c r="AK30" s="11">
        <v>0.89835918970493367</v>
      </c>
      <c r="AL30" s="11">
        <v>4.9972732085734606</v>
      </c>
      <c r="AM30" s="11">
        <v>6.7763371589535382</v>
      </c>
      <c r="AN30" s="11">
        <v>-1.4746202623427962</v>
      </c>
      <c r="AO30" s="11">
        <v>-31.799332646187395</v>
      </c>
      <c r="AP30" s="11">
        <v>-5.5159666771942284</v>
      </c>
      <c r="AQ30" s="11">
        <v>-7.3984542723337654</v>
      </c>
      <c r="AR30" s="11">
        <v>-0.76994757591819507</v>
      </c>
      <c r="AS30" s="11">
        <v>0</v>
      </c>
      <c r="AT30" s="11">
        <v>0.21075106815260369</v>
      </c>
      <c r="AU30" s="11">
        <v>0</v>
      </c>
      <c r="AV30" s="11">
        <v>0</v>
      </c>
      <c r="AW30" s="11">
        <v>0</v>
      </c>
      <c r="AX30" s="11">
        <v>6.7862433752452489</v>
      </c>
      <c r="AY30" s="11">
        <v>-2.0873185349046253</v>
      </c>
      <c r="AZ30" s="11">
        <v>-3.1061688332556514</v>
      </c>
      <c r="BA30" s="11">
        <v>0</v>
      </c>
      <c r="BB30" s="11">
        <v>12.309254088904709</v>
      </c>
      <c r="BC30" s="11">
        <v>-7.1949602897802833</v>
      </c>
      <c r="BD30" s="11">
        <v>0</v>
      </c>
      <c r="BE30" s="11">
        <v>-11.172686754434835</v>
      </c>
      <c r="BF30" s="11">
        <v>-24.27537037874572</v>
      </c>
      <c r="BG30" s="11">
        <v>6.6607417466002516</v>
      </c>
      <c r="BH30" s="11">
        <v>10.749520697572734</v>
      </c>
      <c r="BI30" s="11">
        <v>0</v>
      </c>
      <c r="BJ30" s="11">
        <v>2.2992339836491738</v>
      </c>
      <c r="BK30" s="11">
        <v>0.38925603007555765</v>
      </c>
      <c r="BL30" s="11">
        <v>-0.5212625637796009</v>
      </c>
      <c r="BM30" s="11">
        <v>15.166150660661515</v>
      </c>
      <c r="BN30" s="11">
        <v>-15.35205592517741</v>
      </c>
      <c r="BO30" s="11">
        <v>-6.9309644459281117</v>
      </c>
      <c r="BP30" s="11"/>
      <c r="BQ30" s="11"/>
    </row>
    <row r="31" spans="2:69" x14ac:dyDescent="0.25">
      <c r="P31" s="10">
        <v>2006</v>
      </c>
      <c r="Q31" s="11">
        <v>-4.8393480938102584</v>
      </c>
      <c r="R31" s="11">
        <v>13.337847121874802</v>
      </c>
      <c r="S31" s="11">
        <v>0</v>
      </c>
      <c r="T31" s="11">
        <v>2.5740575892996276</v>
      </c>
      <c r="U31" s="11">
        <v>5.0472367547627073</v>
      </c>
      <c r="V31" s="11">
        <v>0</v>
      </c>
      <c r="W31" s="11">
        <v>6.4129485508601647</v>
      </c>
      <c r="X31" s="11">
        <v>0</v>
      </c>
      <c r="Y31" s="11">
        <v>0</v>
      </c>
      <c r="Z31" s="11">
        <v>0</v>
      </c>
      <c r="AA31" s="11">
        <v>0</v>
      </c>
      <c r="AB31" s="11">
        <v>2.8079211915610358</v>
      </c>
      <c r="AC31" s="11">
        <v>0</v>
      </c>
      <c r="AD31" s="11">
        <v>3.0925300507078646</v>
      </c>
      <c r="AE31" s="11">
        <v>-0.1623329382027805</v>
      </c>
      <c r="AF31" s="11">
        <v>0</v>
      </c>
      <c r="AG31" s="11">
        <v>4.9352856876794249</v>
      </c>
      <c r="AH31" s="11">
        <v>3.9760579966241494</v>
      </c>
      <c r="AI31" s="11">
        <v>8.3702789197559468</v>
      </c>
      <c r="AJ31" s="11">
        <v>-0.72576438014948508</v>
      </c>
      <c r="AK31" s="11">
        <v>-6.2135045482136775</v>
      </c>
      <c r="AL31" s="11">
        <v>12.902848538942635</v>
      </c>
      <c r="AM31" s="11">
        <v>4.7951525630196556</v>
      </c>
      <c r="AN31" s="11">
        <v>1.0258954716846347</v>
      </c>
      <c r="AO31" s="11">
        <v>-31.722596759209409</v>
      </c>
      <c r="AP31" s="11">
        <v>0.32945357020253141</v>
      </c>
      <c r="AQ31" s="11">
        <v>-13.054370356258005</v>
      </c>
      <c r="AR31" s="11">
        <v>1.0170062978431815</v>
      </c>
      <c r="AS31" s="11">
        <v>0</v>
      </c>
      <c r="AT31" s="11">
        <v>5.4775159696873743</v>
      </c>
      <c r="AU31" s="11">
        <v>0</v>
      </c>
      <c r="AV31" s="11">
        <v>0</v>
      </c>
      <c r="AW31" s="11">
        <v>0</v>
      </c>
      <c r="AX31" s="11">
        <v>7.2788575380400289</v>
      </c>
      <c r="AY31" s="11">
        <v>13.568310350819957</v>
      </c>
      <c r="AZ31" s="11">
        <v>-2.4194357592932647</v>
      </c>
      <c r="BA31" s="11">
        <v>0</v>
      </c>
      <c r="BB31" s="11">
        <v>7.311236004170496</v>
      </c>
      <c r="BC31" s="11">
        <v>-4.761775016959291</v>
      </c>
      <c r="BD31" s="11">
        <v>0</v>
      </c>
      <c r="BE31" s="11">
        <v>-0.73403623446210986</v>
      </c>
      <c r="BF31" s="11">
        <v>-38.142585253808647</v>
      </c>
      <c r="BG31" s="11">
        <v>-4.8554948079981841</v>
      </c>
      <c r="BH31" s="11">
        <v>7.9577876022085547</v>
      </c>
      <c r="BI31" s="11">
        <v>0</v>
      </c>
      <c r="BJ31" s="11">
        <v>7.7513968790299259</v>
      </c>
      <c r="BK31" s="11">
        <v>3.0612993668910349</v>
      </c>
      <c r="BL31" s="11">
        <v>0.69969161131666624</v>
      </c>
      <c r="BM31" s="11">
        <v>21.084939362481236</v>
      </c>
      <c r="BN31" s="11">
        <v>-15.429346603923477</v>
      </c>
      <c r="BO31" s="11">
        <v>-18.915239706984721</v>
      </c>
      <c r="BP31" s="11"/>
      <c r="BQ31" s="11"/>
    </row>
    <row r="32" spans="2:69" x14ac:dyDescent="0.25">
      <c r="B32" s="36"/>
      <c r="P32" s="10">
        <v>2007</v>
      </c>
      <c r="Q32" s="11">
        <v>-3.6404142065293854</v>
      </c>
      <c r="R32" s="11">
        <v>9.4545330284745432</v>
      </c>
      <c r="S32" s="11">
        <v>0</v>
      </c>
      <c r="T32" s="11">
        <v>3.0695418899995275</v>
      </c>
      <c r="U32" s="11">
        <v>-1.0948874660243746</v>
      </c>
      <c r="V32" s="11">
        <v>0</v>
      </c>
      <c r="W32" s="11">
        <v>3.1375325306726154</v>
      </c>
      <c r="X32" s="11">
        <v>0</v>
      </c>
      <c r="Y32" s="11">
        <v>0</v>
      </c>
      <c r="Z32" s="11">
        <v>0</v>
      </c>
      <c r="AA32" s="11">
        <v>0</v>
      </c>
      <c r="AB32" s="11">
        <v>-0.53643617548004841</v>
      </c>
      <c r="AC32" s="11">
        <v>0</v>
      </c>
      <c r="AD32" s="11">
        <v>19.659444660646841</v>
      </c>
      <c r="AE32" s="11">
        <v>4.3122895476699341</v>
      </c>
      <c r="AF32" s="11">
        <v>0</v>
      </c>
      <c r="AG32" s="11">
        <v>9.8043701655115001</v>
      </c>
      <c r="AH32" s="11">
        <v>4.9461259550298564</v>
      </c>
      <c r="AI32" s="11">
        <v>4.0795393942971714</v>
      </c>
      <c r="AJ32" s="11">
        <v>-18.596998415887356</v>
      </c>
      <c r="AK32" s="11">
        <v>-9.3256057880353183</v>
      </c>
      <c r="AL32" s="11">
        <v>8.9647301138029434</v>
      </c>
      <c r="AM32" s="11">
        <v>5.2234909162507392</v>
      </c>
      <c r="AN32" s="11">
        <v>-0.47882764420137391</v>
      </c>
      <c r="AO32" s="11">
        <v>-29.192486181273125</v>
      </c>
      <c r="AP32" s="11">
        <v>8.1949183368124068</v>
      </c>
      <c r="AQ32" s="11">
        <v>-10.604972885630559</v>
      </c>
      <c r="AR32" s="11">
        <v>-3.5088457934762118</v>
      </c>
      <c r="AS32" s="11">
        <v>0</v>
      </c>
      <c r="AT32" s="11">
        <v>19.964018065365963</v>
      </c>
      <c r="AU32" s="11">
        <v>0</v>
      </c>
      <c r="AV32" s="11">
        <v>0</v>
      </c>
      <c r="AW32" s="11">
        <v>0</v>
      </c>
      <c r="AX32" s="11">
        <v>-2.8756539904861711</v>
      </c>
      <c r="AY32" s="11">
        <v>-3.329907713123248</v>
      </c>
      <c r="AZ32" s="11">
        <v>-1.3737661674895207</v>
      </c>
      <c r="BA32" s="11">
        <v>0</v>
      </c>
      <c r="BB32" s="11">
        <v>11.947291568503715</v>
      </c>
      <c r="BC32" s="11">
        <v>-0.67809889969794312</v>
      </c>
      <c r="BD32" s="11">
        <v>0</v>
      </c>
      <c r="BE32" s="11">
        <v>-24.315329937962815</v>
      </c>
      <c r="BF32" s="11">
        <v>3.6489725516730687</v>
      </c>
      <c r="BG32" s="11">
        <v>-1.3215532135291141</v>
      </c>
      <c r="BH32" s="11">
        <v>13.806738024868537</v>
      </c>
      <c r="BI32" s="11">
        <v>0</v>
      </c>
      <c r="BJ32" s="11">
        <v>10.167999789700843</v>
      </c>
      <c r="BK32" s="11">
        <v>1.5610377204211545</v>
      </c>
      <c r="BL32" s="11">
        <v>4.0731401895754971</v>
      </c>
      <c r="BM32" s="11">
        <v>9.8868940767715685</v>
      </c>
      <c r="BN32" s="11">
        <v>-11.976900168519933</v>
      </c>
      <c r="BO32" s="11">
        <v>13.305539141583722</v>
      </c>
      <c r="BP32" s="11"/>
      <c r="BQ32" s="11"/>
    </row>
    <row r="33" spans="16:69" x14ac:dyDescent="0.25">
      <c r="P33" s="10">
        <v>2008</v>
      </c>
      <c r="Q33" s="11">
        <v>-1.3896379869038356</v>
      </c>
      <c r="R33" s="11">
        <v>5.3564990594168194</v>
      </c>
      <c r="S33" s="11">
        <v>0</v>
      </c>
      <c r="T33" s="11">
        <v>6.7741398197540548</v>
      </c>
      <c r="U33" s="11">
        <v>1.2262408972674166</v>
      </c>
      <c r="V33" s="11">
        <v>0</v>
      </c>
      <c r="W33" s="11">
        <v>1.2654737702177954</v>
      </c>
      <c r="X33" s="11">
        <v>0</v>
      </c>
      <c r="Y33" s="11">
        <v>0</v>
      </c>
      <c r="Z33" s="11">
        <v>0</v>
      </c>
      <c r="AA33" s="11">
        <v>0</v>
      </c>
      <c r="AB33" s="11">
        <v>0.89315818740942632</v>
      </c>
      <c r="AC33" s="11">
        <v>0</v>
      </c>
      <c r="AD33" s="11">
        <v>-0.35050041446993419</v>
      </c>
      <c r="AE33" s="11">
        <v>5.1209462981205434</v>
      </c>
      <c r="AF33" s="11">
        <v>0</v>
      </c>
      <c r="AG33" s="11">
        <v>-1.7970479575524223</v>
      </c>
      <c r="AH33" s="11">
        <v>0.57473476999803097</v>
      </c>
      <c r="AI33" s="11">
        <v>-2.7246776426181896</v>
      </c>
      <c r="AJ33" s="11">
        <v>1.8620160062710056</v>
      </c>
      <c r="AK33" s="11">
        <v>0.91900506049569231</v>
      </c>
      <c r="AL33" s="11">
        <v>7.5737957558885682</v>
      </c>
      <c r="AM33" s="11">
        <v>1.8481840697859298</v>
      </c>
      <c r="AN33" s="11">
        <v>-0.30626395641775161</v>
      </c>
      <c r="AO33" s="11">
        <v>-4.5656615839106962</v>
      </c>
      <c r="AP33" s="11">
        <v>-0.92364012971302145</v>
      </c>
      <c r="AQ33" s="11">
        <v>-4.9688342187437229</v>
      </c>
      <c r="AR33" s="11">
        <v>0.70605625523967319</v>
      </c>
      <c r="AS33" s="11">
        <v>0</v>
      </c>
      <c r="AT33" s="11">
        <v>-1.8787154942856432E-2</v>
      </c>
      <c r="AU33" s="11">
        <v>0</v>
      </c>
      <c r="AV33" s="11">
        <v>0</v>
      </c>
      <c r="AW33" s="11">
        <v>0</v>
      </c>
      <c r="AX33" s="11">
        <v>-0.41672976180961996</v>
      </c>
      <c r="AY33" s="11">
        <v>-9.9160297395428643</v>
      </c>
      <c r="AZ33" s="11">
        <v>-0.43490510392985016</v>
      </c>
      <c r="BA33" s="11">
        <v>0</v>
      </c>
      <c r="BB33" s="11">
        <v>1.39475480409601</v>
      </c>
      <c r="BC33" s="11">
        <v>-2.8301074053160846</v>
      </c>
      <c r="BD33" s="11">
        <v>0</v>
      </c>
      <c r="BE33" s="11">
        <v>1.2173504728707485</v>
      </c>
      <c r="BF33" s="11">
        <v>6.0662699752356275E-2</v>
      </c>
      <c r="BG33" s="11">
        <v>0.52340180900500854</v>
      </c>
      <c r="BH33" s="11">
        <v>3.5010664305445971</v>
      </c>
      <c r="BI33" s="11">
        <v>0</v>
      </c>
      <c r="BJ33" s="11">
        <v>17.66706736816559</v>
      </c>
      <c r="BK33" s="11">
        <v>-5.2124679683629438E-2</v>
      </c>
      <c r="BL33" s="11">
        <v>2.7893909191334387</v>
      </c>
      <c r="BM33" s="11">
        <v>-1.9215747215639567</v>
      </c>
      <c r="BN33" s="11">
        <v>0.96282042250095401</v>
      </c>
      <c r="BO33" s="11">
        <v>-26.254110707668588</v>
      </c>
      <c r="BP33" s="11"/>
      <c r="BQ33" s="11"/>
    </row>
    <row r="34" spans="16:69" x14ac:dyDescent="0.25">
      <c r="P34" s="10">
        <v>2009</v>
      </c>
      <c r="Q34" s="11">
        <v>9.6719560360725154E-2</v>
      </c>
      <c r="R34" s="11">
        <v>15.514620827161707</v>
      </c>
      <c r="S34" s="11">
        <v>0</v>
      </c>
      <c r="T34" s="11">
        <v>17.714099158183672</v>
      </c>
      <c r="U34" s="11">
        <v>-10.551510058576241</v>
      </c>
      <c r="V34" s="11">
        <v>0</v>
      </c>
      <c r="W34" s="11">
        <v>6.670553375442978</v>
      </c>
      <c r="X34" s="11">
        <v>0</v>
      </c>
      <c r="Y34" s="11">
        <v>0</v>
      </c>
      <c r="Z34" s="11">
        <v>0</v>
      </c>
      <c r="AA34" s="11">
        <v>0</v>
      </c>
      <c r="AB34" s="11">
        <v>7.8851162470527925</v>
      </c>
      <c r="AC34" s="11">
        <v>0</v>
      </c>
      <c r="AD34" s="11">
        <v>14.825776815996505</v>
      </c>
      <c r="AE34" s="11">
        <v>11.161230759171303</v>
      </c>
      <c r="AF34" s="11">
        <v>0</v>
      </c>
      <c r="AG34" s="11">
        <v>-0.58623169252314256</v>
      </c>
      <c r="AH34" s="11">
        <v>-7.0468572630488779</v>
      </c>
      <c r="AI34" s="11">
        <v>7.8776629379717633</v>
      </c>
      <c r="AJ34" s="11">
        <v>-9.1026631707791239</v>
      </c>
      <c r="AK34" s="11">
        <v>-10.686255336622708</v>
      </c>
      <c r="AL34" s="11">
        <v>13.40062590315938</v>
      </c>
      <c r="AM34" s="11">
        <v>6.2858966884959955</v>
      </c>
      <c r="AN34" s="11">
        <v>10.967070920742117</v>
      </c>
      <c r="AO34" s="11">
        <v>-14.721521438332275</v>
      </c>
      <c r="AP34" s="11">
        <v>-3.1171166483545676</v>
      </c>
      <c r="AQ34" s="11">
        <v>-9.5357981990673579</v>
      </c>
      <c r="AR34" s="11">
        <v>-11.422822353779338</v>
      </c>
      <c r="AS34" s="11">
        <v>0</v>
      </c>
      <c r="AT34" s="11">
        <v>16.323749150615185</v>
      </c>
      <c r="AU34" s="11">
        <v>0</v>
      </c>
      <c r="AV34" s="11">
        <v>0</v>
      </c>
      <c r="AW34" s="11">
        <v>0</v>
      </c>
      <c r="AX34" s="11">
        <v>8.9160039351554587</v>
      </c>
      <c r="AY34" s="11">
        <v>-19.117069314233959</v>
      </c>
      <c r="AZ34" s="11">
        <v>-2.0381032754812622</v>
      </c>
      <c r="BA34" s="11">
        <v>0</v>
      </c>
      <c r="BB34" s="11">
        <v>4.8746182983450126</v>
      </c>
      <c r="BC34" s="11">
        <v>5.7955762713390868</v>
      </c>
      <c r="BD34" s="11">
        <v>0</v>
      </c>
      <c r="BE34" s="11">
        <v>-8.246057404903695</v>
      </c>
      <c r="BF34" s="11">
        <v>-8.4672319644596428</v>
      </c>
      <c r="BG34" s="11">
        <v>-3.6825672395934816</v>
      </c>
      <c r="BH34" s="11">
        <v>-2.0451893760764506</v>
      </c>
      <c r="BI34" s="11">
        <v>0</v>
      </c>
      <c r="BJ34" s="11">
        <v>-10.235419722448569</v>
      </c>
      <c r="BK34" s="11">
        <v>0.84488266338667017</v>
      </c>
      <c r="BL34" s="11">
        <v>-2.4810908598738024</v>
      </c>
      <c r="BM34" s="11">
        <v>-5.0441844905435573</v>
      </c>
      <c r="BN34" s="11">
        <v>-0.9742826705405605</v>
      </c>
      <c r="BO34" s="11">
        <v>-3.7256479572533863</v>
      </c>
      <c r="BP34" s="11"/>
      <c r="BQ34" s="11"/>
    </row>
    <row r="35" spans="16:69" x14ac:dyDescent="0.25">
      <c r="P35" s="10">
        <v>2010</v>
      </c>
      <c r="Q35" s="11">
        <v>-0.74783184800253366</v>
      </c>
      <c r="R35" s="11">
        <v>9.764818059920799</v>
      </c>
      <c r="S35" s="11">
        <v>0</v>
      </c>
      <c r="T35" s="11">
        <v>18.225577150587924</v>
      </c>
      <c r="U35" s="11">
        <v>-13.235184269433375</v>
      </c>
      <c r="V35" s="11">
        <v>0</v>
      </c>
      <c r="W35" s="11">
        <v>12.654242709686514</v>
      </c>
      <c r="X35" s="11">
        <v>0</v>
      </c>
      <c r="Y35" s="11">
        <v>0</v>
      </c>
      <c r="Z35" s="11">
        <v>0</v>
      </c>
      <c r="AA35" s="11">
        <v>0</v>
      </c>
      <c r="AB35" s="11">
        <v>12.391575182846282</v>
      </c>
      <c r="AC35" s="11">
        <v>0</v>
      </c>
      <c r="AD35" s="11">
        <v>4.9622412916505709</v>
      </c>
      <c r="AE35" s="11">
        <v>6.3383331507793628</v>
      </c>
      <c r="AF35" s="11">
        <v>0</v>
      </c>
      <c r="AG35" s="11">
        <v>-7.8284128903760575</v>
      </c>
      <c r="AH35" s="11">
        <v>-0.93579683380085044</v>
      </c>
      <c r="AI35" s="11">
        <v>20.040944946231321</v>
      </c>
      <c r="AJ35" s="11">
        <v>-6.2522626649297308</v>
      </c>
      <c r="AK35" s="11">
        <v>-3.7527281619986752</v>
      </c>
      <c r="AL35" s="11">
        <v>9.8358941613696516</v>
      </c>
      <c r="AM35" s="11">
        <v>1.7770739759725984</v>
      </c>
      <c r="AN35" s="11">
        <v>1.8439131963532418</v>
      </c>
      <c r="AO35" s="11">
        <v>-8.7490916484966874</v>
      </c>
      <c r="AP35" s="11">
        <v>-2.8226811537024332</v>
      </c>
      <c r="AQ35" s="11">
        <v>-1.3415534567684517</v>
      </c>
      <c r="AR35" s="11">
        <v>-0.11671714617023099</v>
      </c>
      <c r="AS35" s="11">
        <v>0</v>
      </c>
      <c r="AT35" s="11">
        <v>4.1933444663300179</v>
      </c>
      <c r="AU35" s="11">
        <v>0</v>
      </c>
      <c r="AV35" s="11">
        <v>0</v>
      </c>
      <c r="AW35" s="11">
        <v>0</v>
      </c>
      <c r="AX35" s="11">
        <v>1.9641047401819378</v>
      </c>
      <c r="AY35" s="11">
        <v>-13.481369023793377</v>
      </c>
      <c r="AZ35" s="11">
        <v>-2.9686837024200941</v>
      </c>
      <c r="BA35" s="11">
        <v>0</v>
      </c>
      <c r="BB35" s="11">
        <v>13.933987247582991</v>
      </c>
      <c r="BC35" s="11">
        <v>1.0292314982507378</v>
      </c>
      <c r="BD35" s="11">
        <v>0</v>
      </c>
      <c r="BE35" s="11">
        <v>5.0584694690769538</v>
      </c>
      <c r="BF35" s="11">
        <v>1.3012711406190647</v>
      </c>
      <c r="BG35" s="11">
        <v>-8.352158147317823</v>
      </c>
      <c r="BH35" s="11">
        <v>-10.664205547072925</v>
      </c>
      <c r="BI35" s="11">
        <v>0</v>
      </c>
      <c r="BJ35" s="11">
        <v>2.6771911052492214</v>
      </c>
      <c r="BK35" s="11">
        <v>2.0053980733791832</v>
      </c>
      <c r="BL35" s="11">
        <v>-2.3914424218673958</v>
      </c>
      <c r="BM35" s="11">
        <v>-1.6748933830967871</v>
      </c>
      <c r="BN35" s="11">
        <v>-6.5021622503991239</v>
      </c>
      <c r="BO35" s="11">
        <v>-25.943030777852982</v>
      </c>
      <c r="BP35" s="11"/>
      <c r="BQ35" s="11"/>
    </row>
    <row r="36" spans="16:69" x14ac:dyDescent="0.25">
      <c r="P36" s="10">
        <v>2011</v>
      </c>
      <c r="Q36" s="11">
        <v>0.5339992412700667</v>
      </c>
      <c r="R36" s="11">
        <v>9.2269856395432726</v>
      </c>
      <c r="S36" s="11">
        <v>0</v>
      </c>
      <c r="T36" s="11">
        <v>7.9838155215838924</v>
      </c>
      <c r="U36" s="11">
        <v>-20.433901227079332</v>
      </c>
      <c r="V36" s="11">
        <v>0</v>
      </c>
      <c r="W36" s="11">
        <v>-0.83489908320188988</v>
      </c>
      <c r="X36" s="11">
        <v>0</v>
      </c>
      <c r="Y36" s="11">
        <v>0</v>
      </c>
      <c r="Z36" s="11">
        <v>0</v>
      </c>
      <c r="AA36" s="11">
        <v>0</v>
      </c>
      <c r="AB36" s="11">
        <v>12.037227861583233</v>
      </c>
      <c r="AC36" s="11">
        <v>0</v>
      </c>
      <c r="AD36" s="11">
        <v>22.204068955034018</v>
      </c>
      <c r="AE36" s="11">
        <v>10.679326805984601</v>
      </c>
      <c r="AF36" s="11">
        <v>0</v>
      </c>
      <c r="AG36" s="11">
        <v>-4.0869917938834988</v>
      </c>
      <c r="AH36" s="11">
        <v>-5.6449939620506484</v>
      </c>
      <c r="AI36" s="11">
        <v>8.2160804595332593</v>
      </c>
      <c r="AJ36" s="11">
        <v>6.8019489845028147</v>
      </c>
      <c r="AK36" s="11">
        <v>-10.618576197884977</v>
      </c>
      <c r="AL36" s="11">
        <v>10.947678674710914</v>
      </c>
      <c r="AM36" s="11">
        <v>9.6455316622723331E-2</v>
      </c>
      <c r="AN36" s="11">
        <v>5.8944542615790851</v>
      </c>
      <c r="AO36" s="11">
        <v>1.523038463346893</v>
      </c>
      <c r="AP36" s="11">
        <v>-4.7612402340746485</v>
      </c>
      <c r="AQ36" s="11">
        <v>-20.584851881721988</v>
      </c>
      <c r="AR36" s="11">
        <v>-1.4102125760473427</v>
      </c>
      <c r="AS36" s="11">
        <v>0</v>
      </c>
      <c r="AT36" s="11">
        <v>15.018757949292194</v>
      </c>
      <c r="AU36" s="11">
        <v>0</v>
      </c>
      <c r="AV36" s="11">
        <v>0</v>
      </c>
      <c r="AW36" s="11">
        <v>0</v>
      </c>
      <c r="AX36" s="11">
        <v>-2.9043030735920183</v>
      </c>
      <c r="AY36" s="11">
        <v>-50.481063226470724</v>
      </c>
      <c r="AZ36" s="11">
        <v>-1.4369879863807</v>
      </c>
      <c r="BA36" s="11">
        <v>0</v>
      </c>
      <c r="BB36" s="11">
        <v>-3.5033049243793357</v>
      </c>
      <c r="BC36" s="11">
        <v>0.92429144160632859</v>
      </c>
      <c r="BD36" s="11">
        <v>0</v>
      </c>
      <c r="BE36" s="11">
        <v>-3.7598244944092585</v>
      </c>
      <c r="BF36" s="11">
        <v>14.837012713542208</v>
      </c>
      <c r="BG36" s="11">
        <v>5.0105177251680288</v>
      </c>
      <c r="BH36" s="11">
        <v>-8.8827091531129554</v>
      </c>
      <c r="BI36" s="11">
        <v>0</v>
      </c>
      <c r="BJ36" s="11">
        <v>-5.0179346544609871</v>
      </c>
      <c r="BK36" s="11">
        <v>0.1495000816476022</v>
      </c>
      <c r="BL36" s="11">
        <v>5.0105895752494689</v>
      </c>
      <c r="BM36" s="11">
        <v>-7.4453669185459148</v>
      </c>
      <c r="BN36" s="11">
        <v>-1.1125570154035813</v>
      </c>
      <c r="BO36" s="11">
        <v>3.2815135000419104</v>
      </c>
      <c r="BP36" s="11"/>
      <c r="BQ36" s="11"/>
    </row>
    <row r="37" spans="16:69" x14ac:dyDescent="0.25">
      <c r="P37" s="10">
        <v>2012</v>
      </c>
      <c r="Q37" s="11">
        <v>-3.5375865081732627</v>
      </c>
      <c r="R37" s="11">
        <v>15.80462594574783</v>
      </c>
      <c r="S37" s="11">
        <v>0</v>
      </c>
      <c r="T37" s="11">
        <v>12.060899280186277</v>
      </c>
      <c r="U37" s="11">
        <v>-1.3550669564210693</v>
      </c>
      <c r="V37" s="11">
        <v>0</v>
      </c>
      <c r="W37" s="11">
        <v>8.4606126620201394</v>
      </c>
      <c r="X37" s="11">
        <v>0</v>
      </c>
      <c r="Y37" s="11">
        <v>0</v>
      </c>
      <c r="Z37" s="11">
        <v>0</v>
      </c>
      <c r="AA37" s="11">
        <v>0</v>
      </c>
      <c r="AB37" s="11">
        <v>10.867594028241001</v>
      </c>
      <c r="AC37" s="11">
        <v>0</v>
      </c>
      <c r="AD37" s="11">
        <v>18.347674995311536</v>
      </c>
      <c r="AE37" s="11">
        <v>6.9588368205586448</v>
      </c>
      <c r="AF37" s="11">
        <v>0</v>
      </c>
      <c r="AG37" s="11">
        <v>2.4884807316993829</v>
      </c>
      <c r="AH37" s="11">
        <v>-0.79641864658697159</v>
      </c>
      <c r="AI37" s="11">
        <v>9.1765141405630857</v>
      </c>
      <c r="AJ37" s="11">
        <v>-13.169090379960835</v>
      </c>
      <c r="AK37" s="11">
        <v>-8.5812707766308449</v>
      </c>
      <c r="AL37" s="11">
        <v>9.8981763585470617</v>
      </c>
      <c r="AM37" s="11">
        <v>1.2898557315565995</v>
      </c>
      <c r="AN37" s="11">
        <v>11.620332770689856</v>
      </c>
      <c r="AO37" s="11">
        <v>-7.6162814366398379</v>
      </c>
      <c r="AP37" s="11">
        <v>-5.4949196055531502</v>
      </c>
      <c r="AQ37" s="11">
        <v>-30.227502065827139</v>
      </c>
      <c r="AR37" s="11">
        <v>-17.366110114380717</v>
      </c>
      <c r="AS37" s="11">
        <v>0</v>
      </c>
      <c r="AT37" s="11">
        <v>17.086884327000007</v>
      </c>
      <c r="AU37" s="11">
        <v>0</v>
      </c>
      <c r="AV37" s="11">
        <v>0</v>
      </c>
      <c r="AW37" s="11">
        <v>0</v>
      </c>
      <c r="AX37" s="11">
        <v>4.0619584069645498</v>
      </c>
      <c r="AY37" s="11">
        <v>-52.266994316596538</v>
      </c>
      <c r="AZ37" s="11">
        <v>-10.424493666505441</v>
      </c>
      <c r="BA37" s="11">
        <v>0</v>
      </c>
      <c r="BB37" s="11">
        <v>11.979816008533817</v>
      </c>
      <c r="BC37" s="11">
        <v>0.68879143100275542</v>
      </c>
      <c r="BD37" s="11">
        <v>0</v>
      </c>
      <c r="BE37" s="11">
        <v>-1.5476991848117905</v>
      </c>
      <c r="BF37" s="11">
        <v>2.2586907562072156</v>
      </c>
      <c r="BG37" s="11">
        <v>1.4565117680831463</v>
      </c>
      <c r="BH37" s="11">
        <v>-1.3085019645586726</v>
      </c>
      <c r="BI37" s="11">
        <v>0</v>
      </c>
      <c r="BJ37" s="11">
        <v>-7.8084312917781062</v>
      </c>
      <c r="BK37" s="11">
        <v>6.0513707467180211</v>
      </c>
      <c r="BL37" s="11">
        <v>5.0089929573005065</v>
      </c>
      <c r="BM37" s="11">
        <v>-4.2693081923061982</v>
      </c>
      <c r="BN37" s="11">
        <v>1.0468304481037194</v>
      </c>
      <c r="BO37" s="11">
        <v>-2.9621744488395052</v>
      </c>
      <c r="BP37" s="11"/>
      <c r="BQ37" s="11"/>
    </row>
    <row r="38" spans="16:69" x14ac:dyDescent="0.25">
      <c r="P38" s="10">
        <v>2013</v>
      </c>
      <c r="Q38" s="11">
        <v>-1.958398343049339</v>
      </c>
      <c r="R38" s="11">
        <v>12.755533134622965</v>
      </c>
      <c r="S38" s="11">
        <v>0</v>
      </c>
      <c r="T38" s="11">
        <v>10.620226021273993</v>
      </c>
      <c r="U38" s="11">
        <v>-7.3911355684685986</v>
      </c>
      <c r="V38" s="11">
        <v>0</v>
      </c>
      <c r="W38" s="11">
        <v>-1.1510301192174666</v>
      </c>
      <c r="X38" s="11">
        <v>0</v>
      </c>
      <c r="Y38" s="11">
        <v>0</v>
      </c>
      <c r="Z38" s="11">
        <v>0</v>
      </c>
      <c r="AA38" s="11">
        <v>0</v>
      </c>
      <c r="AB38" s="11">
        <v>12.370941476547159</v>
      </c>
      <c r="AC38" s="11">
        <v>0</v>
      </c>
      <c r="AD38" s="11">
        <v>5.7796560213319026</v>
      </c>
      <c r="AE38" s="11">
        <v>-1.8817361251421971</v>
      </c>
      <c r="AF38" s="11">
        <v>0</v>
      </c>
      <c r="AG38" s="11">
        <v>-9.7558831839705817</v>
      </c>
      <c r="AH38" s="11">
        <v>-1.6443055983472732</v>
      </c>
      <c r="AI38" s="11">
        <v>4.6561899580410682</v>
      </c>
      <c r="AJ38" s="11">
        <v>0.80451553685634281</v>
      </c>
      <c r="AK38" s="11">
        <v>6.1116825236240402</v>
      </c>
      <c r="AL38" s="11">
        <v>3.2389336865890073</v>
      </c>
      <c r="AM38" s="11">
        <v>2.4909406874940032</v>
      </c>
      <c r="AN38" s="11">
        <v>12.211321518407203</v>
      </c>
      <c r="AO38" s="11">
        <v>-22.887554223416373</v>
      </c>
      <c r="AP38" s="11">
        <v>5.3496733016800135</v>
      </c>
      <c r="AQ38" s="11">
        <v>-26.864967367146164</v>
      </c>
      <c r="AR38" s="11">
        <v>-6.1677046687691472</v>
      </c>
      <c r="AS38" s="11">
        <v>0</v>
      </c>
      <c r="AT38" s="11">
        <v>-3.4625941225385759</v>
      </c>
      <c r="AU38" s="11">
        <v>0</v>
      </c>
      <c r="AV38" s="11">
        <v>0</v>
      </c>
      <c r="AW38" s="11">
        <v>0</v>
      </c>
      <c r="AX38" s="11">
        <v>-2.7115736429550452</v>
      </c>
      <c r="AY38" s="11">
        <v>-49.423379095969722</v>
      </c>
      <c r="AZ38" s="11">
        <v>2.91369678961928</v>
      </c>
      <c r="BA38" s="11">
        <v>0</v>
      </c>
      <c r="BB38" s="11">
        <v>1.0625379900375265</v>
      </c>
      <c r="BC38" s="11">
        <v>4.9938407755689695</v>
      </c>
      <c r="BD38" s="11">
        <v>0</v>
      </c>
      <c r="BE38" s="11">
        <v>-23.135666197049432</v>
      </c>
      <c r="BF38" s="11">
        <v>0.87740767185096047</v>
      </c>
      <c r="BG38" s="11">
        <v>2.7867467906617094</v>
      </c>
      <c r="BH38" s="11">
        <v>-8.7267826529568993</v>
      </c>
      <c r="BI38" s="11">
        <v>0</v>
      </c>
      <c r="BJ38" s="11">
        <v>-0.43263082716293866</v>
      </c>
      <c r="BK38" s="11">
        <v>-8.6755671873106621</v>
      </c>
      <c r="BL38" s="11">
        <v>5.4927272685745265</v>
      </c>
      <c r="BM38" s="11">
        <v>-6.2791100390313659</v>
      </c>
      <c r="BN38" s="11">
        <v>2.7144917567056837</v>
      </c>
      <c r="BO38" s="11">
        <v>37.270721804816276</v>
      </c>
      <c r="BP38" s="11"/>
      <c r="BQ38" s="11"/>
    </row>
    <row r="39" spans="16:69" x14ac:dyDescent="0.25">
      <c r="P39" s="10">
        <v>2014</v>
      </c>
      <c r="Q39" s="11">
        <v>0.75254490639053984</v>
      </c>
      <c r="R39" s="11">
        <v>6.4780724642332643</v>
      </c>
      <c r="S39" s="11">
        <v>0</v>
      </c>
      <c r="T39" s="11">
        <v>13.965563084639143</v>
      </c>
      <c r="U39" s="11">
        <v>-5.1236502258689143</v>
      </c>
      <c r="V39" s="11">
        <v>0</v>
      </c>
      <c r="W39" s="11">
        <v>-2.3463528577849502</v>
      </c>
      <c r="X39" s="11">
        <v>0</v>
      </c>
      <c r="Y39" s="11">
        <v>0</v>
      </c>
      <c r="Z39" s="11">
        <v>0</v>
      </c>
      <c r="AA39" s="11">
        <v>0</v>
      </c>
      <c r="AB39" s="11">
        <v>15.561603504465893</v>
      </c>
      <c r="AC39" s="11">
        <v>0</v>
      </c>
      <c r="AD39" s="11">
        <v>15.195404557744041</v>
      </c>
      <c r="AE39" s="11">
        <v>3.3533899568283232</v>
      </c>
      <c r="AF39" s="11">
        <v>0</v>
      </c>
      <c r="AG39" s="11">
        <v>6.0316774579405319</v>
      </c>
      <c r="AH39" s="11">
        <v>-0.55342900395771721</v>
      </c>
      <c r="AI39" s="11">
        <v>9.9501958175096661</v>
      </c>
      <c r="AJ39" s="11">
        <v>-3.8878955166410378E-2</v>
      </c>
      <c r="AK39" s="11">
        <v>0.54258782711258391</v>
      </c>
      <c r="AL39" s="11">
        <v>-6.0885760433393443E-2</v>
      </c>
      <c r="AM39" s="11">
        <v>5.8308278312324546</v>
      </c>
      <c r="AN39" s="11">
        <v>10.026301424659323</v>
      </c>
      <c r="AO39" s="11">
        <v>-3.4798993056028849</v>
      </c>
      <c r="AP39" s="11">
        <v>7.3334726948814932</v>
      </c>
      <c r="AQ39" s="11">
        <v>-18.627437384566292</v>
      </c>
      <c r="AR39" s="11">
        <v>-11.359604286553804</v>
      </c>
      <c r="AS39" s="11">
        <v>0</v>
      </c>
      <c r="AT39" s="11">
        <v>7.5621073847287335</v>
      </c>
      <c r="AU39" s="11">
        <v>0</v>
      </c>
      <c r="AV39" s="11">
        <v>0</v>
      </c>
      <c r="AW39" s="11">
        <v>0</v>
      </c>
      <c r="AX39" s="11">
        <v>6.6751817939803004</v>
      </c>
      <c r="AY39" s="11">
        <v>-23.63689782214351</v>
      </c>
      <c r="AZ39" s="11">
        <v>-2.6535019514994929</v>
      </c>
      <c r="BA39" s="11">
        <v>0</v>
      </c>
      <c r="BB39" s="11">
        <v>0.87346580812663888</v>
      </c>
      <c r="BC39" s="11">
        <v>5.7158158597303554</v>
      </c>
      <c r="BD39" s="11">
        <v>0</v>
      </c>
      <c r="BE39" s="11">
        <v>10.897052561631426</v>
      </c>
      <c r="BF39" s="11">
        <v>-21.403553546406329</v>
      </c>
      <c r="BG39" s="11">
        <v>-0.1184572440138254</v>
      </c>
      <c r="BH39" s="11">
        <v>-12.358853382465895</v>
      </c>
      <c r="BI39" s="11">
        <v>0</v>
      </c>
      <c r="BJ39" s="11">
        <v>18.84572884591762</v>
      </c>
      <c r="BK39" s="11">
        <v>1.0555551170909894</v>
      </c>
      <c r="BL39" s="11">
        <v>7.2517905209679157</v>
      </c>
      <c r="BM39" s="11">
        <v>-0.48819060793903191</v>
      </c>
      <c r="BN39" s="11">
        <v>6.1496029957197607</v>
      </c>
      <c r="BO39" s="11">
        <v>-24.283710445160978</v>
      </c>
      <c r="BP39" s="11"/>
      <c r="BQ39" s="11"/>
    </row>
    <row r="40" spans="16:69" x14ac:dyDescent="0.25">
      <c r="P40" s="10">
        <v>2015</v>
      </c>
      <c r="Q40" s="11">
        <v>-4.0035547499428503</v>
      </c>
      <c r="R40" s="11">
        <v>10.051568096969277</v>
      </c>
      <c r="S40" s="11">
        <v>0</v>
      </c>
      <c r="T40" s="11">
        <v>-0.47164300553959038</v>
      </c>
      <c r="U40" s="11">
        <v>5.6711405704845674</v>
      </c>
      <c r="V40" s="11">
        <v>0</v>
      </c>
      <c r="W40" s="11">
        <v>4.9795430641097482</v>
      </c>
      <c r="X40" s="11">
        <v>0</v>
      </c>
      <c r="Y40" s="11">
        <v>0</v>
      </c>
      <c r="Z40" s="11">
        <v>0</v>
      </c>
      <c r="AA40" s="11">
        <v>0</v>
      </c>
      <c r="AB40" s="11">
        <v>6.3953207245504018</v>
      </c>
      <c r="AC40" s="11">
        <v>0</v>
      </c>
      <c r="AD40" s="11">
        <v>1.7875547655421542</v>
      </c>
      <c r="AE40" s="11">
        <v>4.0880495362216607</v>
      </c>
      <c r="AF40" s="11">
        <v>0</v>
      </c>
      <c r="AG40" s="11">
        <v>10.95054903998971</v>
      </c>
      <c r="AH40" s="11">
        <v>-9.5001478257472627</v>
      </c>
      <c r="AI40" s="11">
        <v>8.6659783846698701</v>
      </c>
      <c r="AJ40" s="11">
        <v>-11.271387847955339</v>
      </c>
      <c r="AK40" s="11">
        <v>-5.380171842261916</v>
      </c>
      <c r="AL40" s="11">
        <v>12.51656431122683</v>
      </c>
      <c r="AM40" s="11">
        <v>0.58364190635984414</v>
      </c>
      <c r="AN40" s="11">
        <v>7.33240403860691</v>
      </c>
      <c r="AO40" s="11">
        <v>-4.2903789108095225</v>
      </c>
      <c r="AP40" s="11">
        <v>0.46862365365996084</v>
      </c>
      <c r="AQ40" s="11">
        <v>-23.793101718183607</v>
      </c>
      <c r="AR40" s="11">
        <v>-11.82362757390365</v>
      </c>
      <c r="AS40" s="11">
        <v>0</v>
      </c>
      <c r="AT40" s="11">
        <v>7.9661122072138824</v>
      </c>
      <c r="AU40" s="11">
        <v>0</v>
      </c>
      <c r="AV40" s="11">
        <v>0</v>
      </c>
      <c r="AW40" s="11">
        <v>0</v>
      </c>
      <c r="AX40" s="11">
        <v>2.6263437575835269</v>
      </c>
      <c r="AY40" s="11">
        <v>-9.8295658972347155</v>
      </c>
      <c r="AZ40" s="11">
        <v>-6.0578936427191366</v>
      </c>
      <c r="BA40" s="11">
        <v>0</v>
      </c>
      <c r="BB40" s="11">
        <v>-6.9305551733123139</v>
      </c>
      <c r="BC40" s="11">
        <v>-1.0630747055984102</v>
      </c>
      <c r="BD40" s="11">
        <v>0</v>
      </c>
      <c r="BE40" s="11">
        <v>21.451227439683862</v>
      </c>
      <c r="BF40" s="11">
        <v>-7.0963524194667116</v>
      </c>
      <c r="BG40" s="11">
        <v>4.3312688831065316</v>
      </c>
      <c r="BH40" s="11">
        <v>-6.6775687628251035</v>
      </c>
      <c r="BI40" s="11">
        <v>0</v>
      </c>
      <c r="BJ40" s="11">
        <v>7.111791092029307</v>
      </c>
      <c r="BK40" s="11">
        <v>4.4357175283948891</v>
      </c>
      <c r="BL40" s="11">
        <v>8.0384661487187259</v>
      </c>
      <c r="BM40" s="11">
        <v>2.9486227504094131</v>
      </c>
      <c r="BN40" s="11">
        <v>0.85123059534453205</v>
      </c>
      <c r="BO40" s="11">
        <v>-38.703652535332367</v>
      </c>
      <c r="BP40" s="11"/>
      <c r="BQ40" s="11"/>
    </row>
  </sheetData>
  <hyperlinks>
    <hyperlink ref="A1" location="Index!A1" display="Index"/>
  </hyperlinks>
  <pageMargins left="0.7" right="0.7" top="0.75" bottom="0.75" header="0.3" footer="0.3"/>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
  <sheetViews>
    <sheetView topLeftCell="O1" workbookViewId="0">
      <selection activeCell="V1" sqref="V1"/>
    </sheetView>
  </sheetViews>
  <sheetFormatPr defaultColWidth="8.85546875" defaultRowHeight="15" x14ac:dyDescent="0.25"/>
  <cols>
    <col min="1" max="1" width="8.85546875" style="17"/>
    <col min="2" max="2" width="7" style="17" customWidth="1"/>
    <col min="3" max="3" width="9.140625" style="17" customWidth="1"/>
    <col min="4" max="5" width="7" style="17" customWidth="1"/>
    <col min="6" max="12" width="8.85546875" style="17"/>
    <col min="13" max="13" width="10.7109375" style="17" customWidth="1"/>
    <col min="14" max="21" width="8.85546875" style="17"/>
    <col min="22" max="22" width="19.5703125" style="17" customWidth="1"/>
    <col min="23" max="16384" width="8.85546875" style="17"/>
  </cols>
  <sheetData>
    <row r="1" spans="1:28" x14ac:dyDescent="0.25">
      <c r="A1" s="17" t="s">
        <v>126</v>
      </c>
      <c r="B1" s="17" t="s">
        <v>70</v>
      </c>
      <c r="C1" s="17" t="s">
        <v>71</v>
      </c>
      <c r="D1" s="17" t="s">
        <v>37</v>
      </c>
      <c r="E1" s="17" t="s">
        <v>40</v>
      </c>
      <c r="F1" s="17" t="s">
        <v>42</v>
      </c>
      <c r="G1" s="17" t="s">
        <v>41</v>
      </c>
      <c r="H1" s="17" t="s">
        <v>18</v>
      </c>
      <c r="I1" s="17" t="s">
        <v>16</v>
      </c>
      <c r="J1" s="11"/>
      <c r="K1" s="11"/>
      <c r="L1" s="17" t="s">
        <v>34</v>
      </c>
      <c r="M1" s="11" t="s">
        <v>150</v>
      </c>
      <c r="N1" s="11" t="s">
        <v>129</v>
      </c>
      <c r="O1" s="11" t="s">
        <v>151</v>
      </c>
      <c r="P1" s="11" t="s">
        <v>152</v>
      </c>
      <c r="Q1" s="11" t="s">
        <v>153</v>
      </c>
      <c r="R1" s="11" t="s">
        <v>154</v>
      </c>
      <c r="S1" s="11" t="s">
        <v>155</v>
      </c>
      <c r="T1" s="11"/>
      <c r="U1" s="11"/>
      <c r="V1" s="37" t="s">
        <v>266</v>
      </c>
      <c r="W1" s="2"/>
      <c r="X1" s="11"/>
      <c r="Y1" s="11"/>
      <c r="Z1" s="11"/>
      <c r="AA1" s="11"/>
      <c r="AB1" s="11"/>
    </row>
    <row r="2" spans="1:28" x14ac:dyDescent="0.25">
      <c r="A2" s="17">
        <v>1982</v>
      </c>
      <c r="B2" s="17">
        <v>96.200674306601286</v>
      </c>
      <c r="C2" s="17">
        <v>98.818399390438557</v>
      </c>
      <c r="D2" s="17">
        <v>99.046425275446396</v>
      </c>
      <c r="E2" s="17">
        <v>95.336279227922205</v>
      </c>
      <c r="F2" s="17">
        <v>98.773897523642503</v>
      </c>
      <c r="G2" s="17">
        <v>96.305135775764938</v>
      </c>
      <c r="H2" s="17">
        <v>100.44372128322719</v>
      </c>
      <c r="I2" s="17">
        <v>99.754751761793159</v>
      </c>
      <c r="J2" s="7"/>
      <c r="L2" s="17">
        <v>1982</v>
      </c>
      <c r="M2" s="20">
        <f>(C2-$B2)/$B2</f>
        <v>2.7211088723705996E-2</v>
      </c>
      <c r="N2" s="20">
        <f>(D2-$B2)/$B2</f>
        <v>2.9581403554151953E-2</v>
      </c>
      <c r="O2" s="20">
        <f t="shared" ref="O2:S17" si="0">(E2-$B2)/$B2</f>
        <v>-8.9853328462560084E-3</v>
      </c>
      <c r="P2" s="20">
        <f t="shared" si="0"/>
        <v>2.6748494598282074E-2</v>
      </c>
      <c r="Q2" s="20">
        <f t="shared" si="0"/>
        <v>1.0858704465077161E-3</v>
      </c>
      <c r="R2" s="20">
        <f t="shared" si="0"/>
        <v>4.4106208269423193E-2</v>
      </c>
      <c r="S2" s="20">
        <f t="shared" si="0"/>
        <v>3.6944413132330739E-2</v>
      </c>
      <c r="T2" s="20"/>
      <c r="U2" s="20"/>
      <c r="V2" s="38" t="str">
        <f ca="1">MID(CELL("filename",V1),FIND("]",CELL("filename",V1))+1,255)</f>
        <v>Figure 34</v>
      </c>
      <c r="W2" s="32" t="str">
        <f ca="1">INDEX(Index!$D$6:$D$92,MATCH(V2,Index!$B$6:$B$92,0))</f>
        <v>FARMVCs Per Million Drivers, 2009 Tax Increase, Omitting LA and MA</v>
      </c>
    </row>
    <row r="3" spans="1:28" x14ac:dyDescent="0.25">
      <c r="A3" s="17">
        <v>1983</v>
      </c>
      <c r="B3" s="17">
        <v>89.767214376479387</v>
      </c>
      <c r="C3" s="17">
        <v>93.663960142293931</v>
      </c>
      <c r="D3" s="17">
        <v>94.955917520564981</v>
      </c>
      <c r="E3" s="17">
        <v>94.199380211648531</v>
      </c>
      <c r="F3" s="17">
        <v>93.500857416074723</v>
      </c>
      <c r="G3" s="17">
        <v>95.516292887623408</v>
      </c>
      <c r="H3" s="17">
        <v>93.986980922636576</v>
      </c>
      <c r="I3" s="17">
        <v>93.809861209592768</v>
      </c>
      <c r="J3" s="7"/>
      <c r="L3" s="17">
        <v>1983</v>
      </c>
      <c r="M3" s="20">
        <f t="shared" ref="M3:S35" si="1">(C3-$B3)/$B3</f>
        <v>4.3409454029304941E-2</v>
      </c>
      <c r="N3" s="20">
        <f t="shared" si="1"/>
        <v>5.780176181388922E-2</v>
      </c>
      <c r="O3" s="20">
        <f t="shared" si="0"/>
        <v>4.937399323299544E-2</v>
      </c>
      <c r="P3" s="20">
        <f t="shared" si="0"/>
        <v>4.1592501956634366E-2</v>
      </c>
      <c r="Q3" s="20">
        <f t="shared" si="0"/>
        <v>6.4044301152452618E-2</v>
      </c>
      <c r="R3" s="20">
        <f t="shared" si="0"/>
        <v>4.700788116761305E-2</v>
      </c>
      <c r="S3" s="20">
        <f t="shared" si="0"/>
        <v>4.5034780918551329E-2</v>
      </c>
      <c r="T3" s="20"/>
      <c r="U3" s="20"/>
      <c r="V3" s="14" t="s">
        <v>156</v>
      </c>
    </row>
    <row r="4" spans="1:28" x14ac:dyDescent="0.25">
      <c r="A4" s="17">
        <v>1984</v>
      </c>
      <c r="B4" s="17">
        <v>87.953194451984018</v>
      </c>
      <c r="C4" s="17">
        <v>86.165172906476073</v>
      </c>
      <c r="D4" s="17">
        <v>84.452377930574599</v>
      </c>
      <c r="E4" s="17">
        <v>82.708830050250981</v>
      </c>
      <c r="F4" s="17">
        <v>86.092497316712979</v>
      </c>
      <c r="G4" s="17">
        <v>86.752494091342669</v>
      </c>
      <c r="H4" s="17">
        <v>88.304069533478469</v>
      </c>
      <c r="I4" s="17">
        <v>86.786703868710902</v>
      </c>
      <c r="J4" s="7"/>
      <c r="L4" s="17">
        <v>1984</v>
      </c>
      <c r="M4" s="20">
        <f t="shared" si="1"/>
        <v>-2.0329239394301632E-2</v>
      </c>
      <c r="N4" s="20">
        <f t="shared" si="1"/>
        <v>-3.9803176487473772E-2</v>
      </c>
      <c r="O4" s="20">
        <f t="shared" si="0"/>
        <v>-5.9626764376319211E-2</v>
      </c>
      <c r="P4" s="20">
        <f t="shared" si="0"/>
        <v>-2.1155537861525232E-2</v>
      </c>
      <c r="Q4" s="20">
        <f t="shared" si="0"/>
        <v>-1.3651583300898107E-2</v>
      </c>
      <c r="R4" s="20">
        <f t="shared" si="0"/>
        <v>3.9893386895231255E-3</v>
      </c>
      <c r="S4" s="20">
        <f t="shared" si="0"/>
        <v>-1.3262628953288724E-2</v>
      </c>
      <c r="T4" s="20"/>
      <c r="U4" s="20"/>
      <c r="V4" s="25" t="s">
        <v>149</v>
      </c>
    </row>
    <row r="5" spans="1:28" x14ac:dyDescent="0.25">
      <c r="A5" s="17">
        <v>1985</v>
      </c>
      <c r="B5" s="17">
        <v>74.536430474836379</v>
      </c>
      <c r="C5" s="17">
        <v>78.266088421514709</v>
      </c>
      <c r="D5" s="17">
        <v>78.638279250299092</v>
      </c>
      <c r="E5" s="17">
        <v>78.147255204385161</v>
      </c>
      <c r="F5" s="17">
        <v>78.133404065738418</v>
      </c>
      <c r="G5" s="17">
        <v>78.222765150712789</v>
      </c>
      <c r="H5" s="17">
        <v>77.792941447114572</v>
      </c>
      <c r="I5" s="17">
        <v>78.38615398213733</v>
      </c>
      <c r="J5" s="7"/>
      <c r="L5" s="17">
        <v>1985</v>
      </c>
      <c r="M5" s="20">
        <f t="shared" si="1"/>
        <v>5.003805418261166E-2</v>
      </c>
      <c r="N5" s="20">
        <f t="shared" si="1"/>
        <v>5.5031462458448477E-2</v>
      </c>
      <c r="O5" s="20">
        <f t="shared" si="0"/>
        <v>4.8443757053375419E-2</v>
      </c>
      <c r="P5" s="20">
        <f t="shared" si="0"/>
        <v>4.8257926600286861E-2</v>
      </c>
      <c r="Q5" s="20">
        <f t="shared" si="0"/>
        <v>4.9456817993463235E-2</v>
      </c>
      <c r="R5" s="20">
        <f t="shared" si="0"/>
        <v>4.3690192185653377E-2</v>
      </c>
      <c r="S5" s="20">
        <f t="shared" si="0"/>
        <v>5.1648884750398978E-2</v>
      </c>
      <c r="T5" s="20"/>
      <c r="U5" s="20"/>
    </row>
    <row r="6" spans="1:28" x14ac:dyDescent="0.25">
      <c r="A6" s="17">
        <v>1986</v>
      </c>
      <c r="B6" s="17">
        <v>78.524019045289606</v>
      </c>
      <c r="C6" s="17">
        <v>82.188687847519759</v>
      </c>
      <c r="D6" s="17">
        <v>82.109956609201632</v>
      </c>
      <c r="E6" s="17">
        <v>85.630357498303056</v>
      </c>
      <c r="F6" s="17">
        <v>81.911274261074141</v>
      </c>
      <c r="G6" s="17">
        <v>88.078111177310348</v>
      </c>
      <c r="H6" s="17">
        <v>80.089290480827913</v>
      </c>
      <c r="I6" s="17">
        <v>81.56144073291216</v>
      </c>
      <c r="J6" s="7"/>
      <c r="L6" s="17">
        <v>1986</v>
      </c>
      <c r="M6" s="20">
        <f t="shared" si="1"/>
        <v>4.6669399335208687E-2</v>
      </c>
      <c r="N6" s="20">
        <f t="shared" si="1"/>
        <v>4.5666760406695386E-2</v>
      </c>
      <c r="O6" s="20">
        <f t="shared" si="0"/>
        <v>9.0498914082769888E-2</v>
      </c>
      <c r="P6" s="20">
        <f t="shared" si="0"/>
        <v>4.3136549261836653E-2</v>
      </c>
      <c r="Q6" s="20">
        <f t="shared" si="0"/>
        <v>0.12167095174420851</v>
      </c>
      <c r="R6" s="20">
        <f t="shared" si="0"/>
        <v>1.9933664305128333E-2</v>
      </c>
      <c r="S6" s="20">
        <f t="shared" si="0"/>
        <v>3.8681434350306083E-2</v>
      </c>
      <c r="T6" s="20"/>
      <c r="U6" s="20"/>
    </row>
    <row r="7" spans="1:28" x14ac:dyDescent="0.25">
      <c r="A7" s="17">
        <v>1987</v>
      </c>
      <c r="B7" s="17">
        <v>76.536969572771341</v>
      </c>
      <c r="C7" s="17">
        <v>78.525790100684389</v>
      </c>
      <c r="D7" s="17">
        <v>79.481870467134286</v>
      </c>
      <c r="E7" s="17">
        <v>80.969447088136803</v>
      </c>
      <c r="F7" s="17">
        <v>78.276627413288224</v>
      </c>
      <c r="G7" s="17">
        <v>75.864901948079932</v>
      </c>
      <c r="H7" s="17">
        <v>75.818130171683137</v>
      </c>
      <c r="I7" s="17">
        <v>77.994257721002214</v>
      </c>
      <c r="J7" s="7"/>
      <c r="L7" s="17">
        <v>1987</v>
      </c>
      <c r="M7" s="20">
        <f t="shared" si="1"/>
        <v>2.5985096339907716E-2</v>
      </c>
      <c r="N7" s="20">
        <f t="shared" si="1"/>
        <v>3.8476842116971118E-2</v>
      </c>
      <c r="O7" s="20">
        <f t="shared" si="0"/>
        <v>5.7912895429587968E-2</v>
      </c>
      <c r="P7" s="20">
        <f t="shared" si="0"/>
        <v>2.2729640985626135E-2</v>
      </c>
      <c r="Q7" s="20">
        <f t="shared" si="0"/>
        <v>-8.7809542034768748E-3</v>
      </c>
      <c r="R7" s="20">
        <f t="shared" si="0"/>
        <v>-9.3920546515070882E-3</v>
      </c>
      <c r="S7" s="20">
        <f t="shared" si="0"/>
        <v>1.9040316808536347E-2</v>
      </c>
      <c r="T7" s="20"/>
      <c r="U7" s="20"/>
    </row>
    <row r="8" spans="1:28" x14ac:dyDescent="0.25">
      <c r="A8" s="17">
        <v>1988</v>
      </c>
      <c r="B8" s="17">
        <v>86.746891611255705</v>
      </c>
      <c r="C8" s="17">
        <v>80.75526756147157</v>
      </c>
      <c r="D8" s="17">
        <v>80.794073619472314</v>
      </c>
      <c r="E8" s="17">
        <v>81.605604143987875</v>
      </c>
      <c r="F8" s="17">
        <v>80.493073481193278</v>
      </c>
      <c r="G8" s="17">
        <v>77.680039634287823</v>
      </c>
      <c r="H8" s="17">
        <v>78.353078242798816</v>
      </c>
      <c r="I8" s="17">
        <v>80.200585500278962</v>
      </c>
      <c r="J8" s="7"/>
      <c r="L8" s="17">
        <v>1988</v>
      </c>
      <c r="M8" s="20">
        <f t="shared" si="1"/>
        <v>-6.9070187282730275E-2</v>
      </c>
      <c r="N8" s="20">
        <f t="shared" si="1"/>
        <v>-6.8622839172844702E-2</v>
      </c>
      <c r="O8" s="20">
        <f t="shared" si="0"/>
        <v>-5.9267685236582358E-2</v>
      </c>
      <c r="P8" s="20">
        <f t="shared" si="0"/>
        <v>-7.2092705731613485E-2</v>
      </c>
      <c r="Q8" s="20">
        <f t="shared" si="0"/>
        <v>-0.10452077081447178</v>
      </c>
      <c r="R8" s="20">
        <f t="shared" si="0"/>
        <v>-9.6762122682996096E-2</v>
      </c>
      <c r="S8" s="20">
        <f t="shared" si="0"/>
        <v>-7.5464445922893891E-2</v>
      </c>
      <c r="T8" s="20"/>
      <c r="U8" s="20"/>
    </row>
    <row r="9" spans="1:28" x14ac:dyDescent="0.25">
      <c r="A9" s="17">
        <v>1989</v>
      </c>
      <c r="B9" s="17">
        <v>79.66517296154052</v>
      </c>
      <c r="C9" s="17">
        <v>73.561655775847612</v>
      </c>
      <c r="D9" s="17">
        <v>74.379576028150041</v>
      </c>
      <c r="E9" s="17">
        <v>73.306914935528766</v>
      </c>
      <c r="F9" s="17">
        <v>73.306780031998642</v>
      </c>
      <c r="G9" s="17">
        <v>73.23556166011258</v>
      </c>
      <c r="H9" s="17">
        <v>72.33731497763074</v>
      </c>
      <c r="I9" s="17">
        <v>72.923025472846348</v>
      </c>
      <c r="J9" s="7"/>
      <c r="L9" s="17">
        <v>1989</v>
      </c>
      <c r="M9" s="20">
        <f t="shared" si="1"/>
        <v>-7.6614622912316618E-2</v>
      </c>
      <c r="N9" s="20">
        <f t="shared" si="1"/>
        <v>-6.6347649002684972E-2</v>
      </c>
      <c r="O9" s="20">
        <f t="shared" si="0"/>
        <v>-7.9812266636027918E-2</v>
      </c>
      <c r="P9" s="20">
        <f t="shared" si="0"/>
        <v>-7.9813960017528385E-2</v>
      </c>
      <c r="Q9" s="20">
        <f t="shared" si="0"/>
        <v>-8.0707931237806077E-2</v>
      </c>
      <c r="R9" s="20">
        <f t="shared" si="0"/>
        <v>-9.1983205602872486E-2</v>
      </c>
      <c r="S9" s="20">
        <f t="shared" si="0"/>
        <v>-8.4631053169859291E-2</v>
      </c>
      <c r="T9" s="20"/>
      <c r="U9" s="20"/>
    </row>
    <row r="10" spans="1:28" x14ac:dyDescent="0.25">
      <c r="A10" s="17">
        <v>1990</v>
      </c>
      <c r="B10" s="17">
        <v>74.437281000427902</v>
      </c>
      <c r="C10" s="17">
        <v>77.048917493812027</v>
      </c>
      <c r="D10" s="17">
        <v>74.120845529250815</v>
      </c>
      <c r="E10" s="17">
        <v>74.644435160735156</v>
      </c>
      <c r="F10" s="17">
        <v>76.888111114385538</v>
      </c>
      <c r="G10" s="17">
        <v>69.692681252490729</v>
      </c>
      <c r="H10" s="17">
        <v>75.901610765868085</v>
      </c>
      <c r="I10" s="17">
        <v>77.098209454561584</v>
      </c>
      <c r="J10" s="7"/>
      <c r="L10" s="17">
        <v>1990</v>
      </c>
      <c r="M10" s="20">
        <f t="shared" si="1"/>
        <v>3.5085060312306578E-2</v>
      </c>
      <c r="N10" s="20">
        <f t="shared" si="1"/>
        <v>-4.2510347896139288E-3</v>
      </c>
      <c r="O10" s="20">
        <f t="shared" si="0"/>
        <v>2.7829356140246959E-3</v>
      </c>
      <c r="P10" s="20">
        <f t="shared" si="0"/>
        <v>3.2924766743475588E-2</v>
      </c>
      <c r="Q10" s="20">
        <f t="shared" si="0"/>
        <v>-6.3739562812751019E-2</v>
      </c>
      <c r="R10" s="20">
        <f t="shared" si="0"/>
        <v>1.9671994271684451E-2</v>
      </c>
      <c r="S10" s="20">
        <f t="shared" si="0"/>
        <v>3.5747254848257901E-2</v>
      </c>
      <c r="T10" s="20"/>
      <c r="U10" s="20"/>
    </row>
    <row r="11" spans="1:28" x14ac:dyDescent="0.25">
      <c r="A11" s="17">
        <v>1991</v>
      </c>
      <c r="B11" s="17">
        <v>65.900887420866638</v>
      </c>
      <c r="C11" s="17">
        <v>67.755332747765337</v>
      </c>
      <c r="D11" s="17">
        <v>64.08726084191585</v>
      </c>
      <c r="E11" s="17">
        <v>68.031529081054032</v>
      </c>
      <c r="F11" s="17">
        <v>67.541009862907231</v>
      </c>
      <c r="G11" s="17">
        <v>63.838794409093694</v>
      </c>
      <c r="H11" s="17">
        <v>66.433895328373168</v>
      </c>
      <c r="I11" s="17">
        <v>67.439233069308102</v>
      </c>
      <c r="J11" s="7"/>
      <c r="L11" s="17">
        <v>1991</v>
      </c>
      <c r="M11" s="20">
        <f t="shared" si="1"/>
        <v>2.813991433917342E-2</v>
      </c>
      <c r="N11" s="20">
        <f t="shared" si="1"/>
        <v>-2.7520518310600595E-2</v>
      </c>
      <c r="O11" s="20">
        <f t="shared" si="0"/>
        <v>3.2331001046774284E-2</v>
      </c>
      <c r="P11" s="20">
        <f t="shared" si="0"/>
        <v>2.488771405407918E-2</v>
      </c>
      <c r="Q11" s="20">
        <f t="shared" si="0"/>
        <v>-3.1290823120539803E-2</v>
      </c>
      <c r="R11" s="20">
        <f t="shared" si="0"/>
        <v>8.088023217389332E-3</v>
      </c>
      <c r="S11" s="20">
        <f t="shared" si="0"/>
        <v>2.3343322201672918E-2</v>
      </c>
      <c r="T11" s="20"/>
      <c r="U11" s="20"/>
    </row>
    <row r="12" spans="1:28" x14ac:dyDescent="0.25">
      <c r="A12" s="17">
        <v>1992</v>
      </c>
      <c r="B12" s="17">
        <v>59.373665862949565</v>
      </c>
      <c r="C12" s="17">
        <v>58.659131009335404</v>
      </c>
      <c r="D12" s="17">
        <v>59.548867167904973</v>
      </c>
      <c r="E12" s="17">
        <v>57.223371266445611</v>
      </c>
      <c r="F12" s="17">
        <v>58.516953235084657</v>
      </c>
      <c r="G12" s="17">
        <v>58.472173172049231</v>
      </c>
      <c r="H12" s="17">
        <v>58.255406143871369</v>
      </c>
      <c r="I12" s="17">
        <v>58.560292265610769</v>
      </c>
      <c r="J12" s="7"/>
      <c r="L12" s="17">
        <v>1992</v>
      </c>
      <c r="M12" s="20">
        <f t="shared" si="1"/>
        <v>-1.2034541631023766E-2</v>
      </c>
      <c r="N12" s="20">
        <f t="shared" si="1"/>
        <v>2.9508251243879711E-3</v>
      </c>
      <c r="O12" s="20">
        <f t="shared" si="0"/>
        <v>-3.6216301709707709E-2</v>
      </c>
      <c r="P12" s="20">
        <f t="shared" si="0"/>
        <v>-1.4429168477527263E-2</v>
      </c>
      <c r="Q12" s="20">
        <f t="shared" si="0"/>
        <v>-1.5183375959658981E-2</v>
      </c>
      <c r="R12" s="20">
        <f t="shared" si="0"/>
        <v>-1.8834271100245711E-2</v>
      </c>
      <c r="S12" s="20">
        <f t="shared" si="0"/>
        <v>-1.36992315619568E-2</v>
      </c>
      <c r="T12" s="20"/>
      <c r="U12" s="20"/>
    </row>
    <row r="13" spans="1:28" x14ac:dyDescent="0.25">
      <c r="A13" s="17">
        <v>1993</v>
      </c>
      <c r="B13" s="17">
        <v>54.541862482437864</v>
      </c>
      <c r="C13" s="17">
        <v>53.179136197286418</v>
      </c>
      <c r="D13" s="17">
        <v>54.296038091706578</v>
      </c>
      <c r="E13" s="17">
        <v>52.392663903447108</v>
      </c>
      <c r="F13" s="17">
        <v>53.034133234177716</v>
      </c>
      <c r="G13" s="17">
        <v>52.590885075915132</v>
      </c>
      <c r="H13" s="17">
        <v>52.519047549139941</v>
      </c>
      <c r="I13" s="17">
        <v>53.02460386155871</v>
      </c>
      <c r="J13" s="7"/>
      <c r="L13" s="17">
        <v>1993</v>
      </c>
      <c r="M13" s="20">
        <f t="shared" si="1"/>
        <v>-2.4984960599580462E-2</v>
      </c>
      <c r="N13" s="20">
        <f t="shared" si="1"/>
        <v>-4.507077308011624E-3</v>
      </c>
      <c r="O13" s="20">
        <f t="shared" si="0"/>
        <v>-3.9404568915899864E-2</v>
      </c>
      <c r="P13" s="20">
        <f t="shared" si="0"/>
        <v>-2.764352333486278E-2</v>
      </c>
      <c r="Q13" s="20">
        <f t="shared" si="0"/>
        <v>-3.577027475273574E-2</v>
      </c>
      <c r="R13" s="20">
        <f t="shared" si="0"/>
        <v>-3.708738281442546E-2</v>
      </c>
      <c r="S13" s="20">
        <f t="shared" si="0"/>
        <v>-2.781824000542156E-2</v>
      </c>
      <c r="T13" s="20"/>
      <c r="U13" s="20"/>
    </row>
    <row r="14" spans="1:28" x14ac:dyDescent="0.25">
      <c r="A14" s="17">
        <v>1994</v>
      </c>
      <c r="B14" s="17">
        <v>61.182043282315135</v>
      </c>
      <c r="C14" s="17">
        <v>52.940581270377152</v>
      </c>
      <c r="D14" s="17">
        <v>53.254477825248614</v>
      </c>
      <c r="E14" s="17">
        <v>53.447400772711262</v>
      </c>
      <c r="F14" s="17">
        <v>52.679075102787465</v>
      </c>
      <c r="G14" s="17">
        <v>55.745723795553189</v>
      </c>
      <c r="H14" s="17">
        <v>50.983105029445142</v>
      </c>
      <c r="I14" s="17">
        <v>52.097543179115746</v>
      </c>
      <c r="J14" s="7"/>
      <c r="L14" s="17">
        <v>1994</v>
      </c>
      <c r="M14" s="20">
        <f t="shared" si="1"/>
        <v>-0.13470393549801898</v>
      </c>
      <c r="N14" s="20">
        <f t="shared" si="1"/>
        <v>-0.12957340147150676</v>
      </c>
      <c r="O14" s="20">
        <f t="shared" si="0"/>
        <v>-0.1264201405290365</v>
      </c>
      <c r="P14" s="20">
        <f t="shared" si="0"/>
        <v>-0.13897816619644476</v>
      </c>
      <c r="Q14" s="20">
        <f t="shared" si="0"/>
        <v>-8.8854820713928834E-2</v>
      </c>
      <c r="R14" s="20">
        <f t="shared" si="0"/>
        <v>-0.16669822885464222</v>
      </c>
      <c r="S14" s="20">
        <f t="shared" si="0"/>
        <v>-0.14848311066174039</v>
      </c>
      <c r="T14" s="20"/>
      <c r="U14" s="20"/>
    </row>
    <row r="15" spans="1:28" x14ac:dyDescent="0.25">
      <c r="A15" s="17">
        <v>1995</v>
      </c>
      <c r="B15" s="17">
        <v>63.93035437213257</v>
      </c>
      <c r="C15" s="17">
        <v>53.124866753933027</v>
      </c>
      <c r="D15" s="17">
        <v>52.565119400242111</v>
      </c>
      <c r="E15" s="17">
        <v>52.822699646640103</v>
      </c>
      <c r="F15" s="17">
        <v>52.911733415385235</v>
      </c>
      <c r="G15" s="17">
        <v>56.847536197892623</v>
      </c>
      <c r="H15" s="17">
        <v>51.825534952513408</v>
      </c>
      <c r="I15" s="17">
        <v>52.583105614758104</v>
      </c>
      <c r="J15" s="7"/>
      <c r="L15" s="17">
        <v>1995</v>
      </c>
      <c r="M15" s="20">
        <f t="shared" si="1"/>
        <v>-0.16901967342933558</v>
      </c>
      <c r="N15" s="20">
        <f t="shared" si="1"/>
        <v>-0.17777525376653627</v>
      </c>
      <c r="O15" s="20">
        <f t="shared" si="0"/>
        <v>-0.17374617792411809</v>
      </c>
      <c r="P15" s="20">
        <f t="shared" si="0"/>
        <v>-0.17235350976797312</v>
      </c>
      <c r="Q15" s="20">
        <f t="shared" si="0"/>
        <v>-0.11078959664467881</v>
      </c>
      <c r="R15" s="20">
        <f t="shared" si="0"/>
        <v>-0.18934384985820896</v>
      </c>
      <c r="S15" s="20">
        <f t="shared" si="0"/>
        <v>-0.17749391300606907</v>
      </c>
      <c r="T15" s="20"/>
      <c r="U15" s="20"/>
    </row>
    <row r="16" spans="1:28" x14ac:dyDescent="0.25">
      <c r="A16" s="17">
        <v>1996</v>
      </c>
      <c r="B16" s="17">
        <v>56.638848036527634</v>
      </c>
      <c r="C16" s="17">
        <v>48.215648774203146</v>
      </c>
      <c r="D16" s="17">
        <v>48.34945838956628</v>
      </c>
      <c r="E16" s="17">
        <v>48.707376430684235</v>
      </c>
      <c r="F16" s="17">
        <v>47.986288482206874</v>
      </c>
      <c r="G16" s="17">
        <v>46.897077303583508</v>
      </c>
      <c r="H16" s="17">
        <v>45.959754013892962</v>
      </c>
      <c r="I16" s="17">
        <v>47.525309411867063</v>
      </c>
      <c r="J16" s="7"/>
      <c r="L16" s="17">
        <v>1996</v>
      </c>
      <c r="M16" s="20">
        <f t="shared" si="1"/>
        <v>-0.14871770091249353</v>
      </c>
      <c r="N16" s="20">
        <f t="shared" si="1"/>
        <v>-0.14635519496468827</v>
      </c>
      <c r="O16" s="20">
        <f t="shared" si="0"/>
        <v>-0.14003589198580133</v>
      </c>
      <c r="P16" s="20">
        <f t="shared" si="0"/>
        <v>-0.15276722345660235</v>
      </c>
      <c r="Q16" s="20">
        <f t="shared" si="0"/>
        <v>-0.17199803793081109</v>
      </c>
      <c r="R16" s="20">
        <f t="shared" si="0"/>
        <v>-0.1885471614067343</v>
      </c>
      <c r="S16" s="20">
        <f t="shared" si="0"/>
        <v>-0.16090614376166426</v>
      </c>
      <c r="T16" s="20"/>
      <c r="U16" s="20"/>
    </row>
    <row r="17" spans="1:29" x14ac:dyDescent="0.25">
      <c r="A17" s="17">
        <v>1997</v>
      </c>
      <c r="B17" s="17">
        <v>48.883543058764189</v>
      </c>
      <c r="C17" s="17">
        <v>47.420729531950201</v>
      </c>
      <c r="D17" s="17">
        <v>47.843006093899028</v>
      </c>
      <c r="E17" s="17">
        <v>47.455914886086248</v>
      </c>
      <c r="F17" s="17">
        <v>47.271572344470776</v>
      </c>
      <c r="G17" s="17">
        <v>48.865331547858666</v>
      </c>
      <c r="H17" s="17">
        <v>46.179006212696549</v>
      </c>
      <c r="I17" s="17">
        <v>47.183070564642549</v>
      </c>
      <c r="J17" s="7"/>
      <c r="L17" s="17">
        <v>1997</v>
      </c>
      <c r="M17" s="20">
        <f t="shared" si="1"/>
        <v>-2.9924457911234093E-2</v>
      </c>
      <c r="N17" s="20">
        <f t="shared" si="1"/>
        <v>-2.1286038199283236E-2</v>
      </c>
      <c r="O17" s="20">
        <f t="shared" si="0"/>
        <v>-2.9204678780377118E-2</v>
      </c>
      <c r="P17" s="20">
        <f t="shared" si="0"/>
        <v>-3.2975734028845266E-2</v>
      </c>
      <c r="Q17" s="20">
        <f t="shared" si="0"/>
        <v>-3.7254891454227578E-4</v>
      </c>
      <c r="R17" s="20">
        <f t="shared" si="0"/>
        <v>-5.532612157053439E-2</v>
      </c>
      <c r="S17" s="20">
        <f t="shared" si="0"/>
        <v>-3.4786195674840065E-2</v>
      </c>
      <c r="T17" s="20"/>
      <c r="U17" s="20"/>
    </row>
    <row r="18" spans="1:29" x14ac:dyDescent="0.25">
      <c r="A18" s="17">
        <v>1998</v>
      </c>
      <c r="B18" s="17">
        <v>51.552549848565832</v>
      </c>
      <c r="C18" s="17">
        <v>45.194615695436369</v>
      </c>
      <c r="D18" s="17">
        <v>43.669060727552278</v>
      </c>
      <c r="E18" s="17">
        <v>45.858874000259668</v>
      </c>
      <c r="F18" s="17">
        <v>45.043789417832159</v>
      </c>
      <c r="G18" s="17">
        <v>55.543642876727972</v>
      </c>
      <c r="H18" s="17">
        <v>46.149256466378581</v>
      </c>
      <c r="I18" s="17">
        <v>44.971391813305679</v>
      </c>
      <c r="J18" s="7"/>
      <c r="L18" s="17">
        <v>1998</v>
      </c>
      <c r="M18" s="20">
        <f t="shared" si="1"/>
        <v>-0.12332918879484557</v>
      </c>
      <c r="N18" s="20">
        <f t="shared" si="1"/>
        <v>-0.15292141987488653</v>
      </c>
      <c r="O18" s="20">
        <f t="shared" si="1"/>
        <v>-0.1104441170229441</v>
      </c>
      <c r="P18" s="20">
        <f t="shared" si="1"/>
        <v>-0.12625486905794134</v>
      </c>
      <c r="Q18" s="20">
        <f t="shared" si="1"/>
        <v>7.7417955850600295E-2</v>
      </c>
      <c r="R18" s="20">
        <f t="shared" si="1"/>
        <v>-0.1048113701079631</v>
      </c>
      <c r="S18" s="20">
        <f t="shared" si="1"/>
        <v>-0.12765921481269343</v>
      </c>
      <c r="T18" s="20"/>
      <c r="U18" s="20"/>
    </row>
    <row r="19" spans="1:29" x14ac:dyDescent="0.25">
      <c r="A19" s="17">
        <v>1999</v>
      </c>
      <c r="B19" s="17">
        <v>50.093349273083732</v>
      </c>
      <c r="C19" s="17">
        <v>46.360440208445645</v>
      </c>
      <c r="D19" s="17">
        <v>45.359379637375241</v>
      </c>
      <c r="E19" s="17">
        <v>45.065934864396695</v>
      </c>
      <c r="F19" s="17">
        <v>46.285878226626664</v>
      </c>
      <c r="G19" s="17">
        <v>49.586573888518615</v>
      </c>
      <c r="H19" s="17">
        <v>46.959414821685641</v>
      </c>
      <c r="I19" s="17">
        <v>46.592361853981863</v>
      </c>
      <c r="J19" s="7"/>
      <c r="L19" s="17">
        <v>1999</v>
      </c>
      <c r="M19" s="20">
        <f t="shared" si="1"/>
        <v>-7.4519055299899092E-2</v>
      </c>
      <c r="N19" s="20">
        <f t="shared" si="1"/>
        <v>-9.4502957067240004E-2</v>
      </c>
      <c r="O19" s="20">
        <f t="shared" si="1"/>
        <v>-0.10036091580301615</v>
      </c>
      <c r="P19" s="20">
        <f t="shared" si="1"/>
        <v>-7.6007516001787997E-2</v>
      </c>
      <c r="Q19" s="20">
        <f t="shared" si="1"/>
        <v>-1.0116620108638223E-2</v>
      </c>
      <c r="R19" s="20">
        <f t="shared" si="1"/>
        <v>-6.2561886894674526E-2</v>
      </c>
      <c r="S19" s="20">
        <f t="shared" si="1"/>
        <v>-6.9889266138230183E-2</v>
      </c>
      <c r="T19" s="20"/>
      <c r="U19" s="20"/>
    </row>
    <row r="20" spans="1:29" x14ac:dyDescent="0.25">
      <c r="A20" s="17">
        <v>2000</v>
      </c>
      <c r="B20" s="17">
        <v>50.370264943921939</v>
      </c>
      <c r="C20" s="17">
        <v>47.284074693379807</v>
      </c>
      <c r="D20" s="17">
        <v>47.934857262589496</v>
      </c>
      <c r="E20" s="17">
        <v>44.871279380458873</v>
      </c>
      <c r="F20" s="17">
        <v>47.190132427203935</v>
      </c>
      <c r="G20" s="17">
        <v>51.988034723763121</v>
      </c>
      <c r="H20" s="17">
        <v>47.910512201269739</v>
      </c>
      <c r="I20" s="17">
        <v>47.353904323244926</v>
      </c>
      <c r="J20" s="7"/>
      <c r="L20" s="17">
        <v>2000</v>
      </c>
      <c r="M20" s="20">
        <f t="shared" si="1"/>
        <v>-6.127008174322765E-2</v>
      </c>
      <c r="N20" s="20">
        <f t="shared" si="1"/>
        <v>-4.8350106636203379E-2</v>
      </c>
      <c r="O20" s="20">
        <f t="shared" si="1"/>
        <v>-0.10917126541988967</v>
      </c>
      <c r="P20" s="20">
        <f t="shared" si="1"/>
        <v>-6.3135115931164915E-2</v>
      </c>
      <c r="Q20" s="20">
        <f t="shared" si="1"/>
        <v>3.2117555499107914E-2</v>
      </c>
      <c r="R20" s="20">
        <f t="shared" si="1"/>
        <v>-4.883342871812732E-2</v>
      </c>
      <c r="S20" s="20">
        <f t="shared" si="1"/>
        <v>-5.9883755307524739E-2</v>
      </c>
      <c r="T20" s="20"/>
      <c r="U20" s="20"/>
    </row>
    <row r="21" spans="1:29" x14ac:dyDescent="0.25">
      <c r="A21" s="17">
        <v>2001</v>
      </c>
      <c r="B21" s="17">
        <v>49.426980694988742</v>
      </c>
      <c r="C21" s="17">
        <v>48.671800181182334</v>
      </c>
      <c r="D21" s="17">
        <v>48.266475394484587</v>
      </c>
      <c r="E21" s="17">
        <v>47.005910055304419</v>
      </c>
      <c r="F21" s="17">
        <v>48.543641001742799</v>
      </c>
      <c r="G21" s="17">
        <v>49.648367650661392</v>
      </c>
      <c r="H21" s="17">
        <v>47.526649763312882</v>
      </c>
      <c r="I21" s="17">
        <v>48.54175203217892</v>
      </c>
      <c r="J21" s="7"/>
      <c r="L21" s="17">
        <v>2001</v>
      </c>
      <c r="M21" s="20">
        <f t="shared" si="1"/>
        <v>-1.5278710194065603E-2</v>
      </c>
      <c r="N21" s="20">
        <f t="shared" si="1"/>
        <v>-2.3479186553303177E-2</v>
      </c>
      <c r="O21" s="20">
        <f t="shared" si="1"/>
        <v>-4.898277429941799E-2</v>
      </c>
      <c r="P21" s="20">
        <f t="shared" si="1"/>
        <v>-1.7871609408978178E-2</v>
      </c>
      <c r="Q21" s="20">
        <f t="shared" si="1"/>
        <v>4.4790709964425378E-3</v>
      </c>
      <c r="R21" s="20">
        <f t="shared" si="1"/>
        <v>-3.8447238835054499E-2</v>
      </c>
      <c r="S21" s="20">
        <f t="shared" si="1"/>
        <v>-1.7909826786153934E-2</v>
      </c>
      <c r="T21" s="20"/>
      <c r="U21" s="20"/>
    </row>
    <row r="22" spans="1:29" x14ac:dyDescent="0.25">
      <c r="A22" s="17">
        <v>2002</v>
      </c>
      <c r="B22" s="17">
        <v>50.041086069541052</v>
      </c>
      <c r="C22" s="17">
        <v>45.825051944120787</v>
      </c>
      <c r="D22" s="17">
        <v>49.155595203046687</v>
      </c>
      <c r="E22" s="17">
        <v>46.119992304738844</v>
      </c>
      <c r="F22" s="17">
        <v>45.660166877496522</v>
      </c>
      <c r="G22" s="17">
        <v>50.741236133035265</v>
      </c>
      <c r="H22" s="17">
        <v>44.870908834127469</v>
      </c>
      <c r="I22" s="17">
        <v>45.399965689284727</v>
      </c>
      <c r="J22" s="7"/>
      <c r="L22" s="17">
        <v>2002</v>
      </c>
      <c r="M22" s="20">
        <f t="shared" si="1"/>
        <v>-8.4251451288673673E-2</v>
      </c>
      <c r="N22" s="20">
        <f t="shared" si="1"/>
        <v>-1.7695276742471514E-2</v>
      </c>
      <c r="O22" s="20">
        <f t="shared" si="1"/>
        <v>-7.8357487272621262E-2</v>
      </c>
      <c r="P22" s="20">
        <f t="shared" si="1"/>
        <v>-8.7546445054299149E-2</v>
      </c>
      <c r="Q22" s="20">
        <f t="shared" si="1"/>
        <v>1.3991504151633107E-2</v>
      </c>
      <c r="R22" s="20">
        <f t="shared" si="1"/>
        <v>-0.10331864556713848</v>
      </c>
      <c r="S22" s="20">
        <f t="shared" si="1"/>
        <v>-9.2746196071896936E-2</v>
      </c>
      <c r="T22" s="20"/>
      <c r="U22" s="20"/>
    </row>
    <row r="23" spans="1:29" x14ac:dyDescent="0.25">
      <c r="A23" s="17">
        <v>2003</v>
      </c>
      <c r="B23" s="17">
        <v>49.663332902127877</v>
      </c>
      <c r="C23" s="17">
        <v>44.185121536429506</v>
      </c>
      <c r="D23" s="17">
        <v>47.551547875627882</v>
      </c>
      <c r="E23" s="17">
        <v>43.389107155235244</v>
      </c>
      <c r="F23" s="17">
        <v>44.047856114048045</v>
      </c>
      <c r="G23" s="17">
        <v>50.171005234005861</v>
      </c>
      <c r="H23" s="17">
        <v>43.736036688642351</v>
      </c>
      <c r="I23" s="17">
        <v>43.912899105635006</v>
      </c>
      <c r="J23" s="7"/>
      <c r="L23" s="17">
        <v>2003</v>
      </c>
      <c r="M23" s="20">
        <f t="shared" si="1"/>
        <v>-0.11030696180810796</v>
      </c>
      <c r="N23" s="20">
        <f t="shared" si="1"/>
        <v>-4.2522015803122079E-2</v>
      </c>
      <c r="O23" s="20">
        <f t="shared" si="1"/>
        <v>-0.12633517285795789</v>
      </c>
      <c r="P23" s="20">
        <f t="shared" si="1"/>
        <v>-0.11307088066655371</v>
      </c>
      <c r="Q23" s="20">
        <f t="shared" si="1"/>
        <v>1.0222276722314631E-2</v>
      </c>
      <c r="R23" s="20">
        <f t="shared" si="1"/>
        <v>-0.11934954557251563</v>
      </c>
      <c r="S23" s="20">
        <f t="shared" si="1"/>
        <v>-0.11578831827145632</v>
      </c>
      <c r="T23" s="20"/>
      <c r="U23" s="20"/>
    </row>
    <row r="24" spans="1:29" x14ac:dyDescent="0.25">
      <c r="A24" s="17">
        <v>2004</v>
      </c>
      <c r="B24" s="17">
        <v>47.159959649434313</v>
      </c>
      <c r="C24" s="17">
        <v>43.175006365345325</v>
      </c>
      <c r="D24" s="17">
        <v>45.107741960237043</v>
      </c>
      <c r="E24" s="17">
        <v>43.778638555522775</v>
      </c>
      <c r="F24" s="17">
        <v>43.049878251622431</v>
      </c>
      <c r="G24" s="17">
        <v>46.572373921662802</v>
      </c>
      <c r="H24" s="17">
        <v>42.002063870313577</v>
      </c>
      <c r="I24" s="17">
        <v>42.975566815584898</v>
      </c>
      <c r="J24" s="7"/>
      <c r="L24" s="17">
        <v>2004</v>
      </c>
      <c r="M24" s="20">
        <f t="shared" si="1"/>
        <v>-8.4498657626327883E-2</v>
      </c>
      <c r="N24" s="20">
        <f t="shared" si="1"/>
        <v>-4.3516103585595135E-2</v>
      </c>
      <c r="O24" s="20">
        <f t="shared" si="1"/>
        <v>-7.1698981912765428E-2</v>
      </c>
      <c r="P24" s="20">
        <f t="shared" si="1"/>
        <v>-8.7151927787138872E-2</v>
      </c>
      <c r="Q24" s="20">
        <f t="shared" si="1"/>
        <v>-1.2459419646228629E-2</v>
      </c>
      <c r="R24" s="20">
        <f t="shared" si="1"/>
        <v>-0.10937023308463761</v>
      </c>
      <c r="S24" s="20">
        <f t="shared" si="1"/>
        <v>-8.8727659331226907E-2</v>
      </c>
      <c r="T24" s="20"/>
      <c r="U24" s="20"/>
    </row>
    <row r="25" spans="1:29" x14ac:dyDescent="0.25">
      <c r="A25" s="17">
        <v>2005</v>
      </c>
      <c r="B25" s="17">
        <v>48.025172873167321</v>
      </c>
      <c r="C25" s="17">
        <v>44.344725130940787</v>
      </c>
      <c r="D25" s="17">
        <v>45.376871039479738</v>
      </c>
      <c r="E25" s="17">
        <v>44.15143405640265</v>
      </c>
      <c r="F25" s="17">
        <v>44.200121861649684</v>
      </c>
      <c r="G25" s="17">
        <v>44.397448265954147</v>
      </c>
      <c r="H25" s="17">
        <v>43.003041275369469</v>
      </c>
      <c r="I25" s="17">
        <v>44.076162921555806</v>
      </c>
      <c r="J25" s="7"/>
      <c r="L25" s="17">
        <v>2005</v>
      </c>
      <c r="M25" s="20">
        <f t="shared" si="1"/>
        <v>-7.6635804142682798E-2</v>
      </c>
      <c r="N25" s="20">
        <f t="shared" si="1"/>
        <v>-5.5144035414128517E-2</v>
      </c>
      <c r="O25" s="20">
        <f t="shared" si="1"/>
        <v>-8.0660590790481282E-2</v>
      </c>
      <c r="P25" s="20">
        <f t="shared" si="1"/>
        <v>-7.9646793185304154E-2</v>
      </c>
      <c r="Q25" s="20">
        <f t="shared" si="1"/>
        <v>-7.553798123317243E-2</v>
      </c>
      <c r="R25" s="20">
        <f t="shared" si="1"/>
        <v>-0.10457289994689062</v>
      </c>
      <c r="S25" s="20">
        <f t="shared" si="1"/>
        <v>-8.2227917472378537E-2</v>
      </c>
      <c r="T25" s="20"/>
      <c r="U25" s="20"/>
    </row>
    <row r="26" spans="1:29" x14ac:dyDescent="0.25">
      <c r="A26" s="17">
        <v>2006</v>
      </c>
      <c r="B26" s="17">
        <v>46.089498937362805</v>
      </c>
      <c r="C26" s="17">
        <v>42.590380937326699</v>
      </c>
      <c r="D26" s="17">
        <v>41.642214098828852</v>
      </c>
      <c r="E26" s="17">
        <v>40.943838543171296</v>
      </c>
      <c r="F26" s="17">
        <v>42.495865745877374</v>
      </c>
      <c r="G26" s="17">
        <v>44.115952729043777</v>
      </c>
      <c r="H26" s="17">
        <v>41.811985363892745</v>
      </c>
      <c r="I26" s="17">
        <v>42.623009365343023</v>
      </c>
      <c r="J26" s="7"/>
      <c r="L26" s="17">
        <v>2006</v>
      </c>
      <c r="M26" s="20">
        <f t="shared" si="1"/>
        <v>-7.592007031344658E-2</v>
      </c>
      <c r="N26" s="20">
        <f t="shared" si="1"/>
        <v>-9.6492366831281123E-2</v>
      </c>
      <c r="O26" s="20">
        <f t="shared" si="1"/>
        <v>-0.11164496279694072</v>
      </c>
      <c r="P26" s="20">
        <f t="shared" si="1"/>
        <v>-7.7970758509857102E-2</v>
      </c>
      <c r="Q26" s="20">
        <f t="shared" si="1"/>
        <v>-4.2819866863841261E-2</v>
      </c>
      <c r="R26" s="20">
        <f t="shared" si="1"/>
        <v>-9.2808853905818028E-2</v>
      </c>
      <c r="S26" s="20">
        <f t="shared" si="1"/>
        <v>-7.5212134042308837E-2</v>
      </c>
      <c r="T26" s="20"/>
      <c r="U26" s="20"/>
    </row>
    <row r="27" spans="1:29" x14ac:dyDescent="0.25">
      <c r="A27" s="17">
        <v>2007</v>
      </c>
      <c r="B27" s="17">
        <v>44.078020437154919</v>
      </c>
      <c r="C27" s="17">
        <v>41.550523987098131</v>
      </c>
      <c r="D27" s="17">
        <v>42.09097136481433</v>
      </c>
      <c r="E27" s="17">
        <v>39.118503300414886</v>
      </c>
      <c r="F27" s="17">
        <v>41.507284171530053</v>
      </c>
      <c r="G27" s="17">
        <v>43.579153574683005</v>
      </c>
      <c r="H27" s="17">
        <v>41.849228637147455</v>
      </c>
      <c r="I27" s="17">
        <v>41.854812850942842</v>
      </c>
      <c r="J27" s="7"/>
      <c r="L27" s="17">
        <v>2007</v>
      </c>
      <c r="M27" s="20">
        <f t="shared" si="1"/>
        <v>-5.7341423797840789E-2</v>
      </c>
      <c r="N27" s="20">
        <f t="shared" si="1"/>
        <v>-4.508027022614735E-2</v>
      </c>
      <c r="O27" s="20">
        <f t="shared" si="1"/>
        <v>-0.11251678472746204</v>
      </c>
      <c r="P27" s="20">
        <f t="shared" si="1"/>
        <v>-5.8322407406887579E-2</v>
      </c>
      <c r="Q27" s="20">
        <f t="shared" si="1"/>
        <v>-1.1317814582512454E-2</v>
      </c>
      <c r="R27" s="20">
        <f t="shared" si="1"/>
        <v>-5.0564698185237393E-2</v>
      </c>
      <c r="S27" s="20">
        <f t="shared" si="1"/>
        <v>-5.0438008879773934E-2</v>
      </c>
      <c r="T27" s="20"/>
      <c r="U27" s="20"/>
    </row>
    <row r="28" spans="1:29" x14ac:dyDescent="0.25">
      <c r="A28" s="17">
        <v>2008</v>
      </c>
      <c r="B28" s="17">
        <v>35.831271816277876</v>
      </c>
      <c r="C28" s="17">
        <v>36.181591829517856</v>
      </c>
      <c r="D28" s="17">
        <v>37.154067256778944</v>
      </c>
      <c r="E28" s="17">
        <v>33.011532839736901</v>
      </c>
      <c r="F28" s="17">
        <v>36.158883398456958</v>
      </c>
      <c r="G28" s="17">
        <v>35.127807677781668</v>
      </c>
      <c r="H28" s="17">
        <v>35.985545011499198</v>
      </c>
      <c r="I28" s="17">
        <v>36.526696996588726</v>
      </c>
      <c r="J28" s="7"/>
      <c r="L28" s="17">
        <v>2008</v>
      </c>
      <c r="M28" s="20">
        <f t="shared" si="1"/>
        <v>9.7769349365051557E-3</v>
      </c>
      <c r="N28" s="20">
        <f t="shared" si="1"/>
        <v>3.6917345476420733E-2</v>
      </c>
      <c r="O28" s="20">
        <f t="shared" si="1"/>
        <v>-7.8694917417360247E-2</v>
      </c>
      <c r="P28" s="20">
        <f t="shared" si="1"/>
        <v>9.1431748183230712E-3</v>
      </c>
      <c r="Q28" s="20">
        <f t="shared" si="1"/>
        <v>-1.9632686835766463E-2</v>
      </c>
      <c r="R28" s="20">
        <f t="shared" si="1"/>
        <v>4.3055461724145812E-3</v>
      </c>
      <c r="S28" s="20">
        <f t="shared" si="1"/>
        <v>1.9408330909284739E-2</v>
      </c>
      <c r="T28" s="20"/>
      <c r="U28" s="20"/>
    </row>
    <row r="29" spans="1:29" x14ac:dyDescent="0.25">
      <c r="A29" s="17">
        <v>2009</v>
      </c>
      <c r="B29" s="17">
        <v>29.875493055442348</v>
      </c>
      <c r="C29" s="17">
        <v>31.848497053942992</v>
      </c>
      <c r="D29" s="17">
        <v>33.392346012988128</v>
      </c>
      <c r="E29" s="17">
        <v>31.769220393471187</v>
      </c>
      <c r="F29" s="17">
        <v>31.764408500748686</v>
      </c>
      <c r="G29" s="17">
        <v>32.749852682172779</v>
      </c>
      <c r="H29" s="17">
        <v>30.522473729433838</v>
      </c>
      <c r="I29" s="17">
        <v>31.78261215361999</v>
      </c>
      <c r="J29" s="7"/>
      <c r="L29" s="17">
        <v>2009</v>
      </c>
      <c r="M29" s="20">
        <f t="shared" si="1"/>
        <v>6.6040884909888603E-2</v>
      </c>
      <c r="N29" s="20">
        <f t="shared" si="1"/>
        <v>0.11771698465425402</v>
      </c>
      <c r="O29" s="20">
        <f t="shared" si="1"/>
        <v>6.3387316638239141E-2</v>
      </c>
      <c r="P29" s="20">
        <f t="shared" si="1"/>
        <v>6.3226251757617077E-2</v>
      </c>
      <c r="Q29" s="20">
        <f t="shared" si="1"/>
        <v>9.6211286668851009E-2</v>
      </c>
      <c r="R29" s="20">
        <f t="shared" si="1"/>
        <v>2.1655899462172407E-2</v>
      </c>
      <c r="S29" s="20">
        <f t="shared" si="1"/>
        <v>6.3835568994240463E-2</v>
      </c>
      <c r="T29" s="20"/>
      <c r="U29" s="20"/>
    </row>
    <row r="30" spans="1:29" x14ac:dyDescent="0.25">
      <c r="A30" s="17">
        <v>2010</v>
      </c>
      <c r="B30" s="17">
        <v>28.899079552502371</v>
      </c>
      <c r="C30" s="17">
        <v>29.016378353844633</v>
      </c>
      <c r="D30" s="17">
        <v>30.054274942813208</v>
      </c>
      <c r="E30" s="17">
        <v>29.501718980100122</v>
      </c>
      <c r="F30" s="17">
        <v>28.919358144776197</v>
      </c>
      <c r="G30" s="17">
        <v>31.557541185975424</v>
      </c>
      <c r="H30" s="17">
        <v>28.14253900578478</v>
      </c>
      <c r="I30" s="17">
        <v>28.815418998419773</v>
      </c>
      <c r="J30" s="7"/>
      <c r="L30" s="17">
        <v>2010</v>
      </c>
      <c r="M30" s="20">
        <f t="shared" si="1"/>
        <v>4.058911327233081E-3</v>
      </c>
      <c r="N30" s="20">
        <f t="shared" si="1"/>
        <v>3.997343196388442E-2</v>
      </c>
      <c r="O30" s="20">
        <f t="shared" si="1"/>
        <v>2.0853239512452514E-2</v>
      </c>
      <c r="P30" s="20">
        <f t="shared" si="1"/>
        <v>7.017037423972161E-4</v>
      </c>
      <c r="Q30" s="20">
        <f t="shared" si="1"/>
        <v>9.1991221680375504E-2</v>
      </c>
      <c r="R30" s="20">
        <f t="shared" si="1"/>
        <v>-2.6178707364819257E-2</v>
      </c>
      <c r="S30" s="20">
        <f t="shared" si="1"/>
        <v>-2.894921062472191E-3</v>
      </c>
      <c r="T30" s="20"/>
      <c r="U30" s="20"/>
    </row>
    <row r="31" spans="1:29" x14ac:dyDescent="0.25">
      <c r="A31" s="17">
        <v>2011</v>
      </c>
      <c r="B31" s="17">
        <v>27.466066967463121</v>
      </c>
      <c r="C31" s="17">
        <v>28.767286175934718</v>
      </c>
      <c r="D31" s="17">
        <v>30.340355926455231</v>
      </c>
      <c r="E31" s="17">
        <v>29.378089322563028</v>
      </c>
      <c r="F31" s="17">
        <v>28.677002450422147</v>
      </c>
      <c r="G31" s="17">
        <v>30.532911980117202</v>
      </c>
      <c r="H31" s="17">
        <v>27.652663240587568</v>
      </c>
      <c r="I31" s="17">
        <v>28.593484908924435</v>
      </c>
      <c r="J31" s="7"/>
      <c r="L31" s="17">
        <v>2011</v>
      </c>
      <c r="M31" s="20">
        <f t="shared" si="1"/>
        <v>4.7375520128639041E-2</v>
      </c>
      <c r="N31" s="20">
        <f t="shared" si="1"/>
        <v>0.10464872755160226</v>
      </c>
      <c r="O31" s="20">
        <f t="shared" si="1"/>
        <v>6.9613984316171981E-2</v>
      </c>
      <c r="P31" s="20">
        <f t="shared" si="1"/>
        <v>4.408841951756421E-2</v>
      </c>
      <c r="Q31" s="20">
        <f t="shared" si="1"/>
        <v>0.11165941655523996</v>
      </c>
      <c r="R31" s="20">
        <f t="shared" si="1"/>
        <v>6.7937019648824535E-3</v>
      </c>
      <c r="S31" s="20">
        <f t="shared" si="1"/>
        <v>4.1047665936185064E-2</v>
      </c>
      <c r="T31" s="20"/>
      <c r="U31" s="20"/>
    </row>
    <row r="32" spans="1:29" x14ac:dyDescent="0.25">
      <c r="A32" s="17">
        <v>2012</v>
      </c>
      <c r="B32" s="17">
        <v>33.391028409823775</v>
      </c>
      <c r="C32" s="17">
        <v>30.354884043845232</v>
      </c>
      <c r="D32" s="17">
        <v>31.104038414923707</v>
      </c>
      <c r="E32" s="17">
        <v>30.906332707672846</v>
      </c>
      <c r="F32" s="17">
        <v>30.235754136811011</v>
      </c>
      <c r="G32" s="17">
        <v>32.586321507551482</v>
      </c>
      <c r="H32" s="17">
        <v>29.060905204460138</v>
      </c>
      <c r="I32" s="17">
        <v>30.061793295317329</v>
      </c>
      <c r="J32" s="7"/>
      <c r="L32" s="17">
        <v>2012</v>
      </c>
      <c r="M32" s="20">
        <f t="shared" si="1"/>
        <v>-9.092694985954064E-2</v>
      </c>
      <c r="N32" s="20">
        <f t="shared" si="1"/>
        <v>-6.8491151779776466E-2</v>
      </c>
      <c r="O32" s="20">
        <f t="shared" si="1"/>
        <v>-7.4412074754185237E-2</v>
      </c>
      <c r="P32" s="20">
        <f t="shared" si="1"/>
        <v>-9.4494671870737304E-2</v>
      </c>
      <c r="Q32" s="20">
        <f t="shared" si="1"/>
        <v>-2.4099494402979982E-2</v>
      </c>
      <c r="R32" s="20">
        <f t="shared" si="1"/>
        <v>-0.1296792405498268</v>
      </c>
      <c r="S32" s="20">
        <f t="shared" si="1"/>
        <v>-9.9704479707698107E-2</v>
      </c>
      <c r="T32" s="20"/>
      <c r="U32" s="20"/>
      <c r="V32" s="5"/>
      <c r="AC32" s="23"/>
    </row>
    <row r="33" spans="1:29" x14ac:dyDescent="0.25">
      <c r="A33" s="17">
        <v>2013</v>
      </c>
      <c r="B33" s="17">
        <v>33.044518204405904</v>
      </c>
      <c r="C33" s="17">
        <v>31.561609392156242</v>
      </c>
      <c r="D33" s="17">
        <v>31.431824336323192</v>
      </c>
      <c r="E33" s="17">
        <v>31.118927741772492</v>
      </c>
      <c r="F33" s="17">
        <v>31.48905596754048</v>
      </c>
      <c r="G33" s="17">
        <v>28.829616734583393</v>
      </c>
      <c r="H33" s="17">
        <v>30.614744619015251</v>
      </c>
      <c r="I33" s="17">
        <v>31.553226908727087</v>
      </c>
      <c r="J33" s="7"/>
      <c r="L33" s="17">
        <v>2013</v>
      </c>
      <c r="M33" s="20">
        <f t="shared" si="1"/>
        <v>-4.487609118936834E-2</v>
      </c>
      <c r="N33" s="20">
        <f t="shared" si="1"/>
        <v>-4.8803673217656031E-2</v>
      </c>
      <c r="O33" s="20">
        <f t="shared" si="1"/>
        <v>-5.8272614256989486E-2</v>
      </c>
      <c r="P33" s="20">
        <f t="shared" si="1"/>
        <v>-4.7071717833611207E-2</v>
      </c>
      <c r="Q33" s="20">
        <f t="shared" si="1"/>
        <v>-0.12755221437183878</v>
      </c>
      <c r="R33" s="20">
        <f t="shared" si="1"/>
        <v>-7.3530307519105692E-2</v>
      </c>
      <c r="S33" s="20">
        <f t="shared" si="1"/>
        <v>-4.512976362536221E-2</v>
      </c>
      <c r="T33" s="20"/>
      <c r="U33" s="20"/>
      <c r="V33" s="36"/>
      <c r="AC33" s="5"/>
    </row>
    <row r="34" spans="1:29" x14ac:dyDescent="0.25">
      <c r="A34" s="17">
        <v>2014</v>
      </c>
      <c r="B34" s="17">
        <v>28.781050787074491</v>
      </c>
      <c r="C34" s="17">
        <v>31.906676844300819</v>
      </c>
      <c r="D34" s="17">
        <v>33.295974681095686</v>
      </c>
      <c r="E34" s="17">
        <v>29.993393802215</v>
      </c>
      <c r="F34" s="17">
        <v>31.887773715425279</v>
      </c>
      <c r="G34" s="17">
        <v>26.997391369150137</v>
      </c>
      <c r="H34" s="17">
        <v>31.472852071601665</v>
      </c>
      <c r="I34" s="17">
        <v>32.18308647046797</v>
      </c>
      <c r="J34" s="7"/>
      <c r="L34" s="17">
        <v>2014</v>
      </c>
      <c r="M34" s="20">
        <f t="shared" si="1"/>
        <v>0.10860013695643243</v>
      </c>
      <c r="N34" s="20">
        <f t="shared" si="1"/>
        <v>0.15687140568366034</v>
      </c>
      <c r="O34" s="20">
        <f t="shared" si="1"/>
        <v>4.2122958751908003E-2</v>
      </c>
      <c r="P34" s="20">
        <f t="shared" si="1"/>
        <v>0.1079433461736571</v>
      </c>
      <c r="Q34" s="20">
        <f t="shared" si="1"/>
        <v>-6.1973394617176117E-2</v>
      </c>
      <c r="R34" s="20">
        <f t="shared" si="1"/>
        <v>9.3526859197790496E-2</v>
      </c>
      <c r="S34" s="20">
        <f t="shared" si="1"/>
        <v>0.11820401237474364</v>
      </c>
      <c r="T34" s="20"/>
      <c r="U34" s="20"/>
      <c r="AC34" s="5"/>
    </row>
    <row r="35" spans="1:29" x14ac:dyDescent="0.25">
      <c r="A35" s="17">
        <v>2015</v>
      </c>
      <c r="B35" s="17">
        <v>29.661341613973491</v>
      </c>
      <c r="C35" s="17">
        <v>25.006636222315137</v>
      </c>
      <c r="D35" s="17">
        <v>26.662844556994969</v>
      </c>
      <c r="E35" s="17">
        <v>25.618828420192585</v>
      </c>
      <c r="F35" s="17">
        <v>24.948383677838137</v>
      </c>
      <c r="G35" s="17">
        <v>28.683851915047853</v>
      </c>
      <c r="H35" s="17">
        <v>24.657105839651194</v>
      </c>
      <c r="I35" s="17">
        <v>25.015919829456834</v>
      </c>
      <c r="J35" s="7"/>
      <c r="L35" s="17">
        <v>2015</v>
      </c>
      <c r="M35" s="20">
        <f t="shared" si="1"/>
        <v>-0.15692834977719</v>
      </c>
      <c r="N35" s="20">
        <f t="shared" si="1"/>
        <v>-0.10109107996537577</v>
      </c>
      <c r="O35" s="20">
        <f t="shared" si="1"/>
        <v>-0.13628895302148009</v>
      </c>
      <c r="P35" s="20">
        <f t="shared" si="1"/>
        <v>-0.15889227120849697</v>
      </c>
      <c r="Q35" s="20">
        <f t="shared" si="1"/>
        <v>-3.2955006272040684E-2</v>
      </c>
      <c r="R35" s="20">
        <f t="shared" si="1"/>
        <v>-0.16871238797791924</v>
      </c>
      <c r="S35" s="20">
        <f t="shared" si="1"/>
        <v>-0.15661536301945941</v>
      </c>
      <c r="T35" s="20"/>
      <c r="U35" s="20"/>
    </row>
    <row r="39" spans="1:29" x14ac:dyDescent="0.25">
      <c r="A39" s="17" t="s">
        <v>126</v>
      </c>
      <c r="B39" s="17" t="s">
        <v>70</v>
      </c>
      <c r="C39" s="17" t="s">
        <v>71</v>
      </c>
      <c r="D39" s="17" t="s">
        <v>37</v>
      </c>
      <c r="E39" s="17" t="s">
        <v>40</v>
      </c>
      <c r="F39" s="17" t="s">
        <v>42</v>
      </c>
      <c r="G39" s="17" t="s">
        <v>41</v>
      </c>
      <c r="H39" s="17" t="s">
        <v>18</v>
      </c>
      <c r="I39" s="17" t="s">
        <v>16</v>
      </c>
    </row>
    <row r="40" spans="1:29" x14ac:dyDescent="0.25">
      <c r="A40" s="17">
        <v>1982</v>
      </c>
      <c r="B40" s="17">
        <v>96.200674306601286</v>
      </c>
      <c r="C40" s="17">
        <v>98.818399390438557</v>
      </c>
      <c r="D40" s="17">
        <v>99.046425275446396</v>
      </c>
      <c r="E40" s="17">
        <v>95.336279227922205</v>
      </c>
      <c r="F40" s="17">
        <v>98.773897523642503</v>
      </c>
      <c r="G40" s="17">
        <v>96.305135775764938</v>
      </c>
      <c r="H40" s="17">
        <v>100.44372128322719</v>
      </c>
      <c r="I40" s="17">
        <v>99.754751761793159</v>
      </c>
    </row>
    <row r="41" spans="1:29" x14ac:dyDescent="0.25">
      <c r="A41" s="17">
        <v>1983</v>
      </c>
      <c r="B41" s="17">
        <v>89.767214376479387</v>
      </c>
      <c r="C41" s="17">
        <v>93.663960142293931</v>
      </c>
      <c r="D41" s="17">
        <v>94.955917520564981</v>
      </c>
      <c r="E41" s="17">
        <v>94.199380211648531</v>
      </c>
      <c r="F41" s="17">
        <v>93.500857416074723</v>
      </c>
      <c r="G41" s="17">
        <v>95.516292887623408</v>
      </c>
      <c r="H41" s="17">
        <v>93.986980922636576</v>
      </c>
      <c r="I41" s="17">
        <v>93.809861209592768</v>
      </c>
    </row>
    <row r="42" spans="1:29" x14ac:dyDescent="0.25">
      <c r="A42" s="17">
        <v>1984</v>
      </c>
      <c r="B42" s="17">
        <v>87.953194451984018</v>
      </c>
      <c r="C42" s="17">
        <v>86.165172906476073</v>
      </c>
      <c r="D42" s="17">
        <v>84.452377930574599</v>
      </c>
      <c r="E42" s="17">
        <v>82.708830050250981</v>
      </c>
      <c r="F42" s="17">
        <v>86.092497316712979</v>
      </c>
      <c r="G42" s="17">
        <v>86.752494091342669</v>
      </c>
      <c r="H42" s="17">
        <v>88.304069533478469</v>
      </c>
      <c r="I42" s="17">
        <v>86.786703868710902</v>
      </c>
    </row>
    <row r="43" spans="1:29" x14ac:dyDescent="0.25">
      <c r="A43" s="17">
        <v>1985</v>
      </c>
      <c r="B43" s="17">
        <v>74.536430474836379</v>
      </c>
      <c r="C43" s="17">
        <v>78.266088421514709</v>
      </c>
      <c r="D43" s="17">
        <v>78.638279250299092</v>
      </c>
      <c r="E43" s="17">
        <v>78.147255204385161</v>
      </c>
      <c r="F43" s="17">
        <v>78.133404065738418</v>
      </c>
      <c r="G43" s="17">
        <v>78.222765150712789</v>
      </c>
      <c r="H43" s="17">
        <v>77.792941447114572</v>
      </c>
      <c r="I43" s="17">
        <v>78.38615398213733</v>
      </c>
    </row>
    <row r="44" spans="1:29" x14ac:dyDescent="0.25">
      <c r="A44" s="17">
        <v>1986</v>
      </c>
      <c r="B44" s="17">
        <v>78.524019045289606</v>
      </c>
      <c r="C44" s="17">
        <v>82.188687847519759</v>
      </c>
      <c r="D44" s="17">
        <v>82.109956609201632</v>
      </c>
      <c r="E44" s="17">
        <v>85.630357498303056</v>
      </c>
      <c r="F44" s="17">
        <v>81.911274261074141</v>
      </c>
      <c r="G44" s="17">
        <v>88.078111177310348</v>
      </c>
      <c r="H44" s="17">
        <v>80.089290480827913</v>
      </c>
      <c r="I44" s="17">
        <v>81.56144073291216</v>
      </c>
    </row>
    <row r="45" spans="1:29" x14ac:dyDescent="0.25">
      <c r="A45" s="17">
        <v>1987</v>
      </c>
      <c r="B45" s="17">
        <v>76.536969572771341</v>
      </c>
      <c r="C45" s="17">
        <v>78.525790100684389</v>
      </c>
      <c r="D45" s="17">
        <v>79.481870467134286</v>
      </c>
      <c r="E45" s="17">
        <v>80.969447088136803</v>
      </c>
      <c r="F45" s="17">
        <v>78.276627413288224</v>
      </c>
      <c r="G45" s="17">
        <v>75.864901948079932</v>
      </c>
      <c r="H45" s="17">
        <v>75.818130171683137</v>
      </c>
      <c r="I45" s="17">
        <v>77.994257721002214</v>
      </c>
    </row>
    <row r="46" spans="1:29" x14ac:dyDescent="0.25">
      <c r="A46" s="17">
        <v>1988</v>
      </c>
      <c r="B46" s="17">
        <v>86.746891611255705</v>
      </c>
      <c r="C46" s="17">
        <v>80.75526756147157</v>
      </c>
      <c r="D46" s="17">
        <v>80.794073619472314</v>
      </c>
      <c r="E46" s="17">
        <v>81.605604143987875</v>
      </c>
      <c r="F46" s="17">
        <v>80.493073481193278</v>
      </c>
      <c r="G46" s="17">
        <v>77.680039634287823</v>
      </c>
      <c r="H46" s="17">
        <v>78.353078242798816</v>
      </c>
      <c r="I46" s="17">
        <v>80.200585500278962</v>
      </c>
    </row>
    <row r="47" spans="1:29" x14ac:dyDescent="0.25">
      <c r="A47" s="17">
        <v>1989</v>
      </c>
      <c r="B47" s="17">
        <v>79.66517296154052</v>
      </c>
      <c r="C47" s="17">
        <v>73.561655775847612</v>
      </c>
      <c r="D47" s="17">
        <v>74.379576028150041</v>
      </c>
      <c r="E47" s="17">
        <v>73.306914935528766</v>
      </c>
      <c r="F47" s="17">
        <v>73.306780031998642</v>
      </c>
      <c r="G47" s="17">
        <v>73.23556166011258</v>
      </c>
      <c r="H47" s="17">
        <v>72.33731497763074</v>
      </c>
      <c r="I47" s="17">
        <v>72.923025472846348</v>
      </c>
    </row>
    <row r="48" spans="1:29" x14ac:dyDescent="0.25">
      <c r="A48" s="17">
        <v>1990</v>
      </c>
      <c r="B48" s="17">
        <v>74.437281000427902</v>
      </c>
      <c r="C48" s="17">
        <v>77.048917493812027</v>
      </c>
      <c r="D48" s="17">
        <v>74.120845529250815</v>
      </c>
      <c r="E48" s="17">
        <v>74.644435160735156</v>
      </c>
      <c r="F48" s="17">
        <v>76.888111114385538</v>
      </c>
      <c r="G48" s="17">
        <v>69.692681252490729</v>
      </c>
      <c r="H48" s="17">
        <v>75.901610765868085</v>
      </c>
      <c r="I48" s="17">
        <v>77.098209454561584</v>
      </c>
    </row>
    <row r="49" spans="1:9" x14ac:dyDescent="0.25">
      <c r="A49" s="17">
        <v>1991</v>
      </c>
      <c r="B49" s="17">
        <v>65.900887420866638</v>
      </c>
      <c r="C49" s="17">
        <v>67.755332747765337</v>
      </c>
      <c r="D49" s="17">
        <v>64.08726084191585</v>
      </c>
      <c r="E49" s="17">
        <v>68.031529081054032</v>
      </c>
      <c r="F49" s="17">
        <v>67.541009862907231</v>
      </c>
      <c r="G49" s="17">
        <v>63.838794409093694</v>
      </c>
      <c r="H49" s="17">
        <v>66.433895328373168</v>
      </c>
      <c r="I49" s="17">
        <v>67.439233069308102</v>
      </c>
    </row>
    <row r="50" spans="1:9" x14ac:dyDescent="0.25">
      <c r="A50" s="17">
        <v>1992</v>
      </c>
      <c r="B50" s="17">
        <v>59.373665862949565</v>
      </c>
      <c r="C50" s="17">
        <v>58.659131009335404</v>
      </c>
      <c r="D50" s="17">
        <v>59.548867167904973</v>
      </c>
      <c r="E50" s="17">
        <v>57.223371266445611</v>
      </c>
      <c r="F50" s="17">
        <v>58.516953235084657</v>
      </c>
      <c r="G50" s="17">
        <v>58.472173172049231</v>
      </c>
      <c r="H50" s="17">
        <v>58.255406143871369</v>
      </c>
      <c r="I50" s="17">
        <v>58.560292265610769</v>
      </c>
    </row>
    <row r="51" spans="1:9" x14ac:dyDescent="0.25">
      <c r="A51" s="17">
        <v>1993</v>
      </c>
      <c r="B51" s="17">
        <v>54.541862482437864</v>
      </c>
      <c r="C51" s="17">
        <v>53.179136197286418</v>
      </c>
      <c r="D51" s="17">
        <v>54.296038091706578</v>
      </c>
      <c r="E51" s="17">
        <v>52.392663903447108</v>
      </c>
      <c r="F51" s="17">
        <v>53.034133234177716</v>
      </c>
      <c r="G51" s="17">
        <v>52.590885075915132</v>
      </c>
      <c r="H51" s="17">
        <v>52.519047549139941</v>
      </c>
      <c r="I51" s="17">
        <v>53.02460386155871</v>
      </c>
    </row>
    <row r="52" spans="1:9" x14ac:dyDescent="0.25">
      <c r="A52" s="17">
        <v>1994</v>
      </c>
      <c r="B52" s="17">
        <v>61.182043282315135</v>
      </c>
      <c r="C52" s="17">
        <v>52.940581270377152</v>
      </c>
      <c r="D52" s="17">
        <v>53.254477825248614</v>
      </c>
      <c r="E52" s="17">
        <v>53.447400772711262</v>
      </c>
      <c r="F52" s="17">
        <v>52.679075102787465</v>
      </c>
      <c r="G52" s="17">
        <v>55.745723795553189</v>
      </c>
      <c r="H52" s="17">
        <v>50.983105029445142</v>
      </c>
      <c r="I52" s="17">
        <v>52.097543179115746</v>
      </c>
    </row>
    <row r="53" spans="1:9" x14ac:dyDescent="0.25">
      <c r="A53" s="17">
        <v>1995</v>
      </c>
      <c r="B53" s="17">
        <v>63.93035437213257</v>
      </c>
      <c r="C53" s="17">
        <v>53.124866753933027</v>
      </c>
      <c r="D53" s="17">
        <v>52.565119400242111</v>
      </c>
      <c r="E53" s="17">
        <v>52.822699646640103</v>
      </c>
      <c r="F53" s="17">
        <v>52.911733415385235</v>
      </c>
      <c r="G53" s="17">
        <v>56.847536197892623</v>
      </c>
      <c r="H53" s="17">
        <v>51.825534952513408</v>
      </c>
      <c r="I53" s="17">
        <v>52.583105614758104</v>
      </c>
    </row>
    <row r="54" spans="1:9" x14ac:dyDescent="0.25">
      <c r="A54" s="17">
        <v>1996</v>
      </c>
      <c r="B54" s="17">
        <v>56.638848036527634</v>
      </c>
      <c r="C54" s="17">
        <v>48.215648774203146</v>
      </c>
      <c r="D54" s="17">
        <v>48.34945838956628</v>
      </c>
      <c r="E54" s="17">
        <v>48.707376430684235</v>
      </c>
      <c r="F54" s="17">
        <v>47.986288482206874</v>
      </c>
      <c r="G54" s="17">
        <v>46.897077303583508</v>
      </c>
      <c r="H54" s="17">
        <v>45.959754013892962</v>
      </c>
      <c r="I54" s="17">
        <v>47.525309411867063</v>
      </c>
    </row>
    <row r="55" spans="1:9" x14ac:dyDescent="0.25">
      <c r="A55" s="17">
        <v>1997</v>
      </c>
      <c r="B55" s="17">
        <v>48.883543058764189</v>
      </c>
      <c r="C55" s="17">
        <v>47.420729531950201</v>
      </c>
      <c r="D55" s="17">
        <v>47.843006093899028</v>
      </c>
      <c r="E55" s="17">
        <v>47.455914886086248</v>
      </c>
      <c r="F55" s="17">
        <v>47.271572344470776</v>
      </c>
      <c r="G55" s="17">
        <v>48.865331547858666</v>
      </c>
      <c r="H55" s="17">
        <v>46.179006212696549</v>
      </c>
      <c r="I55" s="17">
        <v>47.183070564642549</v>
      </c>
    </row>
    <row r="56" spans="1:9" x14ac:dyDescent="0.25">
      <c r="A56" s="17">
        <v>1998</v>
      </c>
      <c r="B56" s="17">
        <v>51.552549848565832</v>
      </c>
      <c r="C56" s="17">
        <v>45.194615695436369</v>
      </c>
      <c r="D56" s="17">
        <v>43.669060727552278</v>
      </c>
      <c r="E56" s="17">
        <v>45.858874000259668</v>
      </c>
      <c r="F56" s="17">
        <v>45.043789417832159</v>
      </c>
      <c r="G56" s="17">
        <v>55.543642876727972</v>
      </c>
      <c r="H56" s="17">
        <v>46.149256466378581</v>
      </c>
      <c r="I56" s="17">
        <v>44.971391813305679</v>
      </c>
    </row>
    <row r="57" spans="1:9" x14ac:dyDescent="0.25">
      <c r="A57" s="17">
        <v>1999</v>
      </c>
      <c r="B57" s="17">
        <v>50.093349273083732</v>
      </c>
      <c r="C57" s="17">
        <v>46.360440208445645</v>
      </c>
      <c r="D57" s="17">
        <v>45.359379637375241</v>
      </c>
      <c r="E57" s="17">
        <v>45.065934864396695</v>
      </c>
      <c r="F57" s="17">
        <v>46.285878226626664</v>
      </c>
      <c r="G57" s="17">
        <v>49.586573888518615</v>
      </c>
      <c r="H57" s="17">
        <v>46.959414821685641</v>
      </c>
      <c r="I57" s="17">
        <v>46.592361853981863</v>
      </c>
    </row>
    <row r="58" spans="1:9" x14ac:dyDescent="0.25">
      <c r="A58" s="17">
        <v>2000</v>
      </c>
      <c r="B58" s="17">
        <v>50.370264943921939</v>
      </c>
      <c r="C58" s="17">
        <v>47.284074693379807</v>
      </c>
      <c r="D58" s="17">
        <v>47.934857262589496</v>
      </c>
      <c r="E58" s="17">
        <v>44.871279380458873</v>
      </c>
      <c r="F58" s="17">
        <v>47.190132427203935</v>
      </c>
      <c r="G58" s="17">
        <v>51.988034723763121</v>
      </c>
      <c r="H58" s="17">
        <v>47.910512201269739</v>
      </c>
      <c r="I58" s="17">
        <v>47.353904323244926</v>
      </c>
    </row>
    <row r="59" spans="1:9" x14ac:dyDescent="0.25">
      <c r="A59" s="17">
        <v>2001</v>
      </c>
      <c r="B59" s="17">
        <v>49.426980694988742</v>
      </c>
      <c r="C59" s="17">
        <v>48.671800181182334</v>
      </c>
      <c r="D59" s="17">
        <v>48.266475394484587</v>
      </c>
      <c r="E59" s="17">
        <v>47.005910055304419</v>
      </c>
      <c r="F59" s="17">
        <v>48.543641001742799</v>
      </c>
      <c r="G59" s="17">
        <v>49.648367650661392</v>
      </c>
      <c r="H59" s="17">
        <v>47.526649763312882</v>
      </c>
      <c r="I59" s="17">
        <v>48.54175203217892</v>
      </c>
    </row>
    <row r="60" spans="1:9" x14ac:dyDescent="0.25">
      <c r="A60" s="17">
        <v>2002</v>
      </c>
      <c r="B60" s="17">
        <v>50.041086069541052</v>
      </c>
      <c r="C60" s="17">
        <v>45.825051944120787</v>
      </c>
      <c r="D60" s="17">
        <v>49.155595203046687</v>
      </c>
      <c r="E60" s="17">
        <v>46.119992304738844</v>
      </c>
      <c r="F60" s="17">
        <v>45.660166877496522</v>
      </c>
      <c r="G60" s="17">
        <v>50.741236133035265</v>
      </c>
      <c r="H60" s="17">
        <v>44.870908834127469</v>
      </c>
      <c r="I60" s="17">
        <v>45.399965689284727</v>
      </c>
    </row>
    <row r="61" spans="1:9" x14ac:dyDescent="0.25">
      <c r="A61" s="17">
        <v>2003</v>
      </c>
      <c r="B61" s="17">
        <v>49.663332902127877</v>
      </c>
      <c r="C61" s="17">
        <v>44.185121536429506</v>
      </c>
      <c r="D61" s="17">
        <v>47.551547875627882</v>
      </c>
      <c r="E61" s="17">
        <v>43.389107155235244</v>
      </c>
      <c r="F61" s="17">
        <v>44.047856114048045</v>
      </c>
      <c r="G61" s="17">
        <v>50.171005234005861</v>
      </c>
      <c r="H61" s="17">
        <v>43.736036688642351</v>
      </c>
      <c r="I61" s="17">
        <v>43.912899105635006</v>
      </c>
    </row>
    <row r="62" spans="1:9" x14ac:dyDescent="0.25">
      <c r="A62" s="17">
        <v>2004</v>
      </c>
      <c r="B62" s="17">
        <v>47.159959649434313</v>
      </c>
      <c r="C62" s="17">
        <v>43.175006365345325</v>
      </c>
      <c r="D62" s="17">
        <v>45.107741960237043</v>
      </c>
      <c r="E62" s="17">
        <v>43.778638555522775</v>
      </c>
      <c r="F62" s="17">
        <v>43.049878251622431</v>
      </c>
      <c r="G62" s="17">
        <v>46.572373921662802</v>
      </c>
      <c r="H62" s="17">
        <v>42.002063870313577</v>
      </c>
      <c r="I62" s="17">
        <v>42.975566815584898</v>
      </c>
    </row>
    <row r="63" spans="1:9" x14ac:dyDescent="0.25">
      <c r="A63" s="17">
        <v>2005</v>
      </c>
      <c r="B63" s="17">
        <v>48.025172873167321</v>
      </c>
      <c r="C63" s="17">
        <v>44.344725130940787</v>
      </c>
      <c r="D63" s="17">
        <v>45.376871039479738</v>
      </c>
      <c r="E63" s="17">
        <v>44.15143405640265</v>
      </c>
      <c r="F63" s="17">
        <v>44.200121861649684</v>
      </c>
      <c r="G63" s="17">
        <v>44.397448265954147</v>
      </c>
      <c r="H63" s="17">
        <v>43.003041275369469</v>
      </c>
      <c r="I63" s="17">
        <v>44.076162921555806</v>
      </c>
    </row>
    <row r="64" spans="1:9" x14ac:dyDescent="0.25">
      <c r="A64" s="17">
        <v>2006</v>
      </c>
      <c r="B64" s="17">
        <v>46.089498937362805</v>
      </c>
      <c r="C64" s="17">
        <v>42.590380937326699</v>
      </c>
      <c r="D64" s="17">
        <v>41.642214098828852</v>
      </c>
      <c r="E64" s="17">
        <v>40.943838543171296</v>
      </c>
      <c r="F64" s="17">
        <v>42.495865745877374</v>
      </c>
      <c r="G64" s="17">
        <v>44.115952729043777</v>
      </c>
      <c r="H64" s="17">
        <v>41.811985363892745</v>
      </c>
      <c r="I64" s="17">
        <v>42.623009365343023</v>
      </c>
    </row>
    <row r="65" spans="1:9" x14ac:dyDescent="0.25">
      <c r="A65" s="17">
        <v>2007</v>
      </c>
      <c r="B65" s="17">
        <v>44.078020437154919</v>
      </c>
      <c r="C65" s="17">
        <v>41.550523987098131</v>
      </c>
      <c r="D65" s="17">
        <v>42.09097136481433</v>
      </c>
      <c r="E65" s="17">
        <v>39.118503300414886</v>
      </c>
      <c r="F65" s="17">
        <v>41.507284171530053</v>
      </c>
      <c r="G65" s="17">
        <v>43.579153574683005</v>
      </c>
      <c r="H65" s="17">
        <v>41.849228637147455</v>
      </c>
      <c r="I65" s="17">
        <v>41.854812850942842</v>
      </c>
    </row>
    <row r="66" spans="1:9" x14ac:dyDescent="0.25">
      <c r="A66" s="17">
        <v>2008</v>
      </c>
      <c r="B66" s="17">
        <v>35.831271816277876</v>
      </c>
      <c r="C66" s="17">
        <v>36.181591829517856</v>
      </c>
      <c r="D66" s="17">
        <v>37.154067256778944</v>
      </c>
      <c r="E66" s="17">
        <v>33.011532839736901</v>
      </c>
      <c r="F66" s="17">
        <v>36.158883398456958</v>
      </c>
      <c r="G66" s="17">
        <v>35.127807677781668</v>
      </c>
      <c r="H66" s="17">
        <v>35.985545011499198</v>
      </c>
      <c r="I66" s="17">
        <v>36.526696996588726</v>
      </c>
    </row>
    <row r="67" spans="1:9" x14ac:dyDescent="0.25">
      <c r="A67" s="17">
        <v>2009</v>
      </c>
      <c r="B67" s="17">
        <v>29.875493055442348</v>
      </c>
      <c r="C67" s="17">
        <v>31.848497053942992</v>
      </c>
      <c r="D67" s="17">
        <v>33.392346012988128</v>
      </c>
      <c r="E67" s="17">
        <v>31.769220393471187</v>
      </c>
      <c r="F67" s="17">
        <v>31.764408500748686</v>
      </c>
      <c r="G67" s="17">
        <v>32.749852682172779</v>
      </c>
      <c r="H67" s="17">
        <v>30.522473729433838</v>
      </c>
      <c r="I67" s="17">
        <v>31.78261215361999</v>
      </c>
    </row>
    <row r="68" spans="1:9" x14ac:dyDescent="0.25">
      <c r="A68" s="17">
        <v>2010</v>
      </c>
      <c r="B68" s="17">
        <v>28.899079552502371</v>
      </c>
      <c r="C68" s="17">
        <v>29.016378353844633</v>
      </c>
      <c r="D68" s="17">
        <v>30.054274942813208</v>
      </c>
      <c r="E68" s="17">
        <v>29.501718980100122</v>
      </c>
      <c r="F68" s="17">
        <v>28.919358144776197</v>
      </c>
      <c r="G68" s="17">
        <v>31.557541185975424</v>
      </c>
      <c r="H68" s="17">
        <v>28.14253900578478</v>
      </c>
      <c r="I68" s="17">
        <v>28.815418998419773</v>
      </c>
    </row>
    <row r="69" spans="1:9" x14ac:dyDescent="0.25">
      <c r="A69" s="17">
        <v>2011</v>
      </c>
      <c r="B69" s="17">
        <v>27.466066967463121</v>
      </c>
      <c r="C69" s="17">
        <v>28.767286175934718</v>
      </c>
      <c r="D69" s="17">
        <v>30.340355926455231</v>
      </c>
      <c r="E69" s="17">
        <v>29.378089322563028</v>
      </c>
      <c r="F69" s="17">
        <v>28.677002450422147</v>
      </c>
      <c r="G69" s="17">
        <v>30.532911980117202</v>
      </c>
      <c r="H69" s="17">
        <v>27.652663240587568</v>
      </c>
      <c r="I69" s="17">
        <v>28.593484908924435</v>
      </c>
    </row>
    <row r="70" spans="1:9" x14ac:dyDescent="0.25">
      <c r="A70" s="17">
        <v>2012</v>
      </c>
      <c r="B70" s="17">
        <v>33.391028409823775</v>
      </c>
      <c r="C70" s="17">
        <v>30.354884043845232</v>
      </c>
      <c r="D70" s="17">
        <v>31.104038414923707</v>
      </c>
      <c r="E70" s="17">
        <v>30.906332707672846</v>
      </c>
      <c r="F70" s="17">
        <v>30.235754136811011</v>
      </c>
      <c r="G70" s="17">
        <v>32.586321507551482</v>
      </c>
      <c r="H70" s="17">
        <v>29.060905204460138</v>
      </c>
      <c r="I70" s="17">
        <v>30.061793295317329</v>
      </c>
    </row>
    <row r="71" spans="1:9" x14ac:dyDescent="0.25">
      <c r="A71" s="17">
        <v>2013</v>
      </c>
      <c r="B71" s="17">
        <v>33.044518204405904</v>
      </c>
      <c r="C71" s="17">
        <v>31.561609392156242</v>
      </c>
      <c r="D71" s="17">
        <v>31.431824336323192</v>
      </c>
      <c r="E71" s="17">
        <v>31.118927741772492</v>
      </c>
      <c r="F71" s="17">
        <v>31.48905596754048</v>
      </c>
      <c r="G71" s="17">
        <v>28.829616734583393</v>
      </c>
      <c r="H71" s="17">
        <v>30.614744619015251</v>
      </c>
      <c r="I71" s="17">
        <v>31.553226908727087</v>
      </c>
    </row>
    <row r="72" spans="1:9" x14ac:dyDescent="0.25">
      <c r="A72" s="17">
        <v>2014</v>
      </c>
      <c r="B72" s="17">
        <v>28.781050787074491</v>
      </c>
      <c r="C72" s="17">
        <v>31.906676844300819</v>
      </c>
      <c r="D72" s="17">
        <v>33.295974681095686</v>
      </c>
      <c r="E72" s="17">
        <v>29.993393802215</v>
      </c>
      <c r="F72" s="17">
        <v>31.887773715425279</v>
      </c>
      <c r="G72" s="17">
        <v>26.997391369150137</v>
      </c>
      <c r="H72" s="17">
        <v>31.472852071601665</v>
      </c>
      <c r="I72" s="17">
        <v>32.18308647046797</v>
      </c>
    </row>
    <row r="73" spans="1:9" x14ac:dyDescent="0.25">
      <c r="A73" s="17">
        <v>2015</v>
      </c>
      <c r="B73" s="17">
        <v>29.661341613973491</v>
      </c>
      <c r="C73" s="17">
        <v>25.006636222315137</v>
      </c>
      <c r="D73" s="17">
        <v>26.662844556994969</v>
      </c>
      <c r="E73" s="17">
        <v>25.618828420192585</v>
      </c>
      <c r="F73" s="17">
        <v>24.948383677838137</v>
      </c>
      <c r="G73" s="17">
        <v>28.683851915047853</v>
      </c>
      <c r="H73" s="17">
        <v>24.657105839651194</v>
      </c>
      <c r="I73" s="17">
        <v>25.015919829456834</v>
      </c>
    </row>
  </sheetData>
  <hyperlinks>
    <hyperlink ref="V1" location="Index!A1" display="Index"/>
  </hyperlinks>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election activeCell="B1" sqref="B1:C1"/>
    </sheetView>
  </sheetViews>
  <sheetFormatPr defaultColWidth="8.85546875" defaultRowHeight="15" x14ac:dyDescent="0.25"/>
  <cols>
    <col min="1" max="4" width="8.85546875" style="10"/>
    <col min="5" max="5" width="17.140625" style="10" customWidth="1"/>
    <col min="6" max="16384" width="8.85546875" style="10"/>
  </cols>
  <sheetData>
    <row r="1" spans="1:6" x14ac:dyDescent="0.25">
      <c r="A1" s="10" t="s">
        <v>0</v>
      </c>
      <c r="B1" t="s">
        <v>276</v>
      </c>
      <c r="C1" t="s">
        <v>277</v>
      </c>
      <c r="E1" s="37" t="s">
        <v>266</v>
      </c>
      <c r="F1" s="2"/>
    </row>
    <row r="2" spans="1:6" x14ac:dyDescent="0.25">
      <c r="A2" s="10">
        <v>1982</v>
      </c>
      <c r="B2" s="7">
        <v>96.199999999999989</v>
      </c>
      <c r="C2" s="7">
        <v>94.23</v>
      </c>
      <c r="E2" s="90" t="str">
        <f ca="1">MID(CELL("filename",E1),FIND("]",CELL("filename",E1))+1,255)</f>
        <v>Figure 35</v>
      </c>
      <c r="F2" s="91" t="str">
        <f ca="1">INDEX(Index!$D:$D,MATCH(E2,Index!$B:$B,0))</f>
        <v>FARMVCs Per Million Drivers, 2009 Tax Increase, In-Time Placebo Test</v>
      </c>
    </row>
    <row r="3" spans="1:6" x14ac:dyDescent="0.25">
      <c r="A3" s="10">
        <v>1983</v>
      </c>
      <c r="B3" s="7">
        <v>89.77</v>
      </c>
      <c r="C3" s="7">
        <v>93.21</v>
      </c>
      <c r="E3" s="10" t="s">
        <v>164</v>
      </c>
    </row>
    <row r="4" spans="1:6" x14ac:dyDescent="0.25">
      <c r="A4" s="10">
        <v>1984</v>
      </c>
      <c r="B4" s="7">
        <v>87.95</v>
      </c>
      <c r="C4" s="7">
        <v>84.259999999999991</v>
      </c>
      <c r="E4" s="31" t="s">
        <v>442</v>
      </c>
    </row>
    <row r="5" spans="1:6" x14ac:dyDescent="0.25">
      <c r="A5" s="10">
        <v>1985</v>
      </c>
      <c r="B5" s="7">
        <v>74.540000000000006</v>
      </c>
      <c r="C5" s="7">
        <v>77.14</v>
      </c>
    </row>
    <row r="6" spans="1:6" x14ac:dyDescent="0.25">
      <c r="A6" s="10">
        <v>1986</v>
      </c>
      <c r="B6" s="7">
        <v>78.52</v>
      </c>
      <c r="C6" s="7">
        <v>84.029999999999987</v>
      </c>
    </row>
    <row r="7" spans="1:6" x14ac:dyDescent="0.25">
      <c r="A7" s="10">
        <v>1987</v>
      </c>
      <c r="B7" s="7">
        <v>76.539999999999992</v>
      </c>
      <c r="C7" s="7">
        <v>79.179999999999993</v>
      </c>
    </row>
    <row r="8" spans="1:6" x14ac:dyDescent="0.25">
      <c r="A8" s="10">
        <v>1988</v>
      </c>
      <c r="B8" s="7">
        <v>86.75</v>
      </c>
      <c r="C8" s="7">
        <v>82.37</v>
      </c>
    </row>
    <row r="9" spans="1:6" x14ac:dyDescent="0.25">
      <c r="A9" s="10">
        <v>1989</v>
      </c>
      <c r="B9" s="7">
        <v>79.67</v>
      </c>
      <c r="C9" s="7">
        <v>78.739999999999995</v>
      </c>
    </row>
    <row r="10" spans="1:6" x14ac:dyDescent="0.25">
      <c r="A10" s="10">
        <v>1990</v>
      </c>
      <c r="B10" s="7">
        <v>74.44</v>
      </c>
      <c r="C10" s="7">
        <v>75.080000000000013</v>
      </c>
    </row>
    <row r="11" spans="1:6" x14ac:dyDescent="0.25">
      <c r="A11" s="10">
        <v>1991</v>
      </c>
      <c r="B11" s="7">
        <v>65.900000000000006</v>
      </c>
      <c r="C11" s="7">
        <v>66.56</v>
      </c>
    </row>
    <row r="12" spans="1:6" x14ac:dyDescent="0.25">
      <c r="A12" s="10">
        <v>1992</v>
      </c>
      <c r="B12" s="7">
        <v>59.370000000000005</v>
      </c>
      <c r="C12" s="7">
        <v>61.190000000000005</v>
      </c>
    </row>
    <row r="13" spans="1:6" x14ac:dyDescent="0.25">
      <c r="A13" s="10">
        <v>1993</v>
      </c>
      <c r="B13" s="7">
        <v>54.540000000000006</v>
      </c>
      <c r="C13" s="7">
        <v>55.32</v>
      </c>
    </row>
    <row r="14" spans="1:6" x14ac:dyDescent="0.25">
      <c r="A14" s="10">
        <v>1994</v>
      </c>
      <c r="B14" s="7">
        <v>61.179999999999993</v>
      </c>
      <c r="C14" s="7">
        <v>59.3</v>
      </c>
    </row>
    <row r="15" spans="1:6" x14ac:dyDescent="0.25">
      <c r="A15" s="10">
        <v>1995</v>
      </c>
      <c r="B15" s="7">
        <v>63.930000000000007</v>
      </c>
      <c r="C15" s="7">
        <v>57.849999999999994</v>
      </c>
    </row>
    <row r="16" spans="1:6" ht="15" customHeight="1" x14ac:dyDescent="0.25">
      <c r="A16" s="10">
        <v>1996</v>
      </c>
      <c r="B16" s="7">
        <v>56.64</v>
      </c>
      <c r="C16" s="7">
        <v>52.28</v>
      </c>
    </row>
    <row r="17" spans="1:5" x14ac:dyDescent="0.25">
      <c r="A17" s="10">
        <v>1997</v>
      </c>
      <c r="B17" s="7">
        <v>48.88</v>
      </c>
      <c r="C17" s="7">
        <v>48.88</v>
      </c>
    </row>
    <row r="18" spans="1:5" x14ac:dyDescent="0.25">
      <c r="A18" s="10">
        <v>1998</v>
      </c>
      <c r="B18" s="7">
        <v>51.55</v>
      </c>
      <c r="C18" s="7">
        <v>47.84</v>
      </c>
    </row>
    <row r="19" spans="1:5" x14ac:dyDescent="0.25">
      <c r="A19" s="10">
        <v>1999</v>
      </c>
      <c r="B19" s="7">
        <v>50.09</v>
      </c>
      <c r="C19" s="7">
        <v>45.2</v>
      </c>
    </row>
    <row r="20" spans="1:5" x14ac:dyDescent="0.25">
      <c r="A20" s="10">
        <v>2000</v>
      </c>
      <c r="B20" s="7">
        <v>50.37</v>
      </c>
      <c r="C20" s="7">
        <v>50.160000000000004</v>
      </c>
    </row>
    <row r="21" spans="1:5" x14ac:dyDescent="0.25">
      <c r="A21" s="10">
        <v>2001</v>
      </c>
      <c r="B21" s="7">
        <v>49.43</v>
      </c>
      <c r="C21" s="7">
        <v>50.269999999999996</v>
      </c>
    </row>
    <row r="22" spans="1:5" x14ac:dyDescent="0.25">
      <c r="A22" s="10">
        <v>2002</v>
      </c>
      <c r="B22" s="7">
        <v>50.04</v>
      </c>
      <c r="C22" s="7">
        <v>50.94</v>
      </c>
    </row>
    <row r="23" spans="1:5" x14ac:dyDescent="0.25">
      <c r="A23" s="10">
        <v>2003</v>
      </c>
      <c r="B23" s="7">
        <v>49.660000000000004</v>
      </c>
      <c r="C23" s="7">
        <v>49.379999999999995</v>
      </c>
    </row>
    <row r="24" spans="1:5" x14ac:dyDescent="0.25">
      <c r="A24" s="10">
        <v>2004</v>
      </c>
      <c r="B24" s="7">
        <v>47.160000000000004</v>
      </c>
      <c r="C24" s="7">
        <v>45.089999999999996</v>
      </c>
    </row>
    <row r="25" spans="1:5" x14ac:dyDescent="0.25">
      <c r="A25" s="10">
        <v>2005</v>
      </c>
      <c r="B25" s="7">
        <v>48.03</v>
      </c>
      <c r="C25" s="7">
        <v>46.43</v>
      </c>
    </row>
    <row r="26" spans="1:5" x14ac:dyDescent="0.25">
      <c r="B26" s="7"/>
      <c r="C26" s="7"/>
    </row>
    <row r="27" spans="1:5" x14ac:dyDescent="0.25">
      <c r="B27" s="7"/>
      <c r="C27" s="7"/>
    </row>
    <row r="28" spans="1:5" x14ac:dyDescent="0.25">
      <c r="B28" s="7"/>
      <c r="C28" s="7"/>
    </row>
    <row r="29" spans="1:5" x14ac:dyDescent="0.25">
      <c r="B29" s="7"/>
      <c r="C29" s="7"/>
    </row>
    <row r="30" spans="1:5" x14ac:dyDescent="0.25">
      <c r="B30" s="7"/>
      <c r="C30" s="7"/>
    </row>
    <row r="31" spans="1:5" x14ac:dyDescent="0.25">
      <c r="B31" s="7"/>
      <c r="C31" s="7"/>
      <c r="E31" s="36"/>
    </row>
    <row r="32" spans="1:5" ht="15" customHeight="1" x14ac:dyDescent="0.25">
      <c r="B32" s="7"/>
      <c r="C32" s="7"/>
    </row>
    <row r="33" spans="1:3" x14ac:dyDescent="0.25">
      <c r="B33" s="7"/>
      <c r="C33" s="7"/>
    </row>
    <row r="34" spans="1:3" x14ac:dyDescent="0.25">
      <c r="B34" s="7"/>
      <c r="C34" s="7"/>
    </row>
    <row r="35" spans="1:3" x14ac:dyDescent="0.25">
      <c r="B35" s="7"/>
      <c r="C35" s="7"/>
    </row>
    <row r="37" spans="1:3" x14ac:dyDescent="0.25">
      <c r="A37" s="3"/>
    </row>
  </sheetData>
  <hyperlinks>
    <hyperlink ref="E1" location="Index!A1" display="Index"/>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34"/>
  <sheetViews>
    <sheetView showGridLines="0" workbookViewId="0">
      <selection activeCell="A3" sqref="A3:B3"/>
    </sheetView>
  </sheetViews>
  <sheetFormatPr defaultColWidth="8.85546875" defaultRowHeight="15" x14ac:dyDescent="0.25"/>
  <cols>
    <col min="1" max="1" width="16" style="94" bestFit="1" customWidth="1"/>
    <col min="2" max="2" width="56.5703125" style="94" bestFit="1" customWidth="1"/>
    <col min="3" max="4" width="13.7109375" style="94" bestFit="1" customWidth="1"/>
    <col min="5" max="16384" width="8.85546875" style="94"/>
  </cols>
  <sheetData>
    <row r="1" spans="1:3" x14ac:dyDescent="0.25">
      <c r="A1" s="93" t="s">
        <v>266</v>
      </c>
    </row>
    <row r="2" spans="1:3" x14ac:dyDescent="0.25">
      <c r="A2" s="90" t="str">
        <f ca="1">MID(CELL("filename",A1),FIND("]",CELL("filename",A1))+1,255)</f>
        <v>Table 4</v>
      </c>
      <c r="B2" s="91" t="str">
        <f ca="1">INDEX(Index!$D:$D,MATCH($A$2,Index!$B:$B,0))</f>
        <v>FARMVC Share of Total Crashes, 1999 Tax Increase, Donor States Weights</v>
      </c>
    </row>
    <row r="3" spans="1:3" x14ac:dyDescent="0.25">
      <c r="A3" s="63" t="s">
        <v>318</v>
      </c>
      <c r="B3" s="4" t="s">
        <v>374</v>
      </c>
    </row>
    <row r="4" spans="1:3" x14ac:dyDescent="0.25">
      <c r="A4" s="90"/>
      <c r="B4" s="95"/>
    </row>
    <row r="5" spans="1:3" x14ac:dyDescent="0.25">
      <c r="B5" s="90" t="str">
        <f ca="1">A2</f>
        <v>Table 4</v>
      </c>
      <c r="C5" s="90"/>
    </row>
    <row r="6" spans="1:3" x14ac:dyDescent="0.25">
      <c r="B6" s="96" t="str">
        <f ca="1">B2</f>
        <v>FARMVC Share of Total Crashes, 1999 Tax Increase, Donor States Weights</v>
      </c>
      <c r="C6" s="96"/>
    </row>
    <row r="7" spans="1:3" x14ac:dyDescent="0.25">
      <c r="B7" s="96" t="s">
        <v>68</v>
      </c>
      <c r="C7" s="96" t="s">
        <v>69</v>
      </c>
    </row>
    <row r="8" spans="1:3" x14ac:dyDescent="0.25">
      <c r="B8" s="90" t="s">
        <v>60</v>
      </c>
      <c r="C8" s="26">
        <v>0.38899999856948853</v>
      </c>
    </row>
    <row r="9" spans="1:3" x14ac:dyDescent="0.25">
      <c r="B9" s="90" t="s">
        <v>55</v>
      </c>
      <c r="C9" s="26">
        <v>0.24300000071525574</v>
      </c>
    </row>
    <row r="10" spans="1:3" x14ac:dyDescent="0.25">
      <c r="B10" s="90" t="s">
        <v>64</v>
      </c>
      <c r="C10" s="26">
        <v>0.1080000028014183</v>
      </c>
    </row>
    <row r="11" spans="1:3" x14ac:dyDescent="0.25">
      <c r="B11" s="90" t="s">
        <v>54</v>
      </c>
      <c r="C11" s="26">
        <v>9.3000002205371857E-2</v>
      </c>
    </row>
    <row r="12" spans="1:3" x14ac:dyDescent="0.25">
      <c r="B12" s="90" t="s">
        <v>66</v>
      </c>
      <c r="C12" s="26">
        <v>8.3999998867511749E-2</v>
      </c>
    </row>
    <row r="13" spans="1:3" x14ac:dyDescent="0.25">
      <c r="B13" s="90" t="s">
        <v>53</v>
      </c>
      <c r="C13" s="26">
        <v>5.9999998658895493E-2</v>
      </c>
    </row>
    <row r="14" spans="1:3" x14ac:dyDescent="0.25">
      <c r="B14" s="90" t="s">
        <v>62</v>
      </c>
      <c r="C14" s="26">
        <v>1.2000000104308128E-2</v>
      </c>
    </row>
    <row r="15" spans="1:3" x14ac:dyDescent="0.25">
      <c r="B15" s="96" t="s">
        <v>67</v>
      </c>
      <c r="C15" s="97">
        <v>1.0999999940395355E-2</v>
      </c>
    </row>
    <row r="16" spans="1:3" x14ac:dyDescent="0.25">
      <c r="B16" s="118" t="s">
        <v>148</v>
      </c>
      <c r="C16" s="118"/>
    </row>
    <row r="17" spans="2:3" ht="47.25" customHeight="1" x14ac:dyDescent="0.25">
      <c r="B17" s="119" t="s">
        <v>149</v>
      </c>
      <c r="C17" s="119"/>
    </row>
    <row r="18" spans="2:3" ht="15" customHeight="1" x14ac:dyDescent="0.25"/>
    <row r="19" spans="2:3" ht="15" customHeight="1" x14ac:dyDescent="0.25"/>
    <row r="34" ht="15" customHeight="1" x14ac:dyDescent="0.25"/>
  </sheetData>
  <mergeCells count="2">
    <mergeCell ref="B16:C16"/>
    <mergeCell ref="B17:C17"/>
  </mergeCells>
  <hyperlinks>
    <hyperlink ref="A1" location="Index!A1" display="Index"/>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election activeCell="R12" sqref="R12"/>
    </sheetView>
  </sheetViews>
  <sheetFormatPr defaultColWidth="8.85546875" defaultRowHeight="15" x14ac:dyDescent="0.25"/>
  <cols>
    <col min="1" max="4" width="8.85546875" style="10"/>
    <col min="5" max="5" width="21.42578125" style="10" customWidth="1"/>
    <col min="6" max="16384" width="8.85546875" style="10"/>
  </cols>
  <sheetData>
    <row r="1" spans="1:6" x14ac:dyDescent="0.25">
      <c r="A1" s="17" t="s">
        <v>0</v>
      </c>
      <c r="B1" t="s">
        <v>276</v>
      </c>
      <c r="C1" t="s">
        <v>277</v>
      </c>
      <c r="E1" s="37" t="s">
        <v>266</v>
      </c>
      <c r="F1" s="2"/>
    </row>
    <row r="2" spans="1:6" x14ac:dyDescent="0.25">
      <c r="A2" s="17">
        <v>1982</v>
      </c>
      <c r="B2" s="17">
        <v>0.46242773500000001</v>
      </c>
      <c r="C2" s="17">
        <v>0.46463199999999999</v>
      </c>
      <c r="E2" s="38" t="str">
        <f ca="1">MID(CELL("filename",E1),FIND("]",CELL("filename",E1))+1,255)</f>
        <v>Figure 36</v>
      </c>
      <c r="F2" s="32" t="str">
        <f ca="1">INDEX(Index!$D$6:$D$92,MATCH(E2,Index!$B$6:$B$92,0))</f>
        <v>FARMVC Share of Total Crashes, 1999 Tax Increase, No Border Counties, Actual verses Synthetic Illinois</v>
      </c>
    </row>
    <row r="3" spans="1:6" x14ac:dyDescent="0.25">
      <c r="A3" s="17">
        <v>1983</v>
      </c>
      <c r="B3" s="17">
        <v>0.45858585800000001</v>
      </c>
      <c r="C3" s="17">
        <v>0.46239599999999997</v>
      </c>
      <c r="E3" s="10" t="s">
        <v>164</v>
      </c>
    </row>
    <row r="4" spans="1:6" x14ac:dyDescent="0.25">
      <c r="A4" s="17">
        <v>1984</v>
      </c>
      <c r="B4" s="17">
        <v>0.41060903700000001</v>
      </c>
      <c r="C4" s="17">
        <v>0.42267100000000002</v>
      </c>
      <c r="E4" s="31" t="s">
        <v>265</v>
      </c>
    </row>
    <row r="5" spans="1:6" x14ac:dyDescent="0.25">
      <c r="A5" s="17">
        <v>1985</v>
      </c>
      <c r="B5" s="17">
        <v>0.39177489300000001</v>
      </c>
      <c r="C5" s="17">
        <v>0.39308100000000001</v>
      </c>
    </row>
    <row r="6" spans="1:6" x14ac:dyDescent="0.25">
      <c r="A6" s="17">
        <v>1986</v>
      </c>
      <c r="B6" s="17">
        <v>0.42994242900000001</v>
      </c>
      <c r="C6" s="17">
        <v>0.41816199999999998</v>
      </c>
    </row>
    <row r="7" spans="1:6" x14ac:dyDescent="0.25">
      <c r="A7" s="17">
        <v>1987</v>
      </c>
      <c r="B7" s="17">
        <v>0.383877158</v>
      </c>
      <c r="C7" s="17">
        <v>0.38076900000000002</v>
      </c>
    </row>
    <row r="8" spans="1:6" x14ac:dyDescent="0.25">
      <c r="A8" s="17">
        <v>1988</v>
      </c>
      <c r="B8" s="17">
        <v>0.38562092199999998</v>
      </c>
      <c r="C8" s="17">
        <v>0.38428400000000001</v>
      </c>
    </row>
    <row r="9" spans="1:6" x14ac:dyDescent="0.25">
      <c r="A9" s="17">
        <v>1989</v>
      </c>
      <c r="B9" s="17">
        <v>0.37676057200000002</v>
      </c>
      <c r="C9" s="17">
        <v>0.38058799999999998</v>
      </c>
    </row>
    <row r="10" spans="1:6" x14ac:dyDescent="0.25">
      <c r="A10" s="17">
        <v>1990</v>
      </c>
      <c r="B10" s="17">
        <v>0.37627813199999999</v>
      </c>
      <c r="C10" s="17">
        <v>0.38548100000000002</v>
      </c>
    </row>
    <row r="11" spans="1:6" x14ac:dyDescent="0.25">
      <c r="A11" s="17">
        <v>1991</v>
      </c>
      <c r="B11" s="17">
        <v>0.39199999000000002</v>
      </c>
      <c r="C11" s="17">
        <v>0.38894000000000001</v>
      </c>
    </row>
    <row r="12" spans="1:6" x14ac:dyDescent="0.25">
      <c r="A12" s="17">
        <v>1992</v>
      </c>
      <c r="B12" s="17">
        <v>0.35546037600000002</v>
      </c>
      <c r="C12" s="17">
        <v>0.35201900000000003</v>
      </c>
    </row>
    <row r="13" spans="1:6" x14ac:dyDescent="0.25">
      <c r="A13" s="17">
        <v>1993</v>
      </c>
      <c r="B13" s="17">
        <v>0.32978722500000002</v>
      </c>
      <c r="C13" s="17">
        <v>0.32861200000000002</v>
      </c>
    </row>
    <row r="14" spans="1:6" x14ac:dyDescent="0.25">
      <c r="A14" s="17">
        <v>1994</v>
      </c>
      <c r="B14" s="17">
        <v>0.33273056099999998</v>
      </c>
      <c r="C14" s="17">
        <v>0.334482</v>
      </c>
    </row>
    <row r="15" spans="1:6" x14ac:dyDescent="0.25">
      <c r="A15" s="17">
        <v>1995</v>
      </c>
      <c r="B15" s="17">
        <v>0.35067436099999999</v>
      </c>
      <c r="C15" s="17">
        <v>0.33916499999999999</v>
      </c>
    </row>
    <row r="16" spans="1:6" ht="15" customHeight="1" x14ac:dyDescent="0.25">
      <c r="A16" s="17">
        <v>1996</v>
      </c>
      <c r="B16" s="17">
        <v>0.30434781300000002</v>
      </c>
      <c r="C16" s="17">
        <v>0.31161</v>
      </c>
    </row>
    <row r="17" spans="1:3" x14ac:dyDescent="0.25">
      <c r="A17" s="17">
        <v>1997</v>
      </c>
      <c r="B17" s="17">
        <v>0.26956522500000002</v>
      </c>
      <c r="C17" s="17">
        <v>0.285611</v>
      </c>
    </row>
    <row r="18" spans="1:3" x14ac:dyDescent="0.25">
      <c r="A18" s="17">
        <v>1998</v>
      </c>
      <c r="B18" s="17">
        <v>0.34304931799999999</v>
      </c>
      <c r="C18" s="17">
        <v>0.30829000000000001</v>
      </c>
    </row>
    <row r="19" spans="1:3" x14ac:dyDescent="0.25">
      <c r="A19" s="17">
        <v>1999</v>
      </c>
      <c r="B19" s="17">
        <v>0.25872689500000001</v>
      </c>
      <c r="C19" s="17">
        <v>0.288493</v>
      </c>
    </row>
    <row r="20" spans="1:3" x14ac:dyDescent="0.25">
      <c r="A20" s="17">
        <v>2000</v>
      </c>
      <c r="B20" s="17">
        <v>0.30885529499999997</v>
      </c>
      <c r="C20" s="17">
        <v>0.301174</v>
      </c>
    </row>
    <row r="21" spans="1:3" x14ac:dyDescent="0.25">
      <c r="A21" s="17">
        <v>2001</v>
      </c>
      <c r="B21" s="17">
        <v>0.293279022</v>
      </c>
      <c r="C21" s="17">
        <v>0.30630499999999999</v>
      </c>
    </row>
    <row r="22" spans="1:3" x14ac:dyDescent="0.25">
      <c r="A22" s="17">
        <v>2002</v>
      </c>
      <c r="B22" s="17">
        <v>0.33266532399999998</v>
      </c>
      <c r="C22" s="17">
        <v>0.31005300000000002</v>
      </c>
    </row>
    <row r="23" spans="1:3" x14ac:dyDescent="0.25">
      <c r="A23" s="17">
        <v>2003</v>
      </c>
      <c r="B23" s="17">
        <v>0.29126215</v>
      </c>
      <c r="C23" s="17">
        <v>0.29908000000000001</v>
      </c>
    </row>
    <row r="24" spans="1:3" x14ac:dyDescent="0.25">
      <c r="A24" s="17">
        <v>2004</v>
      </c>
      <c r="B24" s="17">
        <v>0.30158731300000002</v>
      </c>
      <c r="C24" s="17">
        <v>0.269316</v>
      </c>
    </row>
    <row r="25" spans="1:3" x14ac:dyDescent="0.25">
      <c r="A25" s="17">
        <v>2005</v>
      </c>
      <c r="B25" s="17">
        <v>0.29263156699999998</v>
      </c>
      <c r="C25" s="17">
        <v>0.29075600000000001</v>
      </c>
    </row>
    <row r="26" spans="1:3" x14ac:dyDescent="0.25">
      <c r="A26" s="17">
        <v>2006</v>
      </c>
      <c r="B26" s="17">
        <v>0.31662869500000002</v>
      </c>
      <c r="C26" s="17">
        <v>0.297072</v>
      </c>
    </row>
    <row r="27" spans="1:3" x14ac:dyDescent="0.25">
      <c r="A27" s="17">
        <v>2007</v>
      </c>
      <c r="B27" s="17">
        <v>0.32378855299999998</v>
      </c>
      <c r="C27" s="17">
        <v>0.289636</v>
      </c>
    </row>
    <row r="28" spans="1:3" x14ac:dyDescent="0.25">
      <c r="A28" s="17">
        <v>2008</v>
      </c>
      <c r="B28" s="17">
        <v>0.308270663</v>
      </c>
      <c r="C28" s="17">
        <v>0.29423199999999999</v>
      </c>
    </row>
    <row r="29" spans="1:3" x14ac:dyDescent="0.25">
      <c r="A29" s="17">
        <v>2009</v>
      </c>
      <c r="B29" s="17">
        <v>0.30421686199999998</v>
      </c>
      <c r="C29" s="17">
        <v>0.30471700000000002</v>
      </c>
    </row>
    <row r="30" spans="1:3" x14ac:dyDescent="0.25">
      <c r="A30" s="17">
        <v>2010</v>
      </c>
      <c r="B30" s="17">
        <v>0.22096318000000001</v>
      </c>
      <c r="C30" s="17">
        <v>0.28313199999999999</v>
      </c>
    </row>
    <row r="31" spans="1:3" x14ac:dyDescent="0.25">
      <c r="A31" s="17">
        <v>2011</v>
      </c>
      <c r="B31" s="17">
        <v>0.25301206100000001</v>
      </c>
      <c r="C31" s="17">
        <v>0.29170699999999999</v>
      </c>
    </row>
    <row r="32" spans="1:3" ht="15" customHeight="1" x14ac:dyDescent="0.25">
      <c r="A32" s="17">
        <v>2012</v>
      </c>
      <c r="B32" s="17">
        <v>0.34337350700000002</v>
      </c>
      <c r="C32" s="17">
        <v>0.29065200000000002</v>
      </c>
    </row>
    <row r="33" spans="1:5" x14ac:dyDescent="0.25">
      <c r="A33" s="17">
        <v>2013</v>
      </c>
      <c r="B33" s="17">
        <v>0.29325512100000001</v>
      </c>
      <c r="C33" s="17">
        <v>0.27460000000000001</v>
      </c>
    </row>
    <row r="34" spans="1:5" x14ac:dyDescent="0.25">
      <c r="A34" s="17">
        <v>2014</v>
      </c>
      <c r="B34" s="17">
        <v>0.27272728099999999</v>
      </c>
      <c r="C34" s="17">
        <v>0.26706600000000003</v>
      </c>
      <c r="E34" s="36"/>
    </row>
    <row r="35" spans="1:5" x14ac:dyDescent="0.25">
      <c r="A35" s="17">
        <v>2015</v>
      </c>
      <c r="B35" s="17">
        <v>0.28020566699999999</v>
      </c>
      <c r="C35" s="17">
        <v>0.247256</v>
      </c>
    </row>
    <row r="37" spans="1:5" x14ac:dyDescent="0.25">
      <c r="A37" s="3" t="s">
        <v>199</v>
      </c>
    </row>
  </sheetData>
  <hyperlinks>
    <hyperlink ref="A37" location="Notes!A1" display="Notes"/>
    <hyperlink ref="E1" location="Index!A1" display="Index"/>
  </hyperlinks>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0"/>
  <sheetViews>
    <sheetView workbookViewId="0">
      <selection activeCell="O13" sqref="O13"/>
    </sheetView>
  </sheetViews>
  <sheetFormatPr defaultColWidth="8.85546875" defaultRowHeight="15" x14ac:dyDescent="0.25"/>
  <cols>
    <col min="1" max="1" width="18.7109375" style="17" customWidth="1"/>
    <col min="2" max="15" width="8.85546875" style="17"/>
    <col min="16" max="16" width="20.7109375" style="17" customWidth="1"/>
    <col min="17" max="17" width="8.85546875" style="17"/>
    <col min="18" max="18" width="12.42578125" style="17" customWidth="1"/>
    <col min="19" max="16384" width="8.85546875" style="17"/>
  </cols>
  <sheetData>
    <row r="1" spans="1:70" x14ac:dyDescent="0.25">
      <c r="A1" s="37" t="s">
        <v>266</v>
      </c>
      <c r="B1" s="2"/>
      <c r="P1" s="17" t="s">
        <v>127</v>
      </c>
      <c r="Q1" s="17" t="s">
        <v>72</v>
      </c>
      <c r="R1" s="11" t="s">
        <v>212</v>
      </c>
      <c r="S1" s="11" t="s">
        <v>213</v>
      </c>
      <c r="T1" s="11" t="s">
        <v>214</v>
      </c>
      <c r="U1" s="11" t="s">
        <v>215</v>
      </c>
      <c r="V1" s="11" t="s">
        <v>216</v>
      </c>
      <c r="W1" s="11" t="s">
        <v>217</v>
      </c>
      <c r="X1" s="11" t="s">
        <v>218</v>
      </c>
      <c r="Y1" s="11" t="s">
        <v>219</v>
      </c>
      <c r="Z1" s="11" t="s">
        <v>220</v>
      </c>
      <c r="AA1" s="11" t="s">
        <v>221</v>
      </c>
      <c r="AB1" s="11" t="s">
        <v>222</v>
      </c>
      <c r="AC1" s="11" t="s">
        <v>223</v>
      </c>
      <c r="AD1" s="11" t="s">
        <v>224</v>
      </c>
      <c r="AE1" s="11" t="s">
        <v>225</v>
      </c>
      <c r="AF1" s="11" t="s">
        <v>226</v>
      </c>
      <c r="AG1" s="11" t="s">
        <v>227</v>
      </c>
      <c r="AH1" s="11" t="s">
        <v>228</v>
      </c>
      <c r="AI1" s="11" t="s">
        <v>229</v>
      </c>
      <c r="AJ1" s="11" t="s">
        <v>230</v>
      </c>
      <c r="AK1" s="11" t="s">
        <v>231</v>
      </c>
      <c r="AL1" s="11" t="s">
        <v>232</v>
      </c>
      <c r="AM1" s="11" t="s">
        <v>233</v>
      </c>
      <c r="AN1" s="11" t="s">
        <v>234</v>
      </c>
      <c r="AO1" s="11" t="s">
        <v>235</v>
      </c>
      <c r="AP1" s="11" t="s">
        <v>236</v>
      </c>
      <c r="AQ1" s="11" t="s">
        <v>237</v>
      </c>
      <c r="AR1" s="11" t="s">
        <v>238</v>
      </c>
      <c r="AS1" s="11" t="s">
        <v>239</v>
      </c>
      <c r="AT1" s="11" t="s">
        <v>240</v>
      </c>
      <c r="AU1" s="11" t="s">
        <v>241</v>
      </c>
      <c r="AV1" s="11" t="s">
        <v>242</v>
      </c>
      <c r="AW1" s="11" t="s">
        <v>243</v>
      </c>
      <c r="AX1" s="11" t="s">
        <v>244</v>
      </c>
      <c r="AY1" s="11" t="s">
        <v>245</v>
      </c>
      <c r="AZ1" s="11" t="s">
        <v>246</v>
      </c>
      <c r="BA1" s="11" t="s">
        <v>247</v>
      </c>
      <c r="BB1" s="11" t="s">
        <v>248</v>
      </c>
      <c r="BC1" s="11" t="s">
        <v>249</v>
      </c>
      <c r="BD1" s="11" t="s">
        <v>250</v>
      </c>
      <c r="BE1" s="11" t="s">
        <v>251</v>
      </c>
      <c r="BF1" s="11" t="s">
        <v>252</v>
      </c>
      <c r="BG1" s="11" t="s">
        <v>253</v>
      </c>
      <c r="BH1" s="11" t="s">
        <v>254</v>
      </c>
      <c r="BI1" s="11" t="s">
        <v>255</v>
      </c>
      <c r="BJ1" s="11" t="s">
        <v>256</v>
      </c>
      <c r="BK1" s="11" t="s">
        <v>257</v>
      </c>
      <c r="BL1" s="11" t="s">
        <v>258</v>
      </c>
      <c r="BM1" s="11" t="s">
        <v>259</v>
      </c>
      <c r="BN1" s="11" t="s">
        <v>260</v>
      </c>
      <c r="BO1" s="11" t="s">
        <v>261</v>
      </c>
      <c r="BP1" s="11"/>
      <c r="BQ1" s="11"/>
      <c r="BR1" s="11"/>
    </row>
    <row r="2" spans="1:70" x14ac:dyDescent="0.25">
      <c r="A2" s="38" t="str">
        <f ca="1">MID(CELL("filename",A1),FIND("]",CELL("filename",A1))+1,255)</f>
        <v>Figure 37</v>
      </c>
      <c r="B2" s="32" t="str">
        <f ca="1">INDEX(Index!$D$6:$D$92,MATCH(A2,Index!$B$6:$B$92,0))</f>
        <v>FARMVC Share of Total Crashes, 1999 Tax Increase, No Border Counties, Placebo Test</v>
      </c>
      <c r="P2" s="12" t="s">
        <v>123</v>
      </c>
      <c r="Q2" s="13">
        <v>1.11E-2</v>
      </c>
      <c r="R2" s="13" t="s">
        <v>262</v>
      </c>
      <c r="S2" s="13" t="s">
        <v>263</v>
      </c>
      <c r="T2" s="13">
        <v>1.61E-2</v>
      </c>
      <c r="U2" s="13">
        <v>5.8099999999999999E-2</v>
      </c>
      <c r="V2" s="13" t="s">
        <v>263</v>
      </c>
      <c r="W2" s="13">
        <v>2.52E-2</v>
      </c>
      <c r="X2" s="13" t="s">
        <v>263</v>
      </c>
      <c r="Y2" s="13" t="s">
        <v>263</v>
      </c>
      <c r="Z2" s="13" t="s">
        <v>263</v>
      </c>
      <c r="AA2" s="13" t="s">
        <v>263</v>
      </c>
      <c r="AB2" s="13">
        <v>1.9300000000000001E-2</v>
      </c>
      <c r="AC2" s="13" t="s">
        <v>263</v>
      </c>
      <c r="AD2" s="13">
        <v>2.6100000000000002E-2</v>
      </c>
      <c r="AE2" s="13">
        <v>1.9300000000000001E-2</v>
      </c>
      <c r="AF2" s="13" t="s">
        <v>263</v>
      </c>
      <c r="AG2" s="13">
        <v>2.5600000000000001E-2</v>
      </c>
      <c r="AH2" s="13">
        <v>1.3299999999999999E-2</v>
      </c>
      <c r="AI2" s="13">
        <v>2.3800000000000002E-2</v>
      </c>
      <c r="AJ2" s="13" t="s">
        <v>263</v>
      </c>
      <c r="AK2" s="13">
        <v>4.2999999999999997E-2</v>
      </c>
      <c r="AL2" s="13">
        <v>2.2100000000000002E-2</v>
      </c>
      <c r="AM2" s="13" t="s">
        <v>263</v>
      </c>
      <c r="AN2" s="13">
        <v>2.0199999999999999E-2</v>
      </c>
      <c r="AO2" s="13" t="s">
        <v>263</v>
      </c>
      <c r="AP2" s="13">
        <v>3.0599999999999999E-2</v>
      </c>
      <c r="AQ2" s="13" t="s">
        <v>263</v>
      </c>
      <c r="AR2" s="13">
        <v>2.87E-2</v>
      </c>
      <c r="AS2" s="13" t="s">
        <v>263</v>
      </c>
      <c r="AT2" s="13" t="s">
        <v>263</v>
      </c>
      <c r="AU2" s="13" t="s">
        <v>263</v>
      </c>
      <c r="AV2" s="13" t="s">
        <v>263</v>
      </c>
      <c r="AW2" s="13" t="s">
        <v>263</v>
      </c>
      <c r="AX2" s="13" t="s">
        <v>263</v>
      </c>
      <c r="AY2" s="13">
        <v>4.9599999999999998E-2</v>
      </c>
      <c r="AZ2" s="13" t="s">
        <v>263</v>
      </c>
      <c r="BA2" s="13" t="s">
        <v>263</v>
      </c>
      <c r="BB2" s="13" t="s">
        <v>263</v>
      </c>
      <c r="BC2" s="13" t="s">
        <v>263</v>
      </c>
      <c r="BD2" s="13" t="s">
        <v>263</v>
      </c>
      <c r="BE2" s="13">
        <v>2.3300000000000001E-2</v>
      </c>
      <c r="BF2" s="13">
        <v>3.6499999999999998E-2</v>
      </c>
      <c r="BG2" s="13">
        <v>1.3100000000000001E-2</v>
      </c>
      <c r="BH2" s="13">
        <v>3.0599999999999999E-2</v>
      </c>
      <c r="BI2" s="13" t="s">
        <v>263</v>
      </c>
      <c r="BJ2" s="13" t="s">
        <v>263</v>
      </c>
      <c r="BK2" s="13" t="s">
        <v>263</v>
      </c>
      <c r="BL2" s="13" t="s">
        <v>263</v>
      </c>
      <c r="BM2" s="13" t="s">
        <v>263</v>
      </c>
      <c r="BN2" s="13">
        <v>2.2200000000000001E-2</v>
      </c>
      <c r="BO2" s="13" t="s">
        <v>263</v>
      </c>
      <c r="BP2" s="13"/>
      <c r="BQ2" s="13"/>
    </row>
    <row r="3" spans="1:70" x14ac:dyDescent="0.25">
      <c r="A3" s="17" t="s">
        <v>156</v>
      </c>
      <c r="P3" s="12" t="s">
        <v>124</v>
      </c>
      <c r="Q3" s="13">
        <v>2.87E-2</v>
      </c>
      <c r="R3" s="13" t="s">
        <v>262</v>
      </c>
      <c r="S3" s="13" t="s">
        <v>263</v>
      </c>
      <c r="T3" s="13">
        <v>4.0899999999999999E-2</v>
      </c>
      <c r="U3" s="13">
        <v>9.1499999999999998E-2</v>
      </c>
      <c r="V3" s="13" t="s">
        <v>263</v>
      </c>
      <c r="W3" s="13">
        <v>3.0499999999999999E-2</v>
      </c>
      <c r="X3" s="13" t="s">
        <v>263</v>
      </c>
      <c r="Y3" s="13" t="s">
        <v>263</v>
      </c>
      <c r="Z3" s="13" t="s">
        <v>263</v>
      </c>
      <c r="AA3" s="13" t="s">
        <v>263</v>
      </c>
      <c r="AB3" s="13">
        <v>3.9199999999999999E-2</v>
      </c>
      <c r="AC3" s="13" t="s">
        <v>263</v>
      </c>
      <c r="AD3" s="13">
        <v>4.0300000000000002E-2</v>
      </c>
      <c r="AE3" s="13">
        <v>4.3299999999999998E-2</v>
      </c>
      <c r="AF3" s="13" t="s">
        <v>263</v>
      </c>
      <c r="AG3" s="13">
        <v>3.9300000000000002E-2</v>
      </c>
      <c r="AH3" s="13">
        <v>5.4699999999999999E-2</v>
      </c>
      <c r="AI3" s="13">
        <v>3.4299999999999997E-2</v>
      </c>
      <c r="AJ3" s="13" t="s">
        <v>263</v>
      </c>
      <c r="AK3" s="13">
        <v>2.69E-2</v>
      </c>
      <c r="AL3" s="13">
        <v>3.3700000000000001E-2</v>
      </c>
      <c r="AM3" s="13" t="s">
        <v>263</v>
      </c>
      <c r="AN3" s="13">
        <v>2.5000000000000001E-2</v>
      </c>
      <c r="AO3" s="13" t="s">
        <v>263</v>
      </c>
      <c r="AP3" s="13">
        <v>2.53E-2</v>
      </c>
      <c r="AQ3" s="13" t="s">
        <v>263</v>
      </c>
      <c r="AR3" s="13">
        <v>4.6899999999999997E-2</v>
      </c>
      <c r="AS3" s="13" t="s">
        <v>263</v>
      </c>
      <c r="AT3" s="13" t="s">
        <v>263</v>
      </c>
      <c r="AU3" s="13" t="s">
        <v>263</v>
      </c>
      <c r="AV3" s="13" t="s">
        <v>263</v>
      </c>
      <c r="AW3" s="13" t="s">
        <v>263</v>
      </c>
      <c r="AX3" s="13" t="s">
        <v>263</v>
      </c>
      <c r="AY3" s="13">
        <v>6.7500000000000004E-2</v>
      </c>
      <c r="AZ3" s="13" t="s">
        <v>263</v>
      </c>
      <c r="BA3" s="13" t="s">
        <v>263</v>
      </c>
      <c r="BB3" s="13" t="s">
        <v>263</v>
      </c>
      <c r="BC3" s="13" t="s">
        <v>263</v>
      </c>
      <c r="BD3" s="13" t="s">
        <v>263</v>
      </c>
      <c r="BE3" s="13">
        <v>9.3899999999999997E-2</v>
      </c>
      <c r="BF3" s="13">
        <v>5.2699999999999997E-2</v>
      </c>
      <c r="BG3" s="13">
        <v>3.0300000000000001E-2</v>
      </c>
      <c r="BH3" s="13">
        <v>2.4299999999999999E-2</v>
      </c>
      <c r="BI3" s="13" t="s">
        <v>263</v>
      </c>
      <c r="BJ3" s="13" t="s">
        <v>263</v>
      </c>
      <c r="BK3" s="13" t="s">
        <v>263</v>
      </c>
      <c r="BL3" s="13" t="s">
        <v>263</v>
      </c>
      <c r="BM3" s="13" t="s">
        <v>263</v>
      </c>
      <c r="BN3" s="13">
        <v>3.5000000000000003E-2</v>
      </c>
      <c r="BO3" s="13" t="s">
        <v>263</v>
      </c>
      <c r="BP3" s="13"/>
      <c r="BQ3" s="13"/>
    </row>
    <row r="4" spans="1:70" x14ac:dyDescent="0.25">
      <c r="A4" s="17" t="s">
        <v>161</v>
      </c>
      <c r="P4" s="12" t="s">
        <v>125</v>
      </c>
      <c r="Q4" s="13">
        <v>2.5888</v>
      </c>
      <c r="R4" s="13" t="s">
        <v>262</v>
      </c>
      <c r="S4" s="13" t="s">
        <v>263</v>
      </c>
      <c r="T4" s="13">
        <v>2.5337000000000001</v>
      </c>
      <c r="U4" s="13">
        <v>1.5747</v>
      </c>
      <c r="V4" s="13" t="s">
        <v>263</v>
      </c>
      <c r="W4" s="13">
        <v>1.2111000000000001</v>
      </c>
      <c r="X4" s="13" t="s">
        <v>263</v>
      </c>
      <c r="Y4" s="13" t="s">
        <v>263</v>
      </c>
      <c r="Z4" s="13" t="s">
        <v>263</v>
      </c>
      <c r="AA4" s="13" t="s">
        <v>263</v>
      </c>
      <c r="AB4" s="13">
        <v>2.0326</v>
      </c>
      <c r="AC4" s="13" t="s">
        <v>263</v>
      </c>
      <c r="AD4" s="13">
        <v>1.5416000000000001</v>
      </c>
      <c r="AE4" s="13">
        <v>2.2382</v>
      </c>
      <c r="AF4" s="13" t="s">
        <v>263</v>
      </c>
      <c r="AG4" s="13">
        <v>1.5364</v>
      </c>
      <c r="AH4" s="13">
        <v>4.1186999999999996</v>
      </c>
      <c r="AI4" s="13">
        <v>1.4399</v>
      </c>
      <c r="AJ4" s="13" t="s">
        <v>263</v>
      </c>
      <c r="AK4" s="13">
        <v>0.62570000000000003</v>
      </c>
      <c r="AL4" s="13">
        <v>1.5289999999999999</v>
      </c>
      <c r="AM4" s="13" t="s">
        <v>263</v>
      </c>
      <c r="AN4" s="13">
        <v>1.2394000000000001</v>
      </c>
      <c r="AO4" s="13" t="s">
        <v>263</v>
      </c>
      <c r="AP4" s="13">
        <v>0.82750000000000001</v>
      </c>
      <c r="AQ4" s="13" t="s">
        <v>263</v>
      </c>
      <c r="AR4" s="13">
        <v>1.6324000000000001</v>
      </c>
      <c r="AS4" s="13" t="s">
        <v>263</v>
      </c>
      <c r="AT4" s="13" t="s">
        <v>263</v>
      </c>
      <c r="AU4" s="13" t="s">
        <v>263</v>
      </c>
      <c r="AV4" s="13" t="s">
        <v>263</v>
      </c>
      <c r="AW4" s="13" t="s">
        <v>263</v>
      </c>
      <c r="AX4" s="13" t="s">
        <v>263</v>
      </c>
      <c r="AY4" s="13">
        <v>1.3611</v>
      </c>
      <c r="AZ4" s="13" t="s">
        <v>263</v>
      </c>
      <c r="BA4" s="13" t="s">
        <v>263</v>
      </c>
      <c r="BB4" s="13" t="s">
        <v>263</v>
      </c>
      <c r="BC4" s="13" t="s">
        <v>263</v>
      </c>
      <c r="BD4" s="13" t="s">
        <v>263</v>
      </c>
      <c r="BE4" s="13">
        <v>4.0362999999999998</v>
      </c>
      <c r="BF4" s="13">
        <v>1.4432</v>
      </c>
      <c r="BG4" s="13">
        <v>2.3092000000000001</v>
      </c>
      <c r="BH4" s="13">
        <v>0.79220000000000002</v>
      </c>
      <c r="BI4" s="13" t="s">
        <v>263</v>
      </c>
      <c r="BJ4" s="13" t="s">
        <v>263</v>
      </c>
      <c r="BK4" s="13" t="s">
        <v>263</v>
      </c>
      <c r="BL4" s="13" t="s">
        <v>263</v>
      </c>
      <c r="BM4" s="13" t="s">
        <v>263</v>
      </c>
      <c r="BN4" s="13">
        <v>1.5754999999999999</v>
      </c>
      <c r="BO4" s="13" t="s">
        <v>263</v>
      </c>
      <c r="BP4" s="13"/>
      <c r="BQ4" s="13"/>
    </row>
    <row r="5" spans="1:70" x14ac:dyDescent="0.25">
      <c r="A5" s="35" t="s">
        <v>264</v>
      </c>
      <c r="P5" s="16">
        <v>20</v>
      </c>
      <c r="Q5" s="14">
        <v>1</v>
      </c>
      <c r="R5" s="14">
        <v>1</v>
      </c>
      <c r="S5" s="14">
        <v>1</v>
      </c>
      <c r="T5" s="14">
        <v>1</v>
      </c>
      <c r="U5" s="14">
        <v>1</v>
      </c>
      <c r="V5" s="14">
        <v>1</v>
      </c>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4"/>
      <c r="BQ5" s="14"/>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5"/>
      <c r="BQ6" s="15"/>
    </row>
    <row r="7" spans="1:70" x14ac:dyDescent="0.25">
      <c r="M7" s="31"/>
      <c r="N7" s="55"/>
      <c r="P7" s="17">
        <v>1982</v>
      </c>
      <c r="Q7" s="11">
        <v>0</v>
      </c>
      <c r="R7" s="11" t="s">
        <v>262</v>
      </c>
      <c r="S7" s="11" t="s">
        <v>263</v>
      </c>
      <c r="T7" s="11">
        <v>0.01</v>
      </c>
      <c r="U7" s="11">
        <v>0</v>
      </c>
      <c r="V7" s="11" t="s">
        <v>263</v>
      </c>
      <c r="W7" s="11">
        <v>-0.01</v>
      </c>
      <c r="X7" s="11" t="s">
        <v>263</v>
      </c>
      <c r="Y7" s="11" t="s">
        <v>263</v>
      </c>
      <c r="Z7" s="11" t="s">
        <v>263</v>
      </c>
      <c r="AA7" s="11" t="s">
        <v>263</v>
      </c>
      <c r="AB7" s="11">
        <v>-0.02</v>
      </c>
      <c r="AC7" s="11" t="s">
        <v>263</v>
      </c>
      <c r="AD7" s="11">
        <v>0.03</v>
      </c>
      <c r="AE7" s="11">
        <v>0.01</v>
      </c>
      <c r="AF7" s="11" t="s">
        <v>263</v>
      </c>
      <c r="AG7" s="11">
        <v>0.02</v>
      </c>
      <c r="AH7" s="11">
        <v>0.01</v>
      </c>
      <c r="AI7" s="11">
        <v>0.03</v>
      </c>
      <c r="AJ7" s="11" t="s">
        <v>263</v>
      </c>
      <c r="AK7" s="11">
        <v>0</v>
      </c>
      <c r="AL7" s="11">
        <v>-0.01</v>
      </c>
      <c r="AM7" s="11" t="s">
        <v>263</v>
      </c>
      <c r="AN7" s="11">
        <v>0.01</v>
      </c>
      <c r="AO7" s="11" t="s">
        <v>263</v>
      </c>
      <c r="AP7" s="11">
        <v>0.02</v>
      </c>
      <c r="AQ7" s="11" t="s">
        <v>263</v>
      </c>
      <c r="AR7" s="11">
        <v>0.03</v>
      </c>
      <c r="AS7" s="11" t="s">
        <v>263</v>
      </c>
      <c r="AT7" s="11" t="s">
        <v>263</v>
      </c>
      <c r="AU7" s="11" t="s">
        <v>263</v>
      </c>
      <c r="AV7" s="11" t="s">
        <v>263</v>
      </c>
      <c r="AW7" s="11" t="s">
        <v>263</v>
      </c>
      <c r="AX7" s="11" t="s">
        <v>263</v>
      </c>
      <c r="AY7" s="11">
        <v>-0.04</v>
      </c>
      <c r="AZ7" s="11" t="s">
        <v>263</v>
      </c>
      <c r="BA7" s="11" t="s">
        <v>263</v>
      </c>
      <c r="BB7" s="11" t="s">
        <v>263</v>
      </c>
      <c r="BC7" s="11" t="s">
        <v>263</v>
      </c>
      <c r="BD7" s="11" t="s">
        <v>263</v>
      </c>
      <c r="BE7" s="11">
        <v>0</v>
      </c>
      <c r="BF7" s="11">
        <v>-0.03</v>
      </c>
      <c r="BG7" s="11">
        <v>-0.01</v>
      </c>
      <c r="BH7" s="11">
        <v>-0.01</v>
      </c>
      <c r="BI7" s="11" t="s">
        <v>263</v>
      </c>
      <c r="BJ7" s="11" t="s">
        <v>263</v>
      </c>
      <c r="BK7" s="11" t="s">
        <v>263</v>
      </c>
      <c r="BL7" s="11" t="s">
        <v>263</v>
      </c>
      <c r="BM7" s="11" t="s">
        <v>263</v>
      </c>
      <c r="BN7" s="11">
        <v>-0.01</v>
      </c>
      <c r="BO7" s="11" t="s">
        <v>263</v>
      </c>
      <c r="BP7" s="11"/>
      <c r="BQ7" s="11"/>
    </row>
    <row r="8" spans="1:70" x14ac:dyDescent="0.25">
      <c r="M8" s="31"/>
      <c r="N8" s="56"/>
      <c r="P8" s="17">
        <v>1983</v>
      </c>
      <c r="Q8" s="11">
        <v>0</v>
      </c>
      <c r="R8" s="11" t="s">
        <v>262</v>
      </c>
      <c r="S8" s="11" t="s">
        <v>263</v>
      </c>
      <c r="T8" s="11">
        <v>0.02</v>
      </c>
      <c r="U8" s="11">
        <v>0</v>
      </c>
      <c r="V8" s="11" t="s">
        <v>263</v>
      </c>
      <c r="W8" s="11">
        <v>-0.01</v>
      </c>
      <c r="X8" s="11" t="s">
        <v>263</v>
      </c>
      <c r="Y8" s="11" t="s">
        <v>263</v>
      </c>
      <c r="Z8" s="11" t="s">
        <v>263</v>
      </c>
      <c r="AA8" s="11" t="s">
        <v>263</v>
      </c>
      <c r="AB8" s="11">
        <v>0.03</v>
      </c>
      <c r="AC8" s="11" t="s">
        <v>263</v>
      </c>
      <c r="AD8" s="11">
        <v>0.01</v>
      </c>
      <c r="AE8" s="11">
        <v>0</v>
      </c>
      <c r="AF8" s="11" t="s">
        <v>263</v>
      </c>
      <c r="AG8" s="11">
        <v>0</v>
      </c>
      <c r="AH8" s="11">
        <v>-0.01</v>
      </c>
      <c r="AI8" s="11">
        <v>0.02</v>
      </c>
      <c r="AJ8" s="11" t="s">
        <v>263</v>
      </c>
      <c r="AK8" s="11">
        <v>-0.03</v>
      </c>
      <c r="AL8" s="11">
        <v>-0.01</v>
      </c>
      <c r="AM8" s="11" t="s">
        <v>263</v>
      </c>
      <c r="AN8" s="11">
        <v>0</v>
      </c>
      <c r="AO8" s="11" t="s">
        <v>263</v>
      </c>
      <c r="AP8" s="11">
        <v>0.01</v>
      </c>
      <c r="AQ8" s="11" t="s">
        <v>263</v>
      </c>
      <c r="AR8" s="11">
        <v>0.02</v>
      </c>
      <c r="AS8" s="11" t="s">
        <v>263</v>
      </c>
      <c r="AT8" s="11" t="s">
        <v>263</v>
      </c>
      <c r="AU8" s="11" t="s">
        <v>263</v>
      </c>
      <c r="AV8" s="11" t="s">
        <v>263</v>
      </c>
      <c r="AW8" s="11" t="s">
        <v>263</v>
      </c>
      <c r="AX8" s="11" t="s">
        <v>263</v>
      </c>
      <c r="AY8" s="11">
        <v>-0.01</v>
      </c>
      <c r="AZ8" s="11" t="s">
        <v>263</v>
      </c>
      <c r="BA8" s="11" t="s">
        <v>263</v>
      </c>
      <c r="BB8" s="11" t="s">
        <v>263</v>
      </c>
      <c r="BC8" s="11" t="s">
        <v>263</v>
      </c>
      <c r="BD8" s="11" t="s">
        <v>263</v>
      </c>
      <c r="BE8" s="11">
        <v>0</v>
      </c>
      <c r="BF8" s="11">
        <v>0.05</v>
      </c>
      <c r="BG8" s="11">
        <v>0</v>
      </c>
      <c r="BH8" s="11">
        <v>-0.04</v>
      </c>
      <c r="BI8" s="11" t="s">
        <v>263</v>
      </c>
      <c r="BJ8" s="11" t="s">
        <v>263</v>
      </c>
      <c r="BK8" s="11" t="s">
        <v>263</v>
      </c>
      <c r="BL8" s="11" t="s">
        <v>263</v>
      </c>
      <c r="BM8" s="11" t="s">
        <v>263</v>
      </c>
      <c r="BN8" s="11">
        <v>-0.01</v>
      </c>
      <c r="BO8" s="11" t="s">
        <v>263</v>
      </c>
      <c r="BP8" s="11"/>
      <c r="BQ8" s="11"/>
    </row>
    <row r="9" spans="1:70" x14ac:dyDescent="0.25">
      <c r="M9" s="31"/>
      <c r="N9" s="56"/>
      <c r="P9" s="17">
        <v>1984</v>
      </c>
      <c r="Q9" s="11">
        <v>0.01</v>
      </c>
      <c r="R9" s="11" t="s">
        <v>262</v>
      </c>
      <c r="S9" s="11" t="s">
        <v>263</v>
      </c>
      <c r="T9" s="11">
        <v>0</v>
      </c>
      <c r="U9" s="11">
        <v>-0.03</v>
      </c>
      <c r="V9" s="11" t="s">
        <v>263</v>
      </c>
      <c r="W9" s="11">
        <v>0</v>
      </c>
      <c r="X9" s="11" t="s">
        <v>263</v>
      </c>
      <c r="Y9" s="11" t="s">
        <v>263</v>
      </c>
      <c r="Z9" s="11" t="s">
        <v>263</v>
      </c>
      <c r="AA9" s="11" t="s">
        <v>263</v>
      </c>
      <c r="AB9" s="11">
        <v>0</v>
      </c>
      <c r="AC9" s="11" t="s">
        <v>263</v>
      </c>
      <c r="AD9" s="11">
        <v>0.04</v>
      </c>
      <c r="AE9" s="11">
        <v>-0.03</v>
      </c>
      <c r="AF9" s="11" t="s">
        <v>263</v>
      </c>
      <c r="AG9" s="11">
        <v>0.02</v>
      </c>
      <c r="AH9" s="11">
        <v>0</v>
      </c>
      <c r="AI9" s="11">
        <v>-0.05</v>
      </c>
      <c r="AJ9" s="11" t="s">
        <v>263</v>
      </c>
      <c r="AK9" s="11">
        <v>0</v>
      </c>
      <c r="AL9" s="11">
        <v>0</v>
      </c>
      <c r="AM9" s="11" t="s">
        <v>263</v>
      </c>
      <c r="AN9" s="11">
        <v>-0.02</v>
      </c>
      <c r="AO9" s="11" t="s">
        <v>263</v>
      </c>
      <c r="AP9" s="11">
        <v>7.0000000000000007E-2</v>
      </c>
      <c r="AQ9" s="11" t="s">
        <v>263</v>
      </c>
      <c r="AR9" s="11">
        <v>0.08</v>
      </c>
      <c r="AS9" s="11" t="s">
        <v>263</v>
      </c>
      <c r="AT9" s="11" t="s">
        <v>263</v>
      </c>
      <c r="AU9" s="11" t="s">
        <v>263</v>
      </c>
      <c r="AV9" s="11" t="s">
        <v>263</v>
      </c>
      <c r="AW9" s="11" t="s">
        <v>263</v>
      </c>
      <c r="AX9" s="11" t="s">
        <v>263</v>
      </c>
      <c r="AY9" s="11">
        <v>0.05</v>
      </c>
      <c r="AZ9" s="11" t="s">
        <v>263</v>
      </c>
      <c r="BA9" s="11" t="s">
        <v>263</v>
      </c>
      <c r="BB9" s="11" t="s">
        <v>263</v>
      </c>
      <c r="BC9" s="11" t="s">
        <v>263</v>
      </c>
      <c r="BD9" s="11" t="s">
        <v>263</v>
      </c>
      <c r="BE9" s="11">
        <v>0</v>
      </c>
      <c r="BF9" s="11">
        <v>0</v>
      </c>
      <c r="BG9" s="11">
        <v>0.01</v>
      </c>
      <c r="BH9" s="11">
        <v>-0.05</v>
      </c>
      <c r="BI9" s="11" t="s">
        <v>263</v>
      </c>
      <c r="BJ9" s="11" t="s">
        <v>263</v>
      </c>
      <c r="BK9" s="11" t="s">
        <v>263</v>
      </c>
      <c r="BL9" s="11" t="s">
        <v>263</v>
      </c>
      <c r="BM9" s="11" t="s">
        <v>263</v>
      </c>
      <c r="BN9" s="11">
        <v>-0.02</v>
      </c>
      <c r="BO9" s="11" t="s">
        <v>263</v>
      </c>
      <c r="BP9" s="11"/>
      <c r="BQ9" s="11"/>
    </row>
    <row r="10" spans="1:70" x14ac:dyDescent="0.25">
      <c r="M10" s="31"/>
      <c r="N10" s="56"/>
      <c r="P10" s="17">
        <v>1985</v>
      </c>
      <c r="Q10" s="11">
        <v>0</v>
      </c>
      <c r="R10" s="11" t="s">
        <v>262</v>
      </c>
      <c r="S10" s="11" t="s">
        <v>263</v>
      </c>
      <c r="T10" s="11">
        <v>-0.01</v>
      </c>
      <c r="U10" s="11">
        <v>-0.01</v>
      </c>
      <c r="V10" s="11" t="s">
        <v>263</v>
      </c>
      <c r="W10" s="11">
        <v>-0.03</v>
      </c>
      <c r="X10" s="11" t="s">
        <v>263</v>
      </c>
      <c r="Y10" s="11" t="s">
        <v>263</v>
      </c>
      <c r="Z10" s="11" t="s">
        <v>263</v>
      </c>
      <c r="AA10" s="11" t="s">
        <v>263</v>
      </c>
      <c r="AB10" s="11">
        <v>0.02</v>
      </c>
      <c r="AC10" s="11" t="s">
        <v>263</v>
      </c>
      <c r="AD10" s="11">
        <v>-0.01</v>
      </c>
      <c r="AE10" s="11">
        <v>0.02</v>
      </c>
      <c r="AF10" s="11" t="s">
        <v>263</v>
      </c>
      <c r="AG10" s="11">
        <v>0.02</v>
      </c>
      <c r="AH10" s="11">
        <v>0</v>
      </c>
      <c r="AI10" s="11">
        <v>0.02</v>
      </c>
      <c r="AJ10" s="11" t="s">
        <v>263</v>
      </c>
      <c r="AK10" s="11">
        <v>-0.02</v>
      </c>
      <c r="AL10" s="11">
        <v>0.02</v>
      </c>
      <c r="AM10" s="11" t="s">
        <v>263</v>
      </c>
      <c r="AN10" s="11">
        <v>0.04</v>
      </c>
      <c r="AO10" s="11" t="s">
        <v>263</v>
      </c>
      <c r="AP10" s="11">
        <v>0.04</v>
      </c>
      <c r="AQ10" s="11" t="s">
        <v>263</v>
      </c>
      <c r="AR10" s="11">
        <v>0</v>
      </c>
      <c r="AS10" s="11" t="s">
        <v>263</v>
      </c>
      <c r="AT10" s="11" t="s">
        <v>263</v>
      </c>
      <c r="AU10" s="11" t="s">
        <v>263</v>
      </c>
      <c r="AV10" s="11" t="s">
        <v>263</v>
      </c>
      <c r="AW10" s="11" t="s">
        <v>263</v>
      </c>
      <c r="AX10" s="11" t="s">
        <v>263</v>
      </c>
      <c r="AY10" s="11">
        <v>-0.01</v>
      </c>
      <c r="AZ10" s="11" t="s">
        <v>263</v>
      </c>
      <c r="BA10" s="11" t="s">
        <v>263</v>
      </c>
      <c r="BB10" s="11" t="s">
        <v>263</v>
      </c>
      <c r="BC10" s="11" t="s">
        <v>263</v>
      </c>
      <c r="BD10" s="11" t="s">
        <v>263</v>
      </c>
      <c r="BE10" s="11">
        <v>-0.02</v>
      </c>
      <c r="BF10" s="11">
        <v>-0.08</v>
      </c>
      <c r="BG10" s="11">
        <v>0.02</v>
      </c>
      <c r="BH10" s="11">
        <v>-0.02</v>
      </c>
      <c r="BI10" s="11" t="s">
        <v>263</v>
      </c>
      <c r="BJ10" s="11" t="s">
        <v>263</v>
      </c>
      <c r="BK10" s="11" t="s">
        <v>263</v>
      </c>
      <c r="BL10" s="11" t="s">
        <v>263</v>
      </c>
      <c r="BM10" s="11" t="s">
        <v>263</v>
      </c>
      <c r="BN10" s="11">
        <v>0</v>
      </c>
      <c r="BO10" s="11" t="s">
        <v>263</v>
      </c>
      <c r="BP10" s="11"/>
      <c r="BQ10" s="11"/>
    </row>
    <row r="11" spans="1:70" x14ac:dyDescent="0.25">
      <c r="M11" s="31"/>
      <c r="N11" s="31"/>
      <c r="P11" s="17">
        <v>1986</v>
      </c>
      <c r="Q11" s="11">
        <v>-0.01</v>
      </c>
      <c r="R11" s="11" t="s">
        <v>262</v>
      </c>
      <c r="S11" s="11" t="s">
        <v>263</v>
      </c>
      <c r="T11" s="11">
        <v>0</v>
      </c>
      <c r="U11" s="11">
        <v>-0.05</v>
      </c>
      <c r="V11" s="11" t="s">
        <v>263</v>
      </c>
      <c r="W11" s="11">
        <v>-0.05</v>
      </c>
      <c r="X11" s="11" t="s">
        <v>263</v>
      </c>
      <c r="Y11" s="11" t="s">
        <v>263</v>
      </c>
      <c r="Z11" s="11" t="s">
        <v>263</v>
      </c>
      <c r="AA11" s="11" t="s">
        <v>263</v>
      </c>
      <c r="AB11" s="11">
        <v>0.02</v>
      </c>
      <c r="AC11" s="11" t="s">
        <v>263</v>
      </c>
      <c r="AD11" s="11">
        <v>-0.01</v>
      </c>
      <c r="AE11" s="11">
        <v>-0.02</v>
      </c>
      <c r="AF11" s="11" t="s">
        <v>263</v>
      </c>
      <c r="AG11" s="11">
        <v>-0.01</v>
      </c>
      <c r="AH11" s="11">
        <v>0.03</v>
      </c>
      <c r="AI11" s="11">
        <v>0.03</v>
      </c>
      <c r="AJ11" s="11" t="s">
        <v>263</v>
      </c>
      <c r="AK11" s="11">
        <v>0</v>
      </c>
      <c r="AL11" s="11">
        <v>0.05</v>
      </c>
      <c r="AM11" s="11" t="s">
        <v>263</v>
      </c>
      <c r="AN11" s="11">
        <v>0.02</v>
      </c>
      <c r="AO11" s="11" t="s">
        <v>263</v>
      </c>
      <c r="AP11" s="11">
        <v>0</v>
      </c>
      <c r="AQ11" s="11" t="s">
        <v>263</v>
      </c>
      <c r="AR11" s="11">
        <v>0.02</v>
      </c>
      <c r="AS11" s="11" t="s">
        <v>263</v>
      </c>
      <c r="AT11" s="11" t="s">
        <v>263</v>
      </c>
      <c r="AU11" s="11" t="s">
        <v>263</v>
      </c>
      <c r="AV11" s="11" t="s">
        <v>263</v>
      </c>
      <c r="AW11" s="11" t="s">
        <v>263</v>
      </c>
      <c r="AX11" s="11" t="s">
        <v>263</v>
      </c>
      <c r="AY11" s="11">
        <v>0.03</v>
      </c>
      <c r="AZ11" s="11" t="s">
        <v>263</v>
      </c>
      <c r="BA11" s="11" t="s">
        <v>263</v>
      </c>
      <c r="BB11" s="11" t="s">
        <v>263</v>
      </c>
      <c r="BC11" s="11" t="s">
        <v>263</v>
      </c>
      <c r="BD11" s="11" t="s">
        <v>263</v>
      </c>
      <c r="BE11" s="11">
        <v>-0.03</v>
      </c>
      <c r="BF11" s="11">
        <v>0.05</v>
      </c>
      <c r="BG11" s="11">
        <v>0</v>
      </c>
      <c r="BH11" s="11">
        <v>-0.02</v>
      </c>
      <c r="BI11" s="11" t="s">
        <v>263</v>
      </c>
      <c r="BJ11" s="11" t="s">
        <v>263</v>
      </c>
      <c r="BK11" s="11" t="s">
        <v>263</v>
      </c>
      <c r="BL11" s="11" t="s">
        <v>263</v>
      </c>
      <c r="BM11" s="11" t="s">
        <v>263</v>
      </c>
      <c r="BN11" s="11">
        <v>-0.03</v>
      </c>
      <c r="BO11" s="11" t="s">
        <v>263</v>
      </c>
      <c r="BP11" s="11"/>
      <c r="BQ11" s="11"/>
    </row>
    <row r="12" spans="1:70" x14ac:dyDescent="0.25">
      <c r="M12" s="31"/>
      <c r="N12" s="31"/>
      <c r="P12" s="17">
        <v>1987</v>
      </c>
      <c r="Q12" s="11">
        <v>0</v>
      </c>
      <c r="R12" s="11" t="s">
        <v>262</v>
      </c>
      <c r="S12" s="11" t="s">
        <v>263</v>
      </c>
      <c r="T12" s="11">
        <v>-0.02</v>
      </c>
      <c r="U12" s="11">
        <v>-0.03</v>
      </c>
      <c r="V12" s="11" t="s">
        <v>263</v>
      </c>
      <c r="W12" s="11">
        <v>0.03</v>
      </c>
      <c r="X12" s="11" t="s">
        <v>263</v>
      </c>
      <c r="Y12" s="11" t="s">
        <v>263</v>
      </c>
      <c r="Z12" s="11" t="s">
        <v>263</v>
      </c>
      <c r="AA12" s="11" t="s">
        <v>263</v>
      </c>
      <c r="AB12" s="11">
        <v>-0.01</v>
      </c>
      <c r="AC12" s="11" t="s">
        <v>263</v>
      </c>
      <c r="AD12" s="11">
        <v>-0.02</v>
      </c>
      <c r="AE12" s="11">
        <v>0.01</v>
      </c>
      <c r="AF12" s="11" t="s">
        <v>263</v>
      </c>
      <c r="AG12" s="11">
        <v>-0.01</v>
      </c>
      <c r="AH12" s="11">
        <v>0</v>
      </c>
      <c r="AI12" s="11">
        <v>0.02</v>
      </c>
      <c r="AJ12" s="11" t="s">
        <v>263</v>
      </c>
      <c r="AK12" s="11">
        <v>0.02</v>
      </c>
      <c r="AL12" s="11">
        <v>0</v>
      </c>
      <c r="AM12" s="11" t="s">
        <v>263</v>
      </c>
      <c r="AN12" s="11">
        <v>0</v>
      </c>
      <c r="AO12" s="11" t="s">
        <v>263</v>
      </c>
      <c r="AP12" s="11">
        <v>0</v>
      </c>
      <c r="AQ12" s="11" t="s">
        <v>263</v>
      </c>
      <c r="AR12" s="11">
        <v>0.02</v>
      </c>
      <c r="AS12" s="11" t="s">
        <v>263</v>
      </c>
      <c r="AT12" s="11" t="s">
        <v>263</v>
      </c>
      <c r="AU12" s="11" t="s">
        <v>263</v>
      </c>
      <c r="AV12" s="11" t="s">
        <v>263</v>
      </c>
      <c r="AW12" s="11" t="s">
        <v>263</v>
      </c>
      <c r="AX12" s="11" t="s">
        <v>263</v>
      </c>
      <c r="AY12" s="11">
        <v>-0.03</v>
      </c>
      <c r="AZ12" s="11" t="s">
        <v>263</v>
      </c>
      <c r="BA12" s="11" t="s">
        <v>263</v>
      </c>
      <c r="BB12" s="11" t="s">
        <v>263</v>
      </c>
      <c r="BC12" s="11" t="s">
        <v>263</v>
      </c>
      <c r="BD12" s="11" t="s">
        <v>263</v>
      </c>
      <c r="BE12" s="11">
        <v>-0.02</v>
      </c>
      <c r="BF12" s="11">
        <v>0.01</v>
      </c>
      <c r="BG12" s="11">
        <v>0.01</v>
      </c>
      <c r="BH12" s="11">
        <v>0.01</v>
      </c>
      <c r="BI12" s="11" t="s">
        <v>263</v>
      </c>
      <c r="BJ12" s="11" t="s">
        <v>263</v>
      </c>
      <c r="BK12" s="11" t="s">
        <v>263</v>
      </c>
      <c r="BL12" s="11" t="s">
        <v>263</v>
      </c>
      <c r="BM12" s="11" t="s">
        <v>263</v>
      </c>
      <c r="BN12" s="11">
        <v>-0.02</v>
      </c>
      <c r="BO12" s="11" t="s">
        <v>263</v>
      </c>
      <c r="BP12" s="11"/>
      <c r="BQ12" s="11"/>
    </row>
    <row r="13" spans="1:70" x14ac:dyDescent="0.25">
      <c r="M13" s="31"/>
      <c r="N13" s="31"/>
      <c r="P13" s="17">
        <v>1988</v>
      </c>
      <c r="Q13" s="11">
        <v>0</v>
      </c>
      <c r="R13" s="11" t="s">
        <v>262</v>
      </c>
      <c r="S13" s="11" t="s">
        <v>263</v>
      </c>
      <c r="T13" s="11">
        <v>-0.01</v>
      </c>
      <c r="U13" s="11">
        <v>-0.1</v>
      </c>
      <c r="V13" s="11" t="s">
        <v>263</v>
      </c>
      <c r="W13" s="11">
        <v>0.03</v>
      </c>
      <c r="X13" s="11" t="s">
        <v>263</v>
      </c>
      <c r="Y13" s="11" t="s">
        <v>263</v>
      </c>
      <c r="Z13" s="11" t="s">
        <v>263</v>
      </c>
      <c r="AA13" s="11" t="s">
        <v>263</v>
      </c>
      <c r="AB13" s="11">
        <v>0.02</v>
      </c>
      <c r="AC13" s="11" t="s">
        <v>263</v>
      </c>
      <c r="AD13" s="11">
        <v>0.03</v>
      </c>
      <c r="AE13" s="11">
        <v>0.01</v>
      </c>
      <c r="AF13" s="11" t="s">
        <v>263</v>
      </c>
      <c r="AG13" s="11">
        <v>0</v>
      </c>
      <c r="AH13" s="11">
        <v>0</v>
      </c>
      <c r="AI13" s="11">
        <v>0</v>
      </c>
      <c r="AJ13" s="11" t="s">
        <v>263</v>
      </c>
      <c r="AK13" s="11">
        <v>0.05</v>
      </c>
      <c r="AL13" s="11">
        <v>0</v>
      </c>
      <c r="AM13" s="11" t="s">
        <v>263</v>
      </c>
      <c r="AN13" s="11">
        <v>0.02</v>
      </c>
      <c r="AO13" s="11" t="s">
        <v>263</v>
      </c>
      <c r="AP13" s="11">
        <v>-0.02</v>
      </c>
      <c r="AQ13" s="11" t="s">
        <v>263</v>
      </c>
      <c r="AR13" s="11">
        <v>-0.04</v>
      </c>
      <c r="AS13" s="11" t="s">
        <v>263</v>
      </c>
      <c r="AT13" s="11" t="s">
        <v>263</v>
      </c>
      <c r="AU13" s="11" t="s">
        <v>263</v>
      </c>
      <c r="AV13" s="11" t="s">
        <v>263</v>
      </c>
      <c r="AW13" s="11" t="s">
        <v>263</v>
      </c>
      <c r="AX13" s="11" t="s">
        <v>263</v>
      </c>
      <c r="AY13" s="11">
        <v>0.04</v>
      </c>
      <c r="AZ13" s="11" t="s">
        <v>263</v>
      </c>
      <c r="BA13" s="11" t="s">
        <v>263</v>
      </c>
      <c r="BB13" s="11" t="s">
        <v>263</v>
      </c>
      <c r="BC13" s="11" t="s">
        <v>263</v>
      </c>
      <c r="BD13" s="11" t="s">
        <v>263</v>
      </c>
      <c r="BE13" s="11">
        <v>0.01</v>
      </c>
      <c r="BF13" s="11">
        <v>0.02</v>
      </c>
      <c r="BG13" s="11">
        <v>0</v>
      </c>
      <c r="BH13" s="11">
        <v>-0.01</v>
      </c>
      <c r="BI13" s="11" t="s">
        <v>263</v>
      </c>
      <c r="BJ13" s="11" t="s">
        <v>263</v>
      </c>
      <c r="BK13" s="11" t="s">
        <v>263</v>
      </c>
      <c r="BL13" s="11" t="s">
        <v>263</v>
      </c>
      <c r="BM13" s="11" t="s">
        <v>263</v>
      </c>
      <c r="BN13" s="11">
        <v>-0.03</v>
      </c>
      <c r="BO13" s="11" t="s">
        <v>263</v>
      </c>
      <c r="BP13" s="11"/>
      <c r="BQ13" s="11"/>
    </row>
    <row r="14" spans="1:70" x14ac:dyDescent="0.25">
      <c r="P14" s="17">
        <v>1989</v>
      </c>
      <c r="Q14" s="11">
        <v>0</v>
      </c>
      <c r="R14" s="11" t="s">
        <v>262</v>
      </c>
      <c r="S14" s="11" t="s">
        <v>263</v>
      </c>
      <c r="T14" s="11">
        <v>0.01</v>
      </c>
      <c r="U14" s="11">
        <v>-0.1</v>
      </c>
      <c r="V14" s="11" t="s">
        <v>263</v>
      </c>
      <c r="W14" s="11">
        <v>0.01</v>
      </c>
      <c r="X14" s="11" t="s">
        <v>263</v>
      </c>
      <c r="Y14" s="11" t="s">
        <v>263</v>
      </c>
      <c r="Z14" s="11" t="s">
        <v>263</v>
      </c>
      <c r="AA14" s="11" t="s">
        <v>263</v>
      </c>
      <c r="AB14" s="11">
        <v>-0.02</v>
      </c>
      <c r="AC14" s="11" t="s">
        <v>263</v>
      </c>
      <c r="AD14" s="11">
        <v>-0.01</v>
      </c>
      <c r="AE14" s="11">
        <v>0</v>
      </c>
      <c r="AF14" s="11" t="s">
        <v>263</v>
      </c>
      <c r="AG14" s="11">
        <v>0.03</v>
      </c>
      <c r="AH14" s="11">
        <v>0.01</v>
      </c>
      <c r="AI14" s="11">
        <v>0.03</v>
      </c>
      <c r="AJ14" s="11" t="s">
        <v>263</v>
      </c>
      <c r="AK14" s="11">
        <v>7.0000000000000007E-2</v>
      </c>
      <c r="AL14" s="11">
        <v>-0.01</v>
      </c>
      <c r="AM14" s="11" t="s">
        <v>263</v>
      </c>
      <c r="AN14" s="11">
        <v>-0.03</v>
      </c>
      <c r="AO14" s="11" t="s">
        <v>263</v>
      </c>
      <c r="AP14" s="11">
        <v>-0.04</v>
      </c>
      <c r="AQ14" s="11" t="s">
        <v>263</v>
      </c>
      <c r="AR14" s="11">
        <v>0</v>
      </c>
      <c r="AS14" s="11" t="s">
        <v>263</v>
      </c>
      <c r="AT14" s="11" t="s">
        <v>263</v>
      </c>
      <c r="AU14" s="11" t="s">
        <v>263</v>
      </c>
      <c r="AV14" s="11" t="s">
        <v>263</v>
      </c>
      <c r="AW14" s="11" t="s">
        <v>263</v>
      </c>
      <c r="AX14" s="11" t="s">
        <v>263</v>
      </c>
      <c r="AY14" s="11">
        <v>0.09</v>
      </c>
      <c r="AZ14" s="11" t="s">
        <v>263</v>
      </c>
      <c r="BA14" s="11" t="s">
        <v>263</v>
      </c>
      <c r="BB14" s="11" t="s">
        <v>263</v>
      </c>
      <c r="BC14" s="11" t="s">
        <v>263</v>
      </c>
      <c r="BD14" s="11" t="s">
        <v>263</v>
      </c>
      <c r="BE14" s="11">
        <v>0.01</v>
      </c>
      <c r="BF14" s="11">
        <v>-0.05</v>
      </c>
      <c r="BG14" s="11">
        <v>-0.01</v>
      </c>
      <c r="BH14" s="11">
        <v>-0.06</v>
      </c>
      <c r="BI14" s="11" t="s">
        <v>263</v>
      </c>
      <c r="BJ14" s="11" t="s">
        <v>263</v>
      </c>
      <c r="BK14" s="11" t="s">
        <v>263</v>
      </c>
      <c r="BL14" s="11" t="s">
        <v>263</v>
      </c>
      <c r="BM14" s="11" t="s">
        <v>263</v>
      </c>
      <c r="BN14" s="11">
        <v>0.03</v>
      </c>
      <c r="BO14" s="11" t="s">
        <v>263</v>
      </c>
      <c r="BP14" s="11"/>
      <c r="BQ14" s="11"/>
    </row>
    <row r="15" spans="1:70" x14ac:dyDescent="0.25">
      <c r="P15" s="17">
        <v>1990</v>
      </c>
      <c r="Q15" s="11">
        <v>0.01</v>
      </c>
      <c r="R15" s="11" t="s">
        <v>262</v>
      </c>
      <c r="S15" s="11" t="s">
        <v>263</v>
      </c>
      <c r="T15" s="11">
        <v>0.02</v>
      </c>
      <c r="U15" s="11">
        <v>-0.05</v>
      </c>
      <c r="V15" s="11" t="s">
        <v>263</v>
      </c>
      <c r="W15" s="11">
        <v>0.04</v>
      </c>
      <c r="X15" s="11" t="s">
        <v>263</v>
      </c>
      <c r="Y15" s="11" t="s">
        <v>263</v>
      </c>
      <c r="Z15" s="11" t="s">
        <v>263</v>
      </c>
      <c r="AA15" s="11" t="s">
        <v>263</v>
      </c>
      <c r="AB15" s="11">
        <v>0</v>
      </c>
      <c r="AC15" s="11" t="s">
        <v>263</v>
      </c>
      <c r="AD15" s="11">
        <v>-0.05</v>
      </c>
      <c r="AE15" s="11">
        <v>-0.01</v>
      </c>
      <c r="AF15" s="11" t="s">
        <v>263</v>
      </c>
      <c r="AG15" s="11">
        <v>-0.03</v>
      </c>
      <c r="AH15" s="11">
        <v>0.02</v>
      </c>
      <c r="AI15" s="11">
        <v>-0.03</v>
      </c>
      <c r="AJ15" s="11" t="s">
        <v>263</v>
      </c>
      <c r="AK15" s="11">
        <v>0.04</v>
      </c>
      <c r="AL15" s="11">
        <v>-0.04</v>
      </c>
      <c r="AM15" s="11" t="s">
        <v>263</v>
      </c>
      <c r="AN15" s="11">
        <v>0.02</v>
      </c>
      <c r="AO15" s="11" t="s">
        <v>263</v>
      </c>
      <c r="AP15" s="11">
        <v>-0.01</v>
      </c>
      <c r="AQ15" s="11" t="s">
        <v>263</v>
      </c>
      <c r="AR15" s="11">
        <v>0.03</v>
      </c>
      <c r="AS15" s="11" t="s">
        <v>263</v>
      </c>
      <c r="AT15" s="11" t="s">
        <v>263</v>
      </c>
      <c r="AU15" s="11" t="s">
        <v>263</v>
      </c>
      <c r="AV15" s="11" t="s">
        <v>263</v>
      </c>
      <c r="AW15" s="11" t="s">
        <v>263</v>
      </c>
      <c r="AX15" s="11" t="s">
        <v>263</v>
      </c>
      <c r="AY15" s="11">
        <v>-0.03</v>
      </c>
      <c r="AZ15" s="11" t="s">
        <v>263</v>
      </c>
      <c r="BA15" s="11" t="s">
        <v>263</v>
      </c>
      <c r="BB15" s="11" t="s">
        <v>263</v>
      </c>
      <c r="BC15" s="11" t="s">
        <v>263</v>
      </c>
      <c r="BD15" s="11" t="s">
        <v>263</v>
      </c>
      <c r="BE15" s="11">
        <v>-0.01</v>
      </c>
      <c r="BF15" s="11">
        <v>0</v>
      </c>
      <c r="BG15" s="11">
        <v>0.01</v>
      </c>
      <c r="BH15" s="11">
        <v>-0.02</v>
      </c>
      <c r="BI15" s="11" t="s">
        <v>263</v>
      </c>
      <c r="BJ15" s="11" t="s">
        <v>263</v>
      </c>
      <c r="BK15" s="11" t="s">
        <v>263</v>
      </c>
      <c r="BL15" s="11" t="s">
        <v>263</v>
      </c>
      <c r="BM15" s="11" t="s">
        <v>263</v>
      </c>
      <c r="BN15" s="11">
        <v>0.05</v>
      </c>
      <c r="BO15" s="11" t="s">
        <v>263</v>
      </c>
      <c r="BP15" s="11"/>
      <c r="BQ15" s="11"/>
    </row>
    <row r="16" spans="1:70" x14ac:dyDescent="0.25">
      <c r="P16" s="17">
        <v>1991</v>
      </c>
      <c r="Q16" s="11">
        <v>0</v>
      </c>
      <c r="R16" s="11" t="s">
        <v>262</v>
      </c>
      <c r="S16" s="11" t="s">
        <v>263</v>
      </c>
      <c r="T16" s="11">
        <v>-0.02</v>
      </c>
      <c r="U16" s="11">
        <v>-7.0000000000000007E-2</v>
      </c>
      <c r="V16" s="11" t="s">
        <v>263</v>
      </c>
      <c r="W16" s="11">
        <v>-0.04</v>
      </c>
      <c r="X16" s="11" t="s">
        <v>263</v>
      </c>
      <c r="Y16" s="11" t="s">
        <v>263</v>
      </c>
      <c r="Z16" s="11" t="s">
        <v>263</v>
      </c>
      <c r="AA16" s="11" t="s">
        <v>263</v>
      </c>
      <c r="AB16" s="11">
        <v>-0.02</v>
      </c>
      <c r="AC16" s="11" t="s">
        <v>263</v>
      </c>
      <c r="AD16" s="11">
        <v>0.02</v>
      </c>
      <c r="AE16" s="11">
        <v>-0.04</v>
      </c>
      <c r="AF16" s="11" t="s">
        <v>263</v>
      </c>
      <c r="AG16" s="11">
        <v>-0.03</v>
      </c>
      <c r="AH16" s="11">
        <v>-0.01</v>
      </c>
      <c r="AI16" s="11">
        <v>-0.02</v>
      </c>
      <c r="AJ16" s="11" t="s">
        <v>263</v>
      </c>
      <c r="AK16" s="11">
        <v>0.09</v>
      </c>
      <c r="AL16" s="11">
        <v>0.03</v>
      </c>
      <c r="AM16" s="11" t="s">
        <v>263</v>
      </c>
      <c r="AN16" s="11">
        <v>0.03</v>
      </c>
      <c r="AO16" s="11" t="s">
        <v>263</v>
      </c>
      <c r="AP16" s="11">
        <v>-0.01</v>
      </c>
      <c r="AQ16" s="11" t="s">
        <v>263</v>
      </c>
      <c r="AR16" s="11">
        <v>0.03</v>
      </c>
      <c r="AS16" s="11" t="s">
        <v>263</v>
      </c>
      <c r="AT16" s="11" t="s">
        <v>263</v>
      </c>
      <c r="AU16" s="11" t="s">
        <v>263</v>
      </c>
      <c r="AV16" s="11" t="s">
        <v>263</v>
      </c>
      <c r="AW16" s="11" t="s">
        <v>263</v>
      </c>
      <c r="AX16" s="11" t="s">
        <v>263</v>
      </c>
      <c r="AY16" s="11">
        <v>0</v>
      </c>
      <c r="AZ16" s="11" t="s">
        <v>263</v>
      </c>
      <c r="BA16" s="11" t="s">
        <v>263</v>
      </c>
      <c r="BB16" s="11" t="s">
        <v>263</v>
      </c>
      <c r="BC16" s="11" t="s">
        <v>263</v>
      </c>
      <c r="BD16" s="11" t="s">
        <v>263</v>
      </c>
      <c r="BE16" s="11">
        <v>-0.01</v>
      </c>
      <c r="BF16" s="11">
        <v>-0.01</v>
      </c>
      <c r="BG16" s="11">
        <v>-0.02</v>
      </c>
      <c r="BH16" s="11">
        <v>-0.02</v>
      </c>
      <c r="BI16" s="11" t="s">
        <v>263</v>
      </c>
      <c r="BJ16" s="11" t="s">
        <v>263</v>
      </c>
      <c r="BK16" s="11" t="s">
        <v>263</v>
      </c>
      <c r="BL16" s="11" t="s">
        <v>263</v>
      </c>
      <c r="BM16" s="11" t="s">
        <v>263</v>
      </c>
      <c r="BN16" s="11">
        <v>0.04</v>
      </c>
      <c r="BO16" s="11" t="s">
        <v>263</v>
      </c>
      <c r="BP16" s="11"/>
      <c r="BQ16" s="11"/>
    </row>
    <row r="17" spans="1:69" x14ac:dyDescent="0.25">
      <c r="P17" s="17">
        <v>1992</v>
      </c>
      <c r="Q17" s="11">
        <v>0</v>
      </c>
      <c r="R17" s="11" t="s">
        <v>262</v>
      </c>
      <c r="S17" s="11" t="s">
        <v>263</v>
      </c>
      <c r="T17" s="11">
        <v>0</v>
      </c>
      <c r="U17" s="11">
        <v>0.02</v>
      </c>
      <c r="V17" s="11" t="s">
        <v>263</v>
      </c>
      <c r="W17" s="11">
        <v>-0.01</v>
      </c>
      <c r="X17" s="11" t="s">
        <v>263</v>
      </c>
      <c r="Y17" s="11" t="s">
        <v>263</v>
      </c>
      <c r="Z17" s="11" t="s">
        <v>263</v>
      </c>
      <c r="AA17" s="11" t="s">
        <v>263</v>
      </c>
      <c r="AB17" s="11">
        <v>0.01</v>
      </c>
      <c r="AC17" s="11" t="s">
        <v>263</v>
      </c>
      <c r="AD17" s="11">
        <v>-0.03</v>
      </c>
      <c r="AE17" s="11">
        <v>0</v>
      </c>
      <c r="AF17" s="11" t="s">
        <v>263</v>
      </c>
      <c r="AG17" s="11">
        <v>-0.01</v>
      </c>
      <c r="AH17" s="11">
        <v>-0.01</v>
      </c>
      <c r="AI17" s="11">
        <v>-0.02</v>
      </c>
      <c r="AJ17" s="11" t="s">
        <v>263</v>
      </c>
      <c r="AK17" s="11">
        <v>0.02</v>
      </c>
      <c r="AL17" s="11">
        <v>-0.01</v>
      </c>
      <c r="AM17" s="11" t="s">
        <v>263</v>
      </c>
      <c r="AN17" s="11">
        <v>0</v>
      </c>
      <c r="AO17" s="11" t="s">
        <v>263</v>
      </c>
      <c r="AP17" s="11">
        <v>0</v>
      </c>
      <c r="AQ17" s="11" t="s">
        <v>263</v>
      </c>
      <c r="AR17" s="11">
        <v>0.03</v>
      </c>
      <c r="AS17" s="11" t="s">
        <v>263</v>
      </c>
      <c r="AT17" s="11" t="s">
        <v>263</v>
      </c>
      <c r="AU17" s="11" t="s">
        <v>263</v>
      </c>
      <c r="AV17" s="11" t="s">
        <v>263</v>
      </c>
      <c r="AW17" s="11" t="s">
        <v>263</v>
      </c>
      <c r="AX17" s="11" t="s">
        <v>263</v>
      </c>
      <c r="AY17" s="11">
        <v>0.03</v>
      </c>
      <c r="AZ17" s="11" t="s">
        <v>263</v>
      </c>
      <c r="BA17" s="11" t="s">
        <v>263</v>
      </c>
      <c r="BB17" s="11" t="s">
        <v>263</v>
      </c>
      <c r="BC17" s="11" t="s">
        <v>263</v>
      </c>
      <c r="BD17" s="11" t="s">
        <v>263</v>
      </c>
      <c r="BE17" s="11">
        <v>0.01</v>
      </c>
      <c r="BF17" s="11">
        <v>0</v>
      </c>
      <c r="BG17" s="11">
        <v>-0.02</v>
      </c>
      <c r="BH17" s="11">
        <v>-0.05</v>
      </c>
      <c r="BI17" s="11" t="s">
        <v>263</v>
      </c>
      <c r="BJ17" s="11" t="s">
        <v>263</v>
      </c>
      <c r="BK17" s="11" t="s">
        <v>263</v>
      </c>
      <c r="BL17" s="11" t="s">
        <v>263</v>
      </c>
      <c r="BM17" s="11" t="s">
        <v>263</v>
      </c>
      <c r="BN17" s="11">
        <v>0</v>
      </c>
      <c r="BO17" s="11" t="s">
        <v>263</v>
      </c>
      <c r="BP17" s="11"/>
      <c r="BQ17" s="11"/>
    </row>
    <row r="18" spans="1:69" x14ac:dyDescent="0.25">
      <c r="P18" s="17">
        <v>1993</v>
      </c>
      <c r="Q18" s="11">
        <v>0</v>
      </c>
      <c r="R18" s="11" t="s">
        <v>262</v>
      </c>
      <c r="S18" s="11" t="s">
        <v>263</v>
      </c>
      <c r="T18" s="11">
        <v>-0.01</v>
      </c>
      <c r="U18" s="11">
        <v>0.02</v>
      </c>
      <c r="V18" s="11" t="s">
        <v>263</v>
      </c>
      <c r="W18" s="11">
        <v>0</v>
      </c>
      <c r="X18" s="11" t="s">
        <v>263</v>
      </c>
      <c r="Y18" s="11" t="s">
        <v>263</v>
      </c>
      <c r="Z18" s="11" t="s">
        <v>263</v>
      </c>
      <c r="AA18" s="11" t="s">
        <v>263</v>
      </c>
      <c r="AB18" s="11">
        <v>-0.01</v>
      </c>
      <c r="AC18" s="11" t="s">
        <v>263</v>
      </c>
      <c r="AD18" s="11">
        <v>-0.03</v>
      </c>
      <c r="AE18" s="11">
        <v>0</v>
      </c>
      <c r="AF18" s="11" t="s">
        <v>263</v>
      </c>
      <c r="AG18" s="11">
        <v>0.05</v>
      </c>
      <c r="AH18" s="11">
        <v>-0.01</v>
      </c>
      <c r="AI18" s="11">
        <v>-0.02</v>
      </c>
      <c r="AJ18" s="11" t="s">
        <v>263</v>
      </c>
      <c r="AK18" s="11">
        <v>0.06</v>
      </c>
      <c r="AL18" s="11">
        <v>0.03</v>
      </c>
      <c r="AM18" s="11" t="s">
        <v>263</v>
      </c>
      <c r="AN18" s="11">
        <v>0</v>
      </c>
      <c r="AO18" s="11" t="s">
        <v>263</v>
      </c>
      <c r="AP18" s="11">
        <v>-0.01</v>
      </c>
      <c r="AQ18" s="11" t="s">
        <v>263</v>
      </c>
      <c r="AR18" s="11">
        <v>0</v>
      </c>
      <c r="AS18" s="11" t="s">
        <v>263</v>
      </c>
      <c r="AT18" s="11" t="s">
        <v>263</v>
      </c>
      <c r="AU18" s="11" t="s">
        <v>263</v>
      </c>
      <c r="AV18" s="11" t="s">
        <v>263</v>
      </c>
      <c r="AW18" s="11" t="s">
        <v>263</v>
      </c>
      <c r="AX18" s="11" t="s">
        <v>263</v>
      </c>
      <c r="AY18" s="11">
        <v>-0.01</v>
      </c>
      <c r="AZ18" s="11" t="s">
        <v>263</v>
      </c>
      <c r="BA18" s="11" t="s">
        <v>263</v>
      </c>
      <c r="BB18" s="11" t="s">
        <v>263</v>
      </c>
      <c r="BC18" s="11" t="s">
        <v>263</v>
      </c>
      <c r="BD18" s="11" t="s">
        <v>263</v>
      </c>
      <c r="BE18" s="11">
        <v>0.02</v>
      </c>
      <c r="BF18" s="11">
        <v>0.05</v>
      </c>
      <c r="BG18" s="11">
        <v>-0.01</v>
      </c>
      <c r="BH18" s="11">
        <v>-0.04</v>
      </c>
      <c r="BI18" s="11" t="s">
        <v>263</v>
      </c>
      <c r="BJ18" s="11" t="s">
        <v>263</v>
      </c>
      <c r="BK18" s="11" t="s">
        <v>263</v>
      </c>
      <c r="BL18" s="11" t="s">
        <v>263</v>
      </c>
      <c r="BM18" s="11" t="s">
        <v>263</v>
      </c>
      <c r="BN18" s="11">
        <v>-0.01</v>
      </c>
      <c r="BO18" s="11" t="s">
        <v>263</v>
      </c>
      <c r="BP18" s="11"/>
      <c r="BQ18" s="11"/>
    </row>
    <row r="19" spans="1:69" x14ac:dyDescent="0.25">
      <c r="P19" s="17">
        <v>1994</v>
      </c>
      <c r="Q19" s="11">
        <v>0</v>
      </c>
      <c r="R19" s="11" t="s">
        <v>262</v>
      </c>
      <c r="S19" s="11" t="s">
        <v>263</v>
      </c>
      <c r="T19" s="11">
        <v>0.02</v>
      </c>
      <c r="U19" s="11">
        <v>0.06</v>
      </c>
      <c r="V19" s="11" t="s">
        <v>263</v>
      </c>
      <c r="W19" s="11">
        <v>-0.02</v>
      </c>
      <c r="X19" s="11" t="s">
        <v>263</v>
      </c>
      <c r="Y19" s="11" t="s">
        <v>263</v>
      </c>
      <c r="Z19" s="11" t="s">
        <v>263</v>
      </c>
      <c r="AA19" s="11" t="s">
        <v>263</v>
      </c>
      <c r="AB19" s="11">
        <v>0</v>
      </c>
      <c r="AC19" s="11" t="s">
        <v>263</v>
      </c>
      <c r="AD19" s="11">
        <v>0.01</v>
      </c>
      <c r="AE19" s="11">
        <v>0.03</v>
      </c>
      <c r="AF19" s="11" t="s">
        <v>263</v>
      </c>
      <c r="AG19" s="11">
        <v>0.01</v>
      </c>
      <c r="AH19" s="11">
        <v>0.01</v>
      </c>
      <c r="AI19" s="11">
        <v>-0.02</v>
      </c>
      <c r="AJ19" s="11" t="s">
        <v>263</v>
      </c>
      <c r="AK19" s="11">
        <v>0.06</v>
      </c>
      <c r="AL19" s="11">
        <v>-0.02</v>
      </c>
      <c r="AM19" s="11" t="s">
        <v>263</v>
      </c>
      <c r="AN19" s="11">
        <v>-0.01</v>
      </c>
      <c r="AO19" s="11" t="s">
        <v>263</v>
      </c>
      <c r="AP19" s="11">
        <v>-0.05</v>
      </c>
      <c r="AQ19" s="11" t="s">
        <v>263</v>
      </c>
      <c r="AR19" s="11">
        <v>-0.04</v>
      </c>
      <c r="AS19" s="11" t="s">
        <v>263</v>
      </c>
      <c r="AT19" s="11" t="s">
        <v>263</v>
      </c>
      <c r="AU19" s="11" t="s">
        <v>263</v>
      </c>
      <c r="AV19" s="11" t="s">
        <v>263</v>
      </c>
      <c r="AW19" s="11" t="s">
        <v>263</v>
      </c>
      <c r="AX19" s="11" t="s">
        <v>263</v>
      </c>
      <c r="AY19" s="11">
        <v>-0.04</v>
      </c>
      <c r="AZ19" s="11" t="s">
        <v>263</v>
      </c>
      <c r="BA19" s="11" t="s">
        <v>263</v>
      </c>
      <c r="BB19" s="11" t="s">
        <v>263</v>
      </c>
      <c r="BC19" s="11" t="s">
        <v>263</v>
      </c>
      <c r="BD19" s="11" t="s">
        <v>263</v>
      </c>
      <c r="BE19" s="11">
        <v>0.06</v>
      </c>
      <c r="BF19" s="11">
        <v>-0.04</v>
      </c>
      <c r="BG19" s="11">
        <v>0.03</v>
      </c>
      <c r="BH19" s="11">
        <v>-0.04</v>
      </c>
      <c r="BI19" s="11" t="s">
        <v>263</v>
      </c>
      <c r="BJ19" s="11" t="s">
        <v>263</v>
      </c>
      <c r="BK19" s="11" t="s">
        <v>263</v>
      </c>
      <c r="BL19" s="11" t="s">
        <v>263</v>
      </c>
      <c r="BM19" s="11" t="s">
        <v>263</v>
      </c>
      <c r="BN19" s="11">
        <v>0.01</v>
      </c>
      <c r="BO19" s="11" t="s">
        <v>263</v>
      </c>
      <c r="BP19" s="11"/>
      <c r="BQ19" s="11"/>
    </row>
    <row r="20" spans="1:69" x14ac:dyDescent="0.25">
      <c r="P20" s="17">
        <v>1995</v>
      </c>
      <c r="Q20" s="11">
        <v>-0.01</v>
      </c>
      <c r="R20" s="11" t="s">
        <v>262</v>
      </c>
      <c r="S20" s="11" t="s">
        <v>263</v>
      </c>
      <c r="T20" s="11">
        <v>0</v>
      </c>
      <c r="U20" s="11">
        <v>0.09</v>
      </c>
      <c r="V20" s="11" t="s">
        <v>263</v>
      </c>
      <c r="W20" s="11">
        <v>0.01</v>
      </c>
      <c r="X20" s="11" t="s">
        <v>263</v>
      </c>
      <c r="Y20" s="11" t="s">
        <v>263</v>
      </c>
      <c r="Z20" s="11" t="s">
        <v>263</v>
      </c>
      <c r="AA20" s="11" t="s">
        <v>263</v>
      </c>
      <c r="AB20" s="11">
        <v>0.02</v>
      </c>
      <c r="AC20" s="11" t="s">
        <v>263</v>
      </c>
      <c r="AD20" s="11">
        <v>0.04</v>
      </c>
      <c r="AE20" s="11">
        <v>0.02</v>
      </c>
      <c r="AF20" s="11" t="s">
        <v>263</v>
      </c>
      <c r="AG20" s="11">
        <v>-0.04</v>
      </c>
      <c r="AH20" s="11">
        <v>0.02</v>
      </c>
      <c r="AI20" s="11">
        <v>-0.02</v>
      </c>
      <c r="AJ20" s="11" t="s">
        <v>263</v>
      </c>
      <c r="AK20" s="11">
        <v>0.01</v>
      </c>
      <c r="AL20" s="11">
        <v>0.03</v>
      </c>
      <c r="AM20" s="11" t="s">
        <v>263</v>
      </c>
      <c r="AN20" s="11">
        <v>-0.02</v>
      </c>
      <c r="AO20" s="11" t="s">
        <v>263</v>
      </c>
      <c r="AP20" s="11">
        <v>-0.04</v>
      </c>
      <c r="AQ20" s="11" t="s">
        <v>263</v>
      </c>
      <c r="AR20" s="11">
        <v>-0.01</v>
      </c>
      <c r="AS20" s="11" t="s">
        <v>263</v>
      </c>
      <c r="AT20" s="11" t="s">
        <v>263</v>
      </c>
      <c r="AU20" s="11" t="s">
        <v>263</v>
      </c>
      <c r="AV20" s="11" t="s">
        <v>263</v>
      </c>
      <c r="AW20" s="11" t="s">
        <v>263</v>
      </c>
      <c r="AX20" s="11" t="s">
        <v>263</v>
      </c>
      <c r="AY20" s="11">
        <v>-0.03</v>
      </c>
      <c r="AZ20" s="11" t="s">
        <v>263</v>
      </c>
      <c r="BA20" s="11" t="s">
        <v>263</v>
      </c>
      <c r="BB20" s="11" t="s">
        <v>263</v>
      </c>
      <c r="BC20" s="11" t="s">
        <v>263</v>
      </c>
      <c r="BD20" s="11" t="s">
        <v>263</v>
      </c>
      <c r="BE20" s="11">
        <v>0.02</v>
      </c>
      <c r="BF20" s="11">
        <v>-0.04</v>
      </c>
      <c r="BG20" s="11">
        <v>0.01</v>
      </c>
      <c r="BH20" s="11">
        <v>-0.04</v>
      </c>
      <c r="BI20" s="11" t="s">
        <v>263</v>
      </c>
      <c r="BJ20" s="11" t="s">
        <v>263</v>
      </c>
      <c r="BK20" s="11" t="s">
        <v>263</v>
      </c>
      <c r="BL20" s="11" t="s">
        <v>263</v>
      </c>
      <c r="BM20" s="11" t="s">
        <v>263</v>
      </c>
      <c r="BN20" s="11">
        <v>0.01</v>
      </c>
      <c r="BO20" s="11" t="s">
        <v>263</v>
      </c>
      <c r="BP20" s="11"/>
      <c r="BQ20" s="11"/>
    </row>
    <row r="21" spans="1:69" x14ac:dyDescent="0.25">
      <c r="P21" s="17">
        <v>1996</v>
      </c>
      <c r="Q21" s="11">
        <v>0.01</v>
      </c>
      <c r="R21" s="11" t="s">
        <v>262</v>
      </c>
      <c r="S21" s="11" t="s">
        <v>263</v>
      </c>
      <c r="T21" s="11">
        <v>0</v>
      </c>
      <c r="U21" s="11">
        <v>0.06</v>
      </c>
      <c r="V21" s="11" t="s">
        <v>263</v>
      </c>
      <c r="W21" s="11">
        <v>-0.01</v>
      </c>
      <c r="X21" s="11" t="s">
        <v>263</v>
      </c>
      <c r="Y21" s="11" t="s">
        <v>263</v>
      </c>
      <c r="Z21" s="11" t="s">
        <v>263</v>
      </c>
      <c r="AA21" s="11" t="s">
        <v>263</v>
      </c>
      <c r="AB21" s="11">
        <v>-0.03</v>
      </c>
      <c r="AC21" s="11" t="s">
        <v>263</v>
      </c>
      <c r="AD21" s="11">
        <v>0.03</v>
      </c>
      <c r="AE21" s="11">
        <v>0.02</v>
      </c>
      <c r="AF21" s="11" t="s">
        <v>263</v>
      </c>
      <c r="AG21" s="11">
        <v>-0.01</v>
      </c>
      <c r="AH21" s="11">
        <v>-0.02</v>
      </c>
      <c r="AI21" s="11">
        <v>0.01</v>
      </c>
      <c r="AJ21" s="11" t="s">
        <v>263</v>
      </c>
      <c r="AK21" s="11">
        <v>7.0000000000000007E-2</v>
      </c>
      <c r="AL21" s="11">
        <v>0.02</v>
      </c>
      <c r="AM21" s="11" t="s">
        <v>263</v>
      </c>
      <c r="AN21" s="11">
        <v>0</v>
      </c>
      <c r="AO21" s="11" t="s">
        <v>263</v>
      </c>
      <c r="AP21" s="11">
        <v>-0.05</v>
      </c>
      <c r="AQ21" s="11" t="s">
        <v>263</v>
      </c>
      <c r="AR21" s="11">
        <v>-0.01</v>
      </c>
      <c r="AS21" s="11" t="s">
        <v>263</v>
      </c>
      <c r="AT21" s="11" t="s">
        <v>263</v>
      </c>
      <c r="AU21" s="11" t="s">
        <v>263</v>
      </c>
      <c r="AV21" s="11" t="s">
        <v>263</v>
      </c>
      <c r="AW21" s="11" t="s">
        <v>263</v>
      </c>
      <c r="AX21" s="11" t="s">
        <v>263</v>
      </c>
      <c r="AY21" s="11">
        <v>-0.13</v>
      </c>
      <c r="AZ21" s="11" t="s">
        <v>263</v>
      </c>
      <c r="BA21" s="11" t="s">
        <v>263</v>
      </c>
      <c r="BB21" s="11" t="s">
        <v>263</v>
      </c>
      <c r="BC21" s="11" t="s">
        <v>263</v>
      </c>
      <c r="BD21" s="11" t="s">
        <v>263</v>
      </c>
      <c r="BE21" s="11">
        <v>-0.05</v>
      </c>
      <c r="BF21" s="11">
        <v>0.01</v>
      </c>
      <c r="BG21" s="11">
        <v>0</v>
      </c>
      <c r="BH21" s="11">
        <v>0.02</v>
      </c>
      <c r="BI21" s="11" t="s">
        <v>263</v>
      </c>
      <c r="BJ21" s="11" t="s">
        <v>263</v>
      </c>
      <c r="BK21" s="11" t="s">
        <v>263</v>
      </c>
      <c r="BL21" s="11" t="s">
        <v>263</v>
      </c>
      <c r="BM21" s="11" t="s">
        <v>263</v>
      </c>
      <c r="BN21" s="11">
        <v>0.02</v>
      </c>
      <c r="BO21" s="11" t="s">
        <v>263</v>
      </c>
      <c r="BP21" s="11"/>
      <c r="BQ21" s="11"/>
    </row>
    <row r="22" spans="1:69" x14ac:dyDescent="0.25">
      <c r="P22" s="17">
        <v>1997</v>
      </c>
      <c r="Q22" s="11">
        <v>0.02</v>
      </c>
      <c r="R22" s="11" t="s">
        <v>262</v>
      </c>
      <c r="S22" s="11" t="s">
        <v>263</v>
      </c>
      <c r="T22" s="11">
        <v>-0.04</v>
      </c>
      <c r="U22" s="11">
        <v>0.08</v>
      </c>
      <c r="V22" s="11" t="s">
        <v>263</v>
      </c>
      <c r="W22" s="11">
        <v>0.03</v>
      </c>
      <c r="X22" s="11" t="s">
        <v>263</v>
      </c>
      <c r="Y22" s="11" t="s">
        <v>263</v>
      </c>
      <c r="Z22" s="11" t="s">
        <v>263</v>
      </c>
      <c r="AA22" s="11" t="s">
        <v>263</v>
      </c>
      <c r="AB22" s="11">
        <v>0.02</v>
      </c>
      <c r="AC22" s="11" t="s">
        <v>263</v>
      </c>
      <c r="AD22" s="11">
        <v>0.02</v>
      </c>
      <c r="AE22" s="11">
        <v>0</v>
      </c>
      <c r="AF22" s="11" t="s">
        <v>263</v>
      </c>
      <c r="AG22" s="11">
        <v>0.05</v>
      </c>
      <c r="AH22" s="11">
        <v>0</v>
      </c>
      <c r="AI22" s="11">
        <v>-0.02</v>
      </c>
      <c r="AJ22" s="11" t="s">
        <v>263</v>
      </c>
      <c r="AK22" s="11">
        <v>0</v>
      </c>
      <c r="AL22" s="11">
        <v>-0.01</v>
      </c>
      <c r="AM22" s="11" t="s">
        <v>263</v>
      </c>
      <c r="AN22" s="11">
        <v>0.03</v>
      </c>
      <c r="AO22" s="11" t="s">
        <v>263</v>
      </c>
      <c r="AP22" s="11">
        <v>0.02</v>
      </c>
      <c r="AQ22" s="11" t="s">
        <v>263</v>
      </c>
      <c r="AR22" s="11">
        <v>0</v>
      </c>
      <c r="AS22" s="11" t="s">
        <v>263</v>
      </c>
      <c r="AT22" s="11" t="s">
        <v>263</v>
      </c>
      <c r="AU22" s="11" t="s">
        <v>263</v>
      </c>
      <c r="AV22" s="11" t="s">
        <v>263</v>
      </c>
      <c r="AW22" s="11" t="s">
        <v>263</v>
      </c>
      <c r="AX22" s="11" t="s">
        <v>263</v>
      </c>
      <c r="AY22" s="11">
        <v>-0.06</v>
      </c>
      <c r="AZ22" s="11" t="s">
        <v>263</v>
      </c>
      <c r="BA22" s="11" t="s">
        <v>263</v>
      </c>
      <c r="BB22" s="11" t="s">
        <v>263</v>
      </c>
      <c r="BC22" s="11" t="s">
        <v>263</v>
      </c>
      <c r="BD22" s="11" t="s">
        <v>263</v>
      </c>
      <c r="BE22" s="11">
        <v>-0.01</v>
      </c>
      <c r="BF22" s="11">
        <v>-0.01</v>
      </c>
      <c r="BG22" s="11">
        <v>-0.02</v>
      </c>
      <c r="BH22" s="11">
        <v>0</v>
      </c>
      <c r="BI22" s="11" t="s">
        <v>263</v>
      </c>
      <c r="BJ22" s="11" t="s">
        <v>263</v>
      </c>
      <c r="BK22" s="11" t="s">
        <v>263</v>
      </c>
      <c r="BL22" s="11" t="s">
        <v>263</v>
      </c>
      <c r="BM22" s="11" t="s">
        <v>263</v>
      </c>
      <c r="BN22" s="11">
        <v>-0.02</v>
      </c>
      <c r="BO22" s="11" t="s">
        <v>263</v>
      </c>
      <c r="BP22" s="11"/>
      <c r="BQ22" s="11"/>
    </row>
    <row r="23" spans="1:69" x14ac:dyDescent="0.25">
      <c r="P23" s="17">
        <v>1998</v>
      </c>
      <c r="Q23" s="11">
        <v>-0.03</v>
      </c>
      <c r="R23" s="11" t="s">
        <v>262</v>
      </c>
      <c r="S23" s="11" t="s">
        <v>263</v>
      </c>
      <c r="T23" s="11">
        <v>-0.01</v>
      </c>
      <c r="U23" s="11">
        <v>0.05</v>
      </c>
      <c r="V23" s="11" t="s">
        <v>263</v>
      </c>
      <c r="W23" s="11">
        <v>0.02</v>
      </c>
      <c r="X23" s="11" t="s">
        <v>263</v>
      </c>
      <c r="Y23" s="11" t="s">
        <v>263</v>
      </c>
      <c r="Z23" s="11" t="s">
        <v>263</v>
      </c>
      <c r="AA23" s="11" t="s">
        <v>263</v>
      </c>
      <c r="AB23" s="11">
        <v>0.04</v>
      </c>
      <c r="AC23" s="11" t="s">
        <v>263</v>
      </c>
      <c r="AD23" s="11">
        <v>0</v>
      </c>
      <c r="AE23" s="11">
        <v>-0.03</v>
      </c>
      <c r="AF23" s="11" t="s">
        <v>263</v>
      </c>
      <c r="AG23" s="11">
        <v>0.02</v>
      </c>
      <c r="AH23" s="11">
        <v>0.01</v>
      </c>
      <c r="AI23" s="11">
        <v>-0.01</v>
      </c>
      <c r="AJ23" s="11" t="s">
        <v>263</v>
      </c>
      <c r="AK23" s="11">
        <v>0.02</v>
      </c>
      <c r="AL23" s="11">
        <v>0.03</v>
      </c>
      <c r="AM23" s="11" t="s">
        <v>263</v>
      </c>
      <c r="AN23" s="11">
        <v>-0.02</v>
      </c>
      <c r="AO23" s="11" t="s">
        <v>263</v>
      </c>
      <c r="AP23" s="11">
        <v>0.02</v>
      </c>
      <c r="AQ23" s="11" t="s">
        <v>263</v>
      </c>
      <c r="AR23" s="11">
        <v>0</v>
      </c>
      <c r="AS23" s="11" t="s">
        <v>263</v>
      </c>
      <c r="AT23" s="11" t="s">
        <v>263</v>
      </c>
      <c r="AU23" s="11" t="s">
        <v>263</v>
      </c>
      <c r="AV23" s="11" t="s">
        <v>263</v>
      </c>
      <c r="AW23" s="11" t="s">
        <v>263</v>
      </c>
      <c r="AX23" s="11" t="s">
        <v>263</v>
      </c>
      <c r="AY23" s="11">
        <v>-0.05</v>
      </c>
      <c r="AZ23" s="11" t="s">
        <v>263</v>
      </c>
      <c r="BA23" s="11" t="s">
        <v>263</v>
      </c>
      <c r="BB23" s="11" t="s">
        <v>263</v>
      </c>
      <c r="BC23" s="11" t="s">
        <v>263</v>
      </c>
      <c r="BD23" s="11" t="s">
        <v>263</v>
      </c>
      <c r="BE23" s="11">
        <v>0.01</v>
      </c>
      <c r="BF23" s="11">
        <v>-0.03</v>
      </c>
      <c r="BG23" s="11">
        <v>0</v>
      </c>
      <c r="BH23" s="11">
        <v>-0.01</v>
      </c>
      <c r="BI23" s="11" t="s">
        <v>263</v>
      </c>
      <c r="BJ23" s="11" t="s">
        <v>263</v>
      </c>
      <c r="BK23" s="11" t="s">
        <v>263</v>
      </c>
      <c r="BL23" s="11" t="s">
        <v>263</v>
      </c>
      <c r="BM23" s="11" t="s">
        <v>263</v>
      </c>
      <c r="BN23" s="11">
        <v>0.01</v>
      </c>
      <c r="BO23" s="11" t="s">
        <v>263</v>
      </c>
      <c r="BP23" s="11"/>
      <c r="BQ23" s="11"/>
    </row>
    <row r="24" spans="1:69" x14ac:dyDescent="0.25">
      <c r="P24" s="17">
        <v>1999</v>
      </c>
      <c r="Q24" s="11">
        <v>0.03</v>
      </c>
      <c r="R24" s="11" t="s">
        <v>262</v>
      </c>
      <c r="S24" s="11" t="s">
        <v>263</v>
      </c>
      <c r="T24" s="11">
        <v>0.02</v>
      </c>
      <c r="U24" s="11">
        <v>0.05</v>
      </c>
      <c r="V24" s="11" t="s">
        <v>263</v>
      </c>
      <c r="W24" s="11">
        <v>0.02</v>
      </c>
      <c r="X24" s="11" t="s">
        <v>263</v>
      </c>
      <c r="Y24" s="11" t="s">
        <v>263</v>
      </c>
      <c r="Z24" s="11" t="s">
        <v>263</v>
      </c>
      <c r="AA24" s="11" t="s">
        <v>263</v>
      </c>
      <c r="AB24" s="11">
        <v>0.02</v>
      </c>
      <c r="AC24" s="11" t="s">
        <v>263</v>
      </c>
      <c r="AD24" s="11">
        <v>0.01</v>
      </c>
      <c r="AE24" s="11">
        <v>0.02</v>
      </c>
      <c r="AF24" s="11" t="s">
        <v>263</v>
      </c>
      <c r="AG24" s="11">
        <v>0</v>
      </c>
      <c r="AH24" s="11">
        <v>0</v>
      </c>
      <c r="AI24" s="11">
        <v>-0.06</v>
      </c>
      <c r="AJ24" s="11" t="s">
        <v>263</v>
      </c>
      <c r="AK24" s="11">
        <v>0.04</v>
      </c>
      <c r="AL24" s="11">
        <v>-0.01</v>
      </c>
      <c r="AM24" s="11" t="s">
        <v>263</v>
      </c>
      <c r="AN24" s="11">
        <v>0.04</v>
      </c>
      <c r="AO24" s="11" t="s">
        <v>263</v>
      </c>
      <c r="AP24" s="11">
        <v>0.02</v>
      </c>
      <c r="AQ24" s="11" t="s">
        <v>263</v>
      </c>
      <c r="AR24" s="11">
        <v>-0.05</v>
      </c>
      <c r="AS24" s="11" t="s">
        <v>263</v>
      </c>
      <c r="AT24" s="11" t="s">
        <v>263</v>
      </c>
      <c r="AU24" s="11" t="s">
        <v>263</v>
      </c>
      <c r="AV24" s="11" t="s">
        <v>263</v>
      </c>
      <c r="AW24" s="11" t="s">
        <v>263</v>
      </c>
      <c r="AX24" s="11" t="s">
        <v>263</v>
      </c>
      <c r="AY24" s="11">
        <v>-0.08</v>
      </c>
      <c r="AZ24" s="11" t="s">
        <v>263</v>
      </c>
      <c r="BA24" s="11" t="s">
        <v>263</v>
      </c>
      <c r="BB24" s="11" t="s">
        <v>263</v>
      </c>
      <c r="BC24" s="11" t="s">
        <v>263</v>
      </c>
      <c r="BD24" s="11" t="s">
        <v>263</v>
      </c>
      <c r="BE24" s="11">
        <v>0.01</v>
      </c>
      <c r="BF24" s="11">
        <v>-7.0000000000000007E-2</v>
      </c>
      <c r="BG24" s="11">
        <v>-0.02</v>
      </c>
      <c r="BH24" s="11">
        <v>0.03</v>
      </c>
      <c r="BI24" s="11" t="s">
        <v>263</v>
      </c>
      <c r="BJ24" s="11" t="s">
        <v>263</v>
      </c>
      <c r="BK24" s="11" t="s">
        <v>263</v>
      </c>
      <c r="BL24" s="11" t="s">
        <v>263</v>
      </c>
      <c r="BM24" s="11" t="s">
        <v>263</v>
      </c>
      <c r="BN24" s="11">
        <v>-0.01</v>
      </c>
      <c r="BO24" s="11" t="s">
        <v>263</v>
      </c>
      <c r="BP24" s="11"/>
      <c r="BQ24" s="11"/>
    </row>
    <row r="25" spans="1:69" x14ac:dyDescent="0.25">
      <c r="P25" s="17">
        <v>2000</v>
      </c>
      <c r="Q25" s="11">
        <v>-0.01</v>
      </c>
      <c r="R25" s="11" t="s">
        <v>262</v>
      </c>
      <c r="S25" s="11" t="s">
        <v>263</v>
      </c>
      <c r="T25" s="11">
        <v>0</v>
      </c>
      <c r="U25" s="11">
        <v>0.11</v>
      </c>
      <c r="V25" s="11" t="s">
        <v>263</v>
      </c>
      <c r="W25" s="11">
        <v>0.06</v>
      </c>
      <c r="X25" s="11" t="s">
        <v>263</v>
      </c>
      <c r="Y25" s="11" t="s">
        <v>263</v>
      </c>
      <c r="Z25" s="11" t="s">
        <v>263</v>
      </c>
      <c r="AA25" s="11" t="s">
        <v>263</v>
      </c>
      <c r="AB25" s="11">
        <v>-0.01</v>
      </c>
      <c r="AC25" s="11" t="s">
        <v>263</v>
      </c>
      <c r="AD25" s="11">
        <v>0</v>
      </c>
      <c r="AE25" s="11">
        <v>0.04</v>
      </c>
      <c r="AF25" s="11" t="s">
        <v>263</v>
      </c>
      <c r="AG25" s="11">
        <v>0.02</v>
      </c>
      <c r="AH25" s="11">
        <v>0.01</v>
      </c>
      <c r="AI25" s="11">
        <v>-0.02</v>
      </c>
      <c r="AJ25" s="11" t="s">
        <v>263</v>
      </c>
      <c r="AK25" s="11">
        <v>0.02</v>
      </c>
      <c r="AL25" s="11">
        <v>-0.01</v>
      </c>
      <c r="AM25" s="11" t="s">
        <v>263</v>
      </c>
      <c r="AN25" s="11">
        <v>-0.04</v>
      </c>
      <c r="AO25" s="11" t="s">
        <v>263</v>
      </c>
      <c r="AP25" s="11">
        <v>0.01</v>
      </c>
      <c r="AQ25" s="11" t="s">
        <v>263</v>
      </c>
      <c r="AR25" s="11">
        <v>-0.02</v>
      </c>
      <c r="AS25" s="11" t="s">
        <v>263</v>
      </c>
      <c r="AT25" s="11" t="s">
        <v>263</v>
      </c>
      <c r="AU25" s="11" t="s">
        <v>263</v>
      </c>
      <c r="AV25" s="11" t="s">
        <v>263</v>
      </c>
      <c r="AW25" s="11" t="s">
        <v>263</v>
      </c>
      <c r="AX25" s="11" t="s">
        <v>263</v>
      </c>
      <c r="AY25" s="11">
        <v>-7.0000000000000007E-2</v>
      </c>
      <c r="AZ25" s="11" t="s">
        <v>263</v>
      </c>
      <c r="BA25" s="11" t="s">
        <v>263</v>
      </c>
      <c r="BB25" s="11" t="s">
        <v>263</v>
      </c>
      <c r="BC25" s="11" t="s">
        <v>263</v>
      </c>
      <c r="BD25" s="11" t="s">
        <v>263</v>
      </c>
      <c r="BE25" s="11">
        <v>-7.0000000000000007E-2</v>
      </c>
      <c r="BF25" s="11">
        <v>-0.04</v>
      </c>
      <c r="BG25" s="11">
        <v>0.02</v>
      </c>
      <c r="BH25" s="11">
        <v>0</v>
      </c>
      <c r="BI25" s="11" t="s">
        <v>263</v>
      </c>
      <c r="BJ25" s="11" t="s">
        <v>263</v>
      </c>
      <c r="BK25" s="11" t="s">
        <v>263</v>
      </c>
      <c r="BL25" s="11" t="s">
        <v>263</v>
      </c>
      <c r="BM25" s="11" t="s">
        <v>263</v>
      </c>
      <c r="BN25" s="11">
        <v>0</v>
      </c>
      <c r="BO25" s="11" t="s">
        <v>263</v>
      </c>
      <c r="BP25" s="11"/>
      <c r="BQ25" s="11"/>
    </row>
    <row r="26" spans="1:69" x14ac:dyDescent="0.25">
      <c r="P26" s="17">
        <v>2001</v>
      </c>
      <c r="Q26" s="11">
        <v>0.01</v>
      </c>
      <c r="R26" s="11" t="s">
        <v>262</v>
      </c>
      <c r="S26" s="11" t="s">
        <v>263</v>
      </c>
      <c r="T26" s="11">
        <v>0</v>
      </c>
      <c r="U26" s="11">
        <v>0.18</v>
      </c>
      <c r="V26" s="11" t="s">
        <v>263</v>
      </c>
      <c r="W26" s="11">
        <v>0</v>
      </c>
      <c r="X26" s="11" t="s">
        <v>263</v>
      </c>
      <c r="Y26" s="11" t="s">
        <v>263</v>
      </c>
      <c r="Z26" s="11" t="s">
        <v>263</v>
      </c>
      <c r="AA26" s="11" t="s">
        <v>263</v>
      </c>
      <c r="AB26" s="11">
        <v>0.03</v>
      </c>
      <c r="AC26" s="11" t="s">
        <v>263</v>
      </c>
      <c r="AD26" s="11">
        <v>0.04</v>
      </c>
      <c r="AE26" s="11">
        <v>0.03</v>
      </c>
      <c r="AF26" s="11" t="s">
        <v>263</v>
      </c>
      <c r="AG26" s="11">
        <v>-0.01</v>
      </c>
      <c r="AH26" s="11">
        <v>7.0000000000000007E-2</v>
      </c>
      <c r="AI26" s="11">
        <v>0</v>
      </c>
      <c r="AJ26" s="11" t="s">
        <v>263</v>
      </c>
      <c r="AK26" s="11">
        <v>-0.01</v>
      </c>
      <c r="AL26" s="11">
        <v>-0.04</v>
      </c>
      <c r="AM26" s="11" t="s">
        <v>263</v>
      </c>
      <c r="AN26" s="11">
        <v>0.02</v>
      </c>
      <c r="AO26" s="11" t="s">
        <v>263</v>
      </c>
      <c r="AP26" s="11">
        <v>-0.02</v>
      </c>
      <c r="AQ26" s="11" t="s">
        <v>263</v>
      </c>
      <c r="AR26" s="11">
        <v>-0.04</v>
      </c>
      <c r="AS26" s="11" t="s">
        <v>263</v>
      </c>
      <c r="AT26" s="11" t="s">
        <v>263</v>
      </c>
      <c r="AU26" s="11" t="s">
        <v>263</v>
      </c>
      <c r="AV26" s="11" t="s">
        <v>263</v>
      </c>
      <c r="AW26" s="11" t="s">
        <v>263</v>
      </c>
      <c r="AX26" s="11" t="s">
        <v>263</v>
      </c>
      <c r="AY26" s="11">
        <v>-0.06</v>
      </c>
      <c r="AZ26" s="11" t="s">
        <v>263</v>
      </c>
      <c r="BA26" s="11" t="s">
        <v>263</v>
      </c>
      <c r="BB26" s="11" t="s">
        <v>263</v>
      </c>
      <c r="BC26" s="11" t="s">
        <v>263</v>
      </c>
      <c r="BD26" s="11" t="s">
        <v>263</v>
      </c>
      <c r="BE26" s="11">
        <v>-0.16</v>
      </c>
      <c r="BF26" s="11">
        <v>-0.06</v>
      </c>
      <c r="BG26" s="11">
        <v>-0.04</v>
      </c>
      <c r="BH26" s="11">
        <v>0.01</v>
      </c>
      <c r="BI26" s="11" t="s">
        <v>263</v>
      </c>
      <c r="BJ26" s="11" t="s">
        <v>263</v>
      </c>
      <c r="BK26" s="11" t="s">
        <v>263</v>
      </c>
      <c r="BL26" s="11" t="s">
        <v>263</v>
      </c>
      <c r="BM26" s="11" t="s">
        <v>263</v>
      </c>
      <c r="BN26" s="11">
        <v>-0.06</v>
      </c>
      <c r="BO26" s="11" t="s">
        <v>263</v>
      </c>
      <c r="BP26" s="11"/>
      <c r="BQ26" s="11"/>
    </row>
    <row r="27" spans="1:69" x14ac:dyDescent="0.25">
      <c r="P27" s="17">
        <v>2002</v>
      </c>
      <c r="Q27" s="11">
        <v>-0.02</v>
      </c>
      <c r="R27" s="11" t="s">
        <v>262</v>
      </c>
      <c r="S27" s="11" t="s">
        <v>263</v>
      </c>
      <c r="T27" s="11">
        <v>-0.01</v>
      </c>
      <c r="U27" s="11">
        <v>0.1</v>
      </c>
      <c r="V27" s="11" t="s">
        <v>263</v>
      </c>
      <c r="W27" s="11">
        <v>0</v>
      </c>
      <c r="X27" s="11" t="s">
        <v>263</v>
      </c>
      <c r="Y27" s="11" t="s">
        <v>263</v>
      </c>
      <c r="Z27" s="11" t="s">
        <v>263</v>
      </c>
      <c r="AA27" s="11" t="s">
        <v>263</v>
      </c>
      <c r="AB27" s="11">
        <v>0.03</v>
      </c>
      <c r="AC27" s="11" t="s">
        <v>263</v>
      </c>
      <c r="AD27" s="11">
        <v>7.0000000000000007E-2</v>
      </c>
      <c r="AE27" s="11">
        <v>0.04</v>
      </c>
      <c r="AF27" s="11" t="s">
        <v>263</v>
      </c>
      <c r="AG27" s="11">
        <v>-7.0000000000000007E-2</v>
      </c>
      <c r="AH27" s="11">
        <v>0.05</v>
      </c>
      <c r="AI27" s="11">
        <v>-0.02</v>
      </c>
      <c r="AJ27" s="11" t="s">
        <v>263</v>
      </c>
      <c r="AK27" s="11">
        <v>0</v>
      </c>
      <c r="AL27" s="11">
        <v>-0.06</v>
      </c>
      <c r="AM27" s="11" t="s">
        <v>263</v>
      </c>
      <c r="AN27" s="11">
        <v>0</v>
      </c>
      <c r="AO27" s="11" t="s">
        <v>263</v>
      </c>
      <c r="AP27" s="11">
        <v>0.02</v>
      </c>
      <c r="AQ27" s="11" t="s">
        <v>263</v>
      </c>
      <c r="AR27" s="11">
        <v>-0.04</v>
      </c>
      <c r="AS27" s="11" t="s">
        <v>263</v>
      </c>
      <c r="AT27" s="11" t="s">
        <v>263</v>
      </c>
      <c r="AU27" s="11" t="s">
        <v>263</v>
      </c>
      <c r="AV27" s="11" t="s">
        <v>263</v>
      </c>
      <c r="AW27" s="11" t="s">
        <v>263</v>
      </c>
      <c r="AX27" s="11" t="s">
        <v>263</v>
      </c>
      <c r="AY27" s="11">
        <v>-7.0000000000000007E-2</v>
      </c>
      <c r="AZ27" s="11" t="s">
        <v>263</v>
      </c>
      <c r="BA27" s="11" t="s">
        <v>263</v>
      </c>
      <c r="BB27" s="11" t="s">
        <v>263</v>
      </c>
      <c r="BC27" s="11" t="s">
        <v>263</v>
      </c>
      <c r="BD27" s="11" t="s">
        <v>263</v>
      </c>
      <c r="BE27" s="11">
        <v>-0.11</v>
      </c>
      <c r="BF27" s="11">
        <v>-0.09</v>
      </c>
      <c r="BG27" s="11">
        <v>0.02</v>
      </c>
      <c r="BH27" s="11">
        <v>0.02</v>
      </c>
      <c r="BI27" s="11" t="s">
        <v>263</v>
      </c>
      <c r="BJ27" s="11" t="s">
        <v>263</v>
      </c>
      <c r="BK27" s="11" t="s">
        <v>263</v>
      </c>
      <c r="BL27" s="11" t="s">
        <v>263</v>
      </c>
      <c r="BM27" s="11" t="s">
        <v>263</v>
      </c>
      <c r="BN27" s="11">
        <v>-0.02</v>
      </c>
      <c r="BO27" s="11" t="s">
        <v>263</v>
      </c>
      <c r="BP27" s="11"/>
      <c r="BQ27" s="11"/>
    </row>
    <row r="28" spans="1:69" x14ac:dyDescent="0.25">
      <c r="P28" s="17">
        <v>2003</v>
      </c>
      <c r="Q28" s="11">
        <v>0.01</v>
      </c>
      <c r="R28" s="11" t="s">
        <v>262</v>
      </c>
      <c r="S28" s="11" t="s">
        <v>263</v>
      </c>
      <c r="T28" s="11">
        <v>0.01</v>
      </c>
      <c r="U28" s="11">
        <v>0.08</v>
      </c>
      <c r="V28" s="11" t="s">
        <v>263</v>
      </c>
      <c r="W28" s="11">
        <v>0.01</v>
      </c>
      <c r="X28" s="11" t="s">
        <v>263</v>
      </c>
      <c r="Y28" s="11" t="s">
        <v>263</v>
      </c>
      <c r="Z28" s="11" t="s">
        <v>263</v>
      </c>
      <c r="AA28" s="11" t="s">
        <v>263</v>
      </c>
      <c r="AB28" s="11">
        <v>0.05</v>
      </c>
      <c r="AC28" s="11" t="s">
        <v>263</v>
      </c>
      <c r="AD28" s="11">
        <v>0.03</v>
      </c>
      <c r="AE28" s="11">
        <v>7.0000000000000007E-2</v>
      </c>
      <c r="AF28" s="11" t="s">
        <v>263</v>
      </c>
      <c r="AG28" s="11">
        <v>-0.04</v>
      </c>
      <c r="AH28" s="11">
        <v>7.0000000000000007E-2</v>
      </c>
      <c r="AI28" s="11">
        <v>-0.04</v>
      </c>
      <c r="AJ28" s="11" t="s">
        <v>263</v>
      </c>
      <c r="AK28" s="11">
        <v>-0.01</v>
      </c>
      <c r="AL28" s="11">
        <v>-0.02</v>
      </c>
      <c r="AM28" s="11" t="s">
        <v>263</v>
      </c>
      <c r="AN28" s="11">
        <v>-0.02</v>
      </c>
      <c r="AO28" s="11" t="s">
        <v>263</v>
      </c>
      <c r="AP28" s="11">
        <v>0.02</v>
      </c>
      <c r="AQ28" s="11" t="s">
        <v>263</v>
      </c>
      <c r="AR28" s="11">
        <v>-0.08</v>
      </c>
      <c r="AS28" s="11" t="s">
        <v>263</v>
      </c>
      <c r="AT28" s="11" t="s">
        <v>263</v>
      </c>
      <c r="AU28" s="11" t="s">
        <v>263</v>
      </c>
      <c r="AV28" s="11" t="s">
        <v>263</v>
      </c>
      <c r="AW28" s="11" t="s">
        <v>263</v>
      </c>
      <c r="AX28" s="11" t="s">
        <v>263</v>
      </c>
      <c r="AY28" s="11">
        <v>-0.08</v>
      </c>
      <c r="AZ28" s="11" t="s">
        <v>263</v>
      </c>
      <c r="BA28" s="11" t="s">
        <v>263</v>
      </c>
      <c r="BB28" s="11" t="s">
        <v>263</v>
      </c>
      <c r="BC28" s="11" t="s">
        <v>263</v>
      </c>
      <c r="BD28" s="11" t="s">
        <v>263</v>
      </c>
      <c r="BE28" s="11">
        <v>-0.08</v>
      </c>
      <c r="BF28" s="11">
        <v>-0.08</v>
      </c>
      <c r="BG28" s="11">
        <v>0.02</v>
      </c>
      <c r="BH28" s="11">
        <v>0.04</v>
      </c>
      <c r="BI28" s="11" t="s">
        <v>263</v>
      </c>
      <c r="BJ28" s="11" t="s">
        <v>263</v>
      </c>
      <c r="BK28" s="11" t="s">
        <v>263</v>
      </c>
      <c r="BL28" s="11" t="s">
        <v>263</v>
      </c>
      <c r="BM28" s="11" t="s">
        <v>263</v>
      </c>
      <c r="BN28" s="11">
        <v>-0.04</v>
      </c>
      <c r="BO28" s="11" t="s">
        <v>263</v>
      </c>
      <c r="BP28" s="11"/>
      <c r="BQ28" s="11"/>
    </row>
    <row r="29" spans="1:69" x14ac:dyDescent="0.25">
      <c r="P29" s="17">
        <v>2004</v>
      </c>
      <c r="Q29" s="11">
        <v>-0.03</v>
      </c>
      <c r="R29" s="11" t="s">
        <v>262</v>
      </c>
      <c r="S29" s="11" t="s">
        <v>263</v>
      </c>
      <c r="T29" s="11">
        <v>0.03</v>
      </c>
      <c r="U29" s="11">
        <v>7.0000000000000007E-2</v>
      </c>
      <c r="V29" s="11" t="s">
        <v>263</v>
      </c>
      <c r="W29" s="11">
        <v>0.03</v>
      </c>
      <c r="X29" s="11" t="s">
        <v>263</v>
      </c>
      <c r="Y29" s="11" t="s">
        <v>263</v>
      </c>
      <c r="Z29" s="11" t="s">
        <v>263</v>
      </c>
      <c r="AA29" s="11" t="s">
        <v>263</v>
      </c>
      <c r="AB29" s="11">
        <v>0.05</v>
      </c>
      <c r="AC29" s="11" t="s">
        <v>263</v>
      </c>
      <c r="AD29" s="11">
        <v>0</v>
      </c>
      <c r="AE29" s="11">
        <v>0.04</v>
      </c>
      <c r="AF29" s="11" t="s">
        <v>263</v>
      </c>
      <c r="AG29" s="11">
        <v>7.0000000000000007E-2</v>
      </c>
      <c r="AH29" s="11">
        <v>0.04</v>
      </c>
      <c r="AI29" s="11">
        <v>-0.04</v>
      </c>
      <c r="AJ29" s="11" t="s">
        <v>263</v>
      </c>
      <c r="AK29" s="11">
        <v>-0.06</v>
      </c>
      <c r="AL29" s="11">
        <v>-0.02</v>
      </c>
      <c r="AM29" s="11" t="s">
        <v>263</v>
      </c>
      <c r="AN29" s="11">
        <v>0.04</v>
      </c>
      <c r="AO29" s="11" t="s">
        <v>263</v>
      </c>
      <c r="AP29" s="11">
        <v>0</v>
      </c>
      <c r="AQ29" s="11" t="s">
        <v>263</v>
      </c>
      <c r="AR29" s="11">
        <v>-0.03</v>
      </c>
      <c r="AS29" s="11" t="s">
        <v>263</v>
      </c>
      <c r="AT29" s="11" t="s">
        <v>263</v>
      </c>
      <c r="AU29" s="11" t="s">
        <v>263</v>
      </c>
      <c r="AV29" s="11" t="s">
        <v>263</v>
      </c>
      <c r="AW29" s="11" t="s">
        <v>263</v>
      </c>
      <c r="AX29" s="11" t="s">
        <v>263</v>
      </c>
      <c r="AY29" s="11">
        <v>-0.02</v>
      </c>
      <c r="AZ29" s="11" t="s">
        <v>263</v>
      </c>
      <c r="BA29" s="11" t="s">
        <v>263</v>
      </c>
      <c r="BB29" s="11" t="s">
        <v>263</v>
      </c>
      <c r="BC29" s="11" t="s">
        <v>263</v>
      </c>
      <c r="BD29" s="11" t="s">
        <v>263</v>
      </c>
      <c r="BE29" s="11">
        <v>-0.06</v>
      </c>
      <c r="BF29" s="11">
        <v>-0.04</v>
      </c>
      <c r="BG29" s="11">
        <v>-0.01</v>
      </c>
      <c r="BH29" s="11">
        <v>0.01</v>
      </c>
      <c r="BI29" s="11" t="s">
        <v>263</v>
      </c>
      <c r="BJ29" s="11" t="s">
        <v>263</v>
      </c>
      <c r="BK29" s="11" t="s">
        <v>263</v>
      </c>
      <c r="BL29" s="11" t="s">
        <v>263</v>
      </c>
      <c r="BM29" s="11" t="s">
        <v>263</v>
      </c>
      <c r="BN29" s="11">
        <v>-0.03</v>
      </c>
      <c r="BO29" s="11" t="s">
        <v>263</v>
      </c>
      <c r="BP29" s="11"/>
      <c r="BQ29" s="11"/>
    </row>
    <row r="30" spans="1:69" x14ac:dyDescent="0.25">
      <c r="P30" s="17">
        <v>2005</v>
      </c>
      <c r="Q30" s="11">
        <v>0</v>
      </c>
      <c r="R30" s="11" t="s">
        <v>262</v>
      </c>
      <c r="S30" s="11" t="s">
        <v>263</v>
      </c>
      <c r="T30" s="11">
        <v>-0.01</v>
      </c>
      <c r="U30" s="11">
        <v>0.11</v>
      </c>
      <c r="V30" s="11" t="s">
        <v>263</v>
      </c>
      <c r="W30" s="11">
        <v>-0.05</v>
      </c>
      <c r="X30" s="11" t="s">
        <v>263</v>
      </c>
      <c r="Y30" s="11" t="s">
        <v>263</v>
      </c>
      <c r="Z30" s="11" t="s">
        <v>263</v>
      </c>
      <c r="AA30" s="11" t="s">
        <v>263</v>
      </c>
      <c r="AB30" s="11">
        <v>0.03</v>
      </c>
      <c r="AC30" s="11" t="s">
        <v>263</v>
      </c>
      <c r="AD30" s="11">
        <v>0.04</v>
      </c>
      <c r="AE30" s="11">
        <v>0.02</v>
      </c>
      <c r="AF30" s="11" t="s">
        <v>263</v>
      </c>
      <c r="AG30" s="11">
        <v>0.05</v>
      </c>
      <c r="AH30" s="11">
        <v>0.03</v>
      </c>
      <c r="AI30" s="11">
        <v>-0.02</v>
      </c>
      <c r="AJ30" s="11" t="s">
        <v>263</v>
      </c>
      <c r="AK30" s="11">
        <v>0</v>
      </c>
      <c r="AL30" s="11">
        <v>-0.02</v>
      </c>
      <c r="AM30" s="11" t="s">
        <v>263</v>
      </c>
      <c r="AN30" s="11">
        <v>0</v>
      </c>
      <c r="AO30" s="11" t="s">
        <v>263</v>
      </c>
      <c r="AP30" s="11">
        <v>0.01</v>
      </c>
      <c r="AQ30" s="11" t="s">
        <v>263</v>
      </c>
      <c r="AR30" s="11">
        <v>-0.03</v>
      </c>
      <c r="AS30" s="11" t="s">
        <v>263</v>
      </c>
      <c r="AT30" s="11" t="s">
        <v>263</v>
      </c>
      <c r="AU30" s="11" t="s">
        <v>263</v>
      </c>
      <c r="AV30" s="11" t="s">
        <v>263</v>
      </c>
      <c r="AW30" s="11" t="s">
        <v>263</v>
      </c>
      <c r="AX30" s="11" t="s">
        <v>263</v>
      </c>
      <c r="AY30" s="11">
        <v>-7.0000000000000007E-2</v>
      </c>
      <c r="AZ30" s="11" t="s">
        <v>263</v>
      </c>
      <c r="BA30" s="11" t="s">
        <v>263</v>
      </c>
      <c r="BB30" s="11" t="s">
        <v>263</v>
      </c>
      <c r="BC30" s="11" t="s">
        <v>263</v>
      </c>
      <c r="BD30" s="11" t="s">
        <v>263</v>
      </c>
      <c r="BE30" s="11">
        <v>-0.1</v>
      </c>
      <c r="BF30" s="11">
        <v>-0.05</v>
      </c>
      <c r="BG30" s="11">
        <v>0.04</v>
      </c>
      <c r="BH30" s="11">
        <v>0.03</v>
      </c>
      <c r="BI30" s="11" t="s">
        <v>263</v>
      </c>
      <c r="BJ30" s="11" t="s">
        <v>263</v>
      </c>
      <c r="BK30" s="11" t="s">
        <v>263</v>
      </c>
      <c r="BL30" s="11" t="s">
        <v>263</v>
      </c>
      <c r="BM30" s="11" t="s">
        <v>263</v>
      </c>
      <c r="BN30" s="11">
        <v>-0.05</v>
      </c>
      <c r="BO30" s="11" t="s">
        <v>263</v>
      </c>
      <c r="BP30" s="11"/>
      <c r="BQ30" s="11"/>
    </row>
    <row r="31" spans="1:69" x14ac:dyDescent="0.25">
      <c r="B31" s="21"/>
      <c r="P31" s="17">
        <v>2006</v>
      </c>
      <c r="Q31" s="11">
        <v>-0.02</v>
      </c>
      <c r="R31" s="11" t="s">
        <v>262</v>
      </c>
      <c r="S31" s="11" t="s">
        <v>263</v>
      </c>
      <c r="T31" s="11">
        <v>0.06</v>
      </c>
      <c r="U31" s="11">
        <v>0.09</v>
      </c>
      <c r="V31" s="11" t="s">
        <v>263</v>
      </c>
      <c r="W31" s="11">
        <v>-0.02</v>
      </c>
      <c r="X31" s="11" t="s">
        <v>263</v>
      </c>
      <c r="Y31" s="11" t="s">
        <v>263</v>
      </c>
      <c r="Z31" s="11" t="s">
        <v>263</v>
      </c>
      <c r="AA31" s="11" t="s">
        <v>263</v>
      </c>
      <c r="AB31" s="11">
        <v>0.04</v>
      </c>
      <c r="AC31" s="11" t="s">
        <v>263</v>
      </c>
      <c r="AD31" s="11">
        <v>-0.04</v>
      </c>
      <c r="AE31" s="11">
        <v>0.02</v>
      </c>
      <c r="AF31" s="11" t="s">
        <v>263</v>
      </c>
      <c r="AG31" s="11">
        <v>0.04</v>
      </c>
      <c r="AH31" s="11">
        <v>7.0000000000000007E-2</v>
      </c>
      <c r="AI31" s="11">
        <v>-0.05</v>
      </c>
      <c r="AJ31" s="11" t="s">
        <v>263</v>
      </c>
      <c r="AK31" s="11">
        <v>-0.01</v>
      </c>
      <c r="AL31" s="11">
        <v>0.02</v>
      </c>
      <c r="AM31" s="11" t="s">
        <v>263</v>
      </c>
      <c r="AN31" s="11">
        <v>0.02</v>
      </c>
      <c r="AO31" s="11" t="s">
        <v>263</v>
      </c>
      <c r="AP31" s="11">
        <v>-0.02</v>
      </c>
      <c r="AQ31" s="11" t="s">
        <v>263</v>
      </c>
      <c r="AR31" s="11">
        <v>-0.01</v>
      </c>
      <c r="AS31" s="11" t="s">
        <v>263</v>
      </c>
      <c r="AT31" s="11" t="s">
        <v>263</v>
      </c>
      <c r="AU31" s="11" t="s">
        <v>263</v>
      </c>
      <c r="AV31" s="11" t="s">
        <v>263</v>
      </c>
      <c r="AW31" s="11" t="s">
        <v>263</v>
      </c>
      <c r="AX31" s="11" t="s">
        <v>263</v>
      </c>
      <c r="AY31" s="11">
        <v>0</v>
      </c>
      <c r="AZ31" s="11" t="s">
        <v>263</v>
      </c>
      <c r="BA31" s="11" t="s">
        <v>263</v>
      </c>
      <c r="BB31" s="11" t="s">
        <v>263</v>
      </c>
      <c r="BC31" s="11" t="s">
        <v>263</v>
      </c>
      <c r="BD31" s="11" t="s">
        <v>263</v>
      </c>
      <c r="BE31" s="11">
        <v>-0.08</v>
      </c>
      <c r="BF31" s="11">
        <v>-0.06</v>
      </c>
      <c r="BG31" s="11">
        <v>0.01</v>
      </c>
      <c r="BH31" s="11">
        <v>0</v>
      </c>
      <c r="BI31" s="11" t="s">
        <v>263</v>
      </c>
      <c r="BJ31" s="11" t="s">
        <v>263</v>
      </c>
      <c r="BK31" s="11" t="s">
        <v>263</v>
      </c>
      <c r="BL31" s="11" t="s">
        <v>263</v>
      </c>
      <c r="BM31" s="11" t="s">
        <v>263</v>
      </c>
      <c r="BN31" s="11">
        <v>-0.08</v>
      </c>
      <c r="BO31" s="11" t="s">
        <v>263</v>
      </c>
      <c r="BP31" s="11"/>
      <c r="BQ31" s="11"/>
    </row>
    <row r="32" spans="1:69" x14ac:dyDescent="0.25">
      <c r="A32" s="36"/>
      <c r="P32" s="17">
        <v>2007</v>
      </c>
      <c r="Q32" s="11">
        <v>-0.03</v>
      </c>
      <c r="R32" s="11" t="s">
        <v>262</v>
      </c>
      <c r="S32" s="11" t="s">
        <v>263</v>
      </c>
      <c r="T32" s="11">
        <v>0.01</v>
      </c>
      <c r="U32" s="11">
        <v>0.08</v>
      </c>
      <c r="V32" s="11" t="s">
        <v>263</v>
      </c>
      <c r="W32" s="11">
        <v>0</v>
      </c>
      <c r="X32" s="11" t="s">
        <v>263</v>
      </c>
      <c r="Y32" s="11" t="s">
        <v>263</v>
      </c>
      <c r="Z32" s="11" t="s">
        <v>263</v>
      </c>
      <c r="AA32" s="11" t="s">
        <v>263</v>
      </c>
      <c r="AB32" s="11">
        <v>0.01</v>
      </c>
      <c r="AC32" s="11" t="s">
        <v>263</v>
      </c>
      <c r="AD32" s="11">
        <v>0.01</v>
      </c>
      <c r="AE32" s="11">
        <v>0.05</v>
      </c>
      <c r="AF32" s="11" t="s">
        <v>263</v>
      </c>
      <c r="AG32" s="11">
        <v>0.03</v>
      </c>
      <c r="AH32" s="11">
        <v>0.05</v>
      </c>
      <c r="AI32" s="11">
        <v>-0.02</v>
      </c>
      <c r="AJ32" s="11" t="s">
        <v>263</v>
      </c>
      <c r="AK32" s="11">
        <v>0.01</v>
      </c>
      <c r="AL32" s="11">
        <v>0.01</v>
      </c>
      <c r="AM32" s="11" t="s">
        <v>263</v>
      </c>
      <c r="AN32" s="11">
        <v>-0.01</v>
      </c>
      <c r="AO32" s="11" t="s">
        <v>263</v>
      </c>
      <c r="AP32" s="11">
        <v>0.01</v>
      </c>
      <c r="AQ32" s="11" t="s">
        <v>263</v>
      </c>
      <c r="AR32" s="11">
        <v>-0.06</v>
      </c>
      <c r="AS32" s="11" t="s">
        <v>263</v>
      </c>
      <c r="AT32" s="11" t="s">
        <v>263</v>
      </c>
      <c r="AU32" s="11" t="s">
        <v>263</v>
      </c>
      <c r="AV32" s="11" t="s">
        <v>263</v>
      </c>
      <c r="AW32" s="11" t="s">
        <v>263</v>
      </c>
      <c r="AX32" s="11" t="s">
        <v>263</v>
      </c>
      <c r="AY32" s="11">
        <v>-0.12</v>
      </c>
      <c r="AZ32" s="11" t="s">
        <v>263</v>
      </c>
      <c r="BA32" s="11" t="s">
        <v>263</v>
      </c>
      <c r="BB32" s="11" t="s">
        <v>263</v>
      </c>
      <c r="BC32" s="11" t="s">
        <v>263</v>
      </c>
      <c r="BD32" s="11" t="s">
        <v>263</v>
      </c>
      <c r="BE32" s="11">
        <v>-0.1</v>
      </c>
      <c r="BF32" s="11">
        <v>0</v>
      </c>
      <c r="BG32" s="11">
        <v>0.02</v>
      </c>
      <c r="BH32" s="11">
        <v>0.06</v>
      </c>
      <c r="BI32" s="11" t="s">
        <v>263</v>
      </c>
      <c r="BJ32" s="11" t="s">
        <v>263</v>
      </c>
      <c r="BK32" s="11" t="s">
        <v>263</v>
      </c>
      <c r="BL32" s="11" t="s">
        <v>263</v>
      </c>
      <c r="BM32" s="11" t="s">
        <v>263</v>
      </c>
      <c r="BN32" s="11">
        <v>-0.05</v>
      </c>
      <c r="BO32" s="11" t="s">
        <v>263</v>
      </c>
      <c r="BP32" s="11"/>
      <c r="BQ32" s="11"/>
    </row>
    <row r="33" spans="16:69" x14ac:dyDescent="0.25">
      <c r="P33" s="17">
        <v>2008</v>
      </c>
      <c r="Q33" s="11">
        <v>-0.01</v>
      </c>
      <c r="R33" s="11" t="s">
        <v>262</v>
      </c>
      <c r="S33" s="11" t="s">
        <v>263</v>
      </c>
      <c r="T33" s="11">
        <v>0.08</v>
      </c>
      <c r="U33" s="11">
        <v>0.09</v>
      </c>
      <c r="V33" s="11" t="s">
        <v>263</v>
      </c>
      <c r="W33" s="11">
        <v>-0.03</v>
      </c>
      <c r="X33" s="11" t="s">
        <v>263</v>
      </c>
      <c r="Y33" s="11" t="s">
        <v>263</v>
      </c>
      <c r="Z33" s="11" t="s">
        <v>263</v>
      </c>
      <c r="AA33" s="11" t="s">
        <v>263</v>
      </c>
      <c r="AB33" s="11">
        <v>0</v>
      </c>
      <c r="AC33" s="11" t="s">
        <v>263</v>
      </c>
      <c r="AD33" s="11">
        <v>-0.09</v>
      </c>
      <c r="AE33" s="11">
        <v>0.04</v>
      </c>
      <c r="AF33" s="11" t="s">
        <v>263</v>
      </c>
      <c r="AG33" s="11">
        <v>-0.06</v>
      </c>
      <c r="AH33" s="11">
        <v>7.0000000000000007E-2</v>
      </c>
      <c r="AI33" s="11">
        <v>-0.06</v>
      </c>
      <c r="AJ33" s="11" t="s">
        <v>263</v>
      </c>
      <c r="AK33" s="11">
        <v>0.03</v>
      </c>
      <c r="AL33" s="11">
        <v>-0.01</v>
      </c>
      <c r="AM33" s="11" t="s">
        <v>263</v>
      </c>
      <c r="AN33" s="11">
        <v>0.01</v>
      </c>
      <c r="AO33" s="11" t="s">
        <v>263</v>
      </c>
      <c r="AP33" s="11">
        <v>-0.01</v>
      </c>
      <c r="AQ33" s="11" t="s">
        <v>263</v>
      </c>
      <c r="AR33" s="11">
        <v>-0.03</v>
      </c>
      <c r="AS33" s="11" t="s">
        <v>263</v>
      </c>
      <c r="AT33" s="11" t="s">
        <v>263</v>
      </c>
      <c r="AU33" s="11" t="s">
        <v>263</v>
      </c>
      <c r="AV33" s="11" t="s">
        <v>263</v>
      </c>
      <c r="AW33" s="11" t="s">
        <v>263</v>
      </c>
      <c r="AX33" s="11" t="s">
        <v>263</v>
      </c>
      <c r="AY33" s="11">
        <v>-0.1</v>
      </c>
      <c r="AZ33" s="11" t="s">
        <v>263</v>
      </c>
      <c r="BA33" s="11" t="s">
        <v>263</v>
      </c>
      <c r="BB33" s="11" t="s">
        <v>263</v>
      </c>
      <c r="BC33" s="11" t="s">
        <v>263</v>
      </c>
      <c r="BD33" s="11" t="s">
        <v>263</v>
      </c>
      <c r="BE33" s="11">
        <v>-0.13</v>
      </c>
      <c r="BF33" s="11">
        <v>-0.03</v>
      </c>
      <c r="BG33" s="11">
        <v>0.03</v>
      </c>
      <c r="BH33" s="11">
        <v>0.02</v>
      </c>
      <c r="BI33" s="11" t="s">
        <v>263</v>
      </c>
      <c r="BJ33" s="11" t="s">
        <v>263</v>
      </c>
      <c r="BK33" s="11" t="s">
        <v>263</v>
      </c>
      <c r="BL33" s="11" t="s">
        <v>263</v>
      </c>
      <c r="BM33" s="11" t="s">
        <v>263</v>
      </c>
      <c r="BN33" s="11">
        <v>0.01</v>
      </c>
      <c r="BO33" s="11" t="s">
        <v>263</v>
      </c>
      <c r="BP33" s="11"/>
      <c r="BQ33" s="11"/>
    </row>
    <row r="34" spans="16:69" x14ac:dyDescent="0.25">
      <c r="P34" s="17">
        <v>2009</v>
      </c>
      <c r="Q34" s="11">
        <v>0</v>
      </c>
      <c r="R34" s="11" t="s">
        <v>262</v>
      </c>
      <c r="S34" s="11" t="s">
        <v>263</v>
      </c>
      <c r="T34" s="11">
        <v>0.05</v>
      </c>
      <c r="U34" s="11">
        <v>0.1</v>
      </c>
      <c r="V34" s="11" t="s">
        <v>263</v>
      </c>
      <c r="W34" s="11">
        <v>-0.04</v>
      </c>
      <c r="X34" s="11" t="s">
        <v>263</v>
      </c>
      <c r="Y34" s="11" t="s">
        <v>263</v>
      </c>
      <c r="Z34" s="11" t="s">
        <v>263</v>
      </c>
      <c r="AA34" s="11" t="s">
        <v>263</v>
      </c>
      <c r="AB34" s="11">
        <v>0.05</v>
      </c>
      <c r="AC34" s="11" t="s">
        <v>263</v>
      </c>
      <c r="AD34" s="11">
        <v>-0.01</v>
      </c>
      <c r="AE34" s="11">
        <v>-0.02</v>
      </c>
      <c r="AF34" s="11" t="s">
        <v>263</v>
      </c>
      <c r="AG34" s="11">
        <v>0.01</v>
      </c>
      <c r="AH34" s="11">
        <v>0.06</v>
      </c>
      <c r="AI34" s="11">
        <v>-0.04</v>
      </c>
      <c r="AJ34" s="11" t="s">
        <v>263</v>
      </c>
      <c r="AK34" s="11">
        <v>-0.01</v>
      </c>
      <c r="AL34" s="11">
        <v>0.02</v>
      </c>
      <c r="AM34" s="11" t="s">
        <v>263</v>
      </c>
      <c r="AN34" s="11">
        <v>0.06</v>
      </c>
      <c r="AO34" s="11" t="s">
        <v>263</v>
      </c>
      <c r="AP34" s="11">
        <v>-0.02</v>
      </c>
      <c r="AQ34" s="11" t="s">
        <v>263</v>
      </c>
      <c r="AR34" s="11">
        <v>0</v>
      </c>
      <c r="AS34" s="11" t="s">
        <v>263</v>
      </c>
      <c r="AT34" s="11" t="s">
        <v>263</v>
      </c>
      <c r="AU34" s="11" t="s">
        <v>263</v>
      </c>
      <c r="AV34" s="11" t="s">
        <v>263</v>
      </c>
      <c r="AW34" s="11" t="s">
        <v>263</v>
      </c>
      <c r="AX34" s="11" t="s">
        <v>263</v>
      </c>
      <c r="AY34" s="11">
        <v>-0.02</v>
      </c>
      <c r="AZ34" s="11" t="s">
        <v>263</v>
      </c>
      <c r="BA34" s="11" t="s">
        <v>263</v>
      </c>
      <c r="BB34" s="11" t="s">
        <v>263</v>
      </c>
      <c r="BC34" s="11" t="s">
        <v>263</v>
      </c>
      <c r="BD34" s="11" t="s">
        <v>263</v>
      </c>
      <c r="BE34" s="11">
        <v>-0.1</v>
      </c>
      <c r="BF34" s="11">
        <v>-0.08</v>
      </c>
      <c r="BG34" s="11">
        <v>0.01</v>
      </c>
      <c r="BH34" s="11">
        <v>-0.02</v>
      </c>
      <c r="BI34" s="11" t="s">
        <v>263</v>
      </c>
      <c r="BJ34" s="11" t="s">
        <v>263</v>
      </c>
      <c r="BK34" s="11" t="s">
        <v>263</v>
      </c>
      <c r="BL34" s="11" t="s">
        <v>263</v>
      </c>
      <c r="BM34" s="11" t="s">
        <v>263</v>
      </c>
      <c r="BN34" s="11">
        <v>-0.02</v>
      </c>
      <c r="BO34" s="11" t="s">
        <v>263</v>
      </c>
      <c r="BP34" s="11"/>
      <c r="BQ34" s="11"/>
    </row>
    <row r="35" spans="16:69" x14ac:dyDescent="0.25">
      <c r="P35" s="17">
        <v>2010</v>
      </c>
      <c r="Q35" s="11">
        <v>0.06</v>
      </c>
      <c r="R35" s="11" t="s">
        <v>262</v>
      </c>
      <c r="S35" s="11" t="s">
        <v>263</v>
      </c>
      <c r="T35" s="11">
        <v>0.06</v>
      </c>
      <c r="U35" s="11">
        <v>0.02</v>
      </c>
      <c r="V35" s="11" t="s">
        <v>263</v>
      </c>
      <c r="W35" s="11">
        <v>0.04</v>
      </c>
      <c r="X35" s="11" t="s">
        <v>263</v>
      </c>
      <c r="Y35" s="11" t="s">
        <v>263</v>
      </c>
      <c r="Z35" s="11" t="s">
        <v>263</v>
      </c>
      <c r="AA35" s="11" t="s">
        <v>263</v>
      </c>
      <c r="AB35" s="11">
        <v>0.05</v>
      </c>
      <c r="AC35" s="11" t="s">
        <v>263</v>
      </c>
      <c r="AD35" s="11">
        <v>-0.06</v>
      </c>
      <c r="AE35" s="11">
        <v>0.01</v>
      </c>
      <c r="AF35" s="11" t="s">
        <v>263</v>
      </c>
      <c r="AG35" s="11">
        <v>-0.02</v>
      </c>
      <c r="AH35" s="11">
        <v>0.06</v>
      </c>
      <c r="AI35" s="11">
        <v>-0.01</v>
      </c>
      <c r="AJ35" s="11" t="s">
        <v>263</v>
      </c>
      <c r="AK35" s="11">
        <v>-0.04</v>
      </c>
      <c r="AL35" s="11">
        <v>0.01</v>
      </c>
      <c r="AM35" s="11" t="s">
        <v>263</v>
      </c>
      <c r="AN35" s="11">
        <v>-0.01</v>
      </c>
      <c r="AO35" s="11" t="s">
        <v>263</v>
      </c>
      <c r="AP35" s="11">
        <v>0</v>
      </c>
      <c r="AQ35" s="11" t="s">
        <v>263</v>
      </c>
      <c r="AR35" s="11">
        <v>-0.01</v>
      </c>
      <c r="AS35" s="11" t="s">
        <v>263</v>
      </c>
      <c r="AT35" s="11" t="s">
        <v>263</v>
      </c>
      <c r="AU35" s="11" t="s">
        <v>263</v>
      </c>
      <c r="AV35" s="11" t="s">
        <v>263</v>
      </c>
      <c r="AW35" s="11" t="s">
        <v>263</v>
      </c>
      <c r="AX35" s="11" t="s">
        <v>263</v>
      </c>
      <c r="AY35" s="11">
        <v>-0.05</v>
      </c>
      <c r="AZ35" s="11" t="s">
        <v>263</v>
      </c>
      <c r="BA35" s="11" t="s">
        <v>263</v>
      </c>
      <c r="BB35" s="11" t="s">
        <v>263</v>
      </c>
      <c r="BC35" s="11" t="s">
        <v>263</v>
      </c>
      <c r="BD35" s="11" t="s">
        <v>263</v>
      </c>
      <c r="BE35" s="11">
        <v>-0.09</v>
      </c>
      <c r="BF35" s="11">
        <v>0.04</v>
      </c>
      <c r="BG35" s="11">
        <v>0.04</v>
      </c>
      <c r="BH35" s="11">
        <v>-0.02</v>
      </c>
      <c r="BI35" s="11" t="s">
        <v>263</v>
      </c>
      <c r="BJ35" s="11" t="s">
        <v>263</v>
      </c>
      <c r="BK35" s="11" t="s">
        <v>263</v>
      </c>
      <c r="BL35" s="11" t="s">
        <v>263</v>
      </c>
      <c r="BM35" s="11" t="s">
        <v>263</v>
      </c>
      <c r="BN35" s="11">
        <v>0.01</v>
      </c>
      <c r="BO35" s="11" t="s">
        <v>263</v>
      </c>
      <c r="BP35" s="11"/>
      <c r="BQ35" s="11"/>
    </row>
    <row r="36" spans="16:69" x14ac:dyDescent="0.25">
      <c r="P36" s="17">
        <v>2011</v>
      </c>
      <c r="Q36" s="11">
        <v>0.04</v>
      </c>
      <c r="R36" s="11" t="s">
        <v>262</v>
      </c>
      <c r="S36" s="11" t="s">
        <v>263</v>
      </c>
      <c r="T36" s="11">
        <v>0.05</v>
      </c>
      <c r="U36" s="11">
        <v>0.04</v>
      </c>
      <c r="V36" s="11" t="s">
        <v>263</v>
      </c>
      <c r="W36" s="11">
        <v>-0.05</v>
      </c>
      <c r="X36" s="11" t="s">
        <v>263</v>
      </c>
      <c r="Y36" s="11" t="s">
        <v>263</v>
      </c>
      <c r="Z36" s="11" t="s">
        <v>263</v>
      </c>
      <c r="AA36" s="11" t="s">
        <v>263</v>
      </c>
      <c r="AB36" s="11">
        <v>7.0000000000000007E-2</v>
      </c>
      <c r="AC36" s="11" t="s">
        <v>263</v>
      </c>
      <c r="AD36" s="11">
        <v>-0.01</v>
      </c>
      <c r="AE36" s="11">
        <v>-0.03</v>
      </c>
      <c r="AF36" s="11" t="s">
        <v>263</v>
      </c>
      <c r="AG36" s="11">
        <v>0.03</v>
      </c>
      <c r="AH36" s="11">
        <v>0.05</v>
      </c>
      <c r="AI36" s="11">
        <v>-0.01</v>
      </c>
      <c r="AJ36" s="11" t="s">
        <v>263</v>
      </c>
      <c r="AK36" s="11">
        <v>-0.06</v>
      </c>
      <c r="AL36" s="11">
        <v>0</v>
      </c>
      <c r="AM36" s="11" t="s">
        <v>263</v>
      </c>
      <c r="AN36" s="11">
        <v>-0.01</v>
      </c>
      <c r="AO36" s="11" t="s">
        <v>263</v>
      </c>
      <c r="AP36" s="11">
        <v>-0.03</v>
      </c>
      <c r="AQ36" s="11" t="s">
        <v>263</v>
      </c>
      <c r="AR36" s="11">
        <v>0.02</v>
      </c>
      <c r="AS36" s="11" t="s">
        <v>263</v>
      </c>
      <c r="AT36" s="11" t="s">
        <v>263</v>
      </c>
      <c r="AU36" s="11" t="s">
        <v>263</v>
      </c>
      <c r="AV36" s="11" t="s">
        <v>263</v>
      </c>
      <c r="AW36" s="11" t="s">
        <v>263</v>
      </c>
      <c r="AX36" s="11" t="s">
        <v>263</v>
      </c>
      <c r="AY36" s="11">
        <v>-0.04</v>
      </c>
      <c r="AZ36" s="11" t="s">
        <v>263</v>
      </c>
      <c r="BA36" s="11" t="s">
        <v>263</v>
      </c>
      <c r="BB36" s="11" t="s">
        <v>263</v>
      </c>
      <c r="BC36" s="11" t="s">
        <v>263</v>
      </c>
      <c r="BD36" s="11" t="s">
        <v>263</v>
      </c>
      <c r="BE36" s="11">
        <v>-0.04</v>
      </c>
      <c r="BF36" s="11">
        <v>0.04</v>
      </c>
      <c r="BG36" s="11">
        <v>7.0000000000000007E-2</v>
      </c>
      <c r="BH36" s="11">
        <v>-0.03</v>
      </c>
      <c r="BI36" s="11" t="s">
        <v>263</v>
      </c>
      <c r="BJ36" s="11" t="s">
        <v>263</v>
      </c>
      <c r="BK36" s="11" t="s">
        <v>263</v>
      </c>
      <c r="BL36" s="11" t="s">
        <v>263</v>
      </c>
      <c r="BM36" s="11" t="s">
        <v>263</v>
      </c>
      <c r="BN36" s="11">
        <v>0.03</v>
      </c>
      <c r="BO36" s="11" t="s">
        <v>263</v>
      </c>
      <c r="BP36" s="11"/>
      <c r="BQ36" s="11"/>
    </row>
    <row r="37" spans="16:69" x14ac:dyDescent="0.25">
      <c r="P37" s="17">
        <v>2012</v>
      </c>
      <c r="Q37" s="11">
        <v>-0.05</v>
      </c>
      <c r="R37" s="11" t="s">
        <v>262</v>
      </c>
      <c r="S37" s="11" t="s">
        <v>263</v>
      </c>
      <c r="T37" s="11">
        <v>0.04</v>
      </c>
      <c r="U37" s="11">
        <v>0.08</v>
      </c>
      <c r="V37" s="11" t="s">
        <v>263</v>
      </c>
      <c r="W37" s="11">
        <v>0.02</v>
      </c>
      <c r="X37" s="11" t="s">
        <v>263</v>
      </c>
      <c r="Y37" s="11" t="s">
        <v>263</v>
      </c>
      <c r="Z37" s="11" t="s">
        <v>263</v>
      </c>
      <c r="AA37" s="11" t="s">
        <v>263</v>
      </c>
      <c r="AB37" s="11">
        <v>0.05</v>
      </c>
      <c r="AC37" s="11" t="s">
        <v>263</v>
      </c>
      <c r="AD37" s="11">
        <v>0</v>
      </c>
      <c r="AE37" s="11">
        <v>0.02</v>
      </c>
      <c r="AF37" s="11" t="s">
        <v>263</v>
      </c>
      <c r="AG37" s="11">
        <v>0.04</v>
      </c>
      <c r="AH37" s="11">
        <v>0.09</v>
      </c>
      <c r="AI37" s="11">
        <v>0.02</v>
      </c>
      <c r="AJ37" s="11" t="s">
        <v>263</v>
      </c>
      <c r="AK37" s="11">
        <v>-0.01</v>
      </c>
      <c r="AL37" s="11">
        <v>0.05</v>
      </c>
      <c r="AM37" s="11" t="s">
        <v>263</v>
      </c>
      <c r="AN37" s="11">
        <v>-0.01</v>
      </c>
      <c r="AO37" s="11" t="s">
        <v>263</v>
      </c>
      <c r="AP37" s="11">
        <v>-0.05</v>
      </c>
      <c r="AQ37" s="11" t="s">
        <v>263</v>
      </c>
      <c r="AR37" s="11">
        <v>-0.08</v>
      </c>
      <c r="AS37" s="11" t="s">
        <v>263</v>
      </c>
      <c r="AT37" s="11" t="s">
        <v>263</v>
      </c>
      <c r="AU37" s="11" t="s">
        <v>263</v>
      </c>
      <c r="AV37" s="11" t="s">
        <v>263</v>
      </c>
      <c r="AW37" s="11" t="s">
        <v>263</v>
      </c>
      <c r="AX37" s="11" t="s">
        <v>263</v>
      </c>
      <c r="AY37" s="11">
        <v>-0.09</v>
      </c>
      <c r="AZ37" s="11" t="s">
        <v>263</v>
      </c>
      <c r="BA37" s="11" t="s">
        <v>263</v>
      </c>
      <c r="BB37" s="11" t="s">
        <v>263</v>
      </c>
      <c r="BC37" s="11" t="s">
        <v>263</v>
      </c>
      <c r="BD37" s="11" t="s">
        <v>263</v>
      </c>
      <c r="BE37" s="11">
        <v>-0.08</v>
      </c>
      <c r="BF37" s="11">
        <v>-0.04</v>
      </c>
      <c r="BG37" s="11">
        <v>0.02</v>
      </c>
      <c r="BH37" s="11">
        <v>0.02</v>
      </c>
      <c r="BI37" s="11" t="s">
        <v>263</v>
      </c>
      <c r="BJ37" s="11" t="s">
        <v>263</v>
      </c>
      <c r="BK37" s="11" t="s">
        <v>263</v>
      </c>
      <c r="BL37" s="11" t="s">
        <v>263</v>
      </c>
      <c r="BM37" s="11" t="s">
        <v>263</v>
      </c>
      <c r="BN37" s="11">
        <v>0</v>
      </c>
      <c r="BO37" s="11" t="s">
        <v>263</v>
      </c>
      <c r="BP37" s="11"/>
      <c r="BQ37" s="11"/>
    </row>
    <row r="38" spans="16:69" x14ac:dyDescent="0.25">
      <c r="P38" s="17">
        <v>2013</v>
      </c>
      <c r="Q38" s="11">
        <v>-0.02</v>
      </c>
      <c r="R38" s="11" t="s">
        <v>262</v>
      </c>
      <c r="S38" s="11" t="s">
        <v>263</v>
      </c>
      <c r="T38" s="11">
        <v>0.06</v>
      </c>
      <c r="U38" s="11">
        <v>0.09</v>
      </c>
      <c r="V38" s="11" t="s">
        <v>263</v>
      </c>
      <c r="W38" s="11">
        <v>-0.01</v>
      </c>
      <c r="X38" s="11" t="s">
        <v>263</v>
      </c>
      <c r="Y38" s="11" t="s">
        <v>263</v>
      </c>
      <c r="Z38" s="11" t="s">
        <v>263</v>
      </c>
      <c r="AA38" s="11" t="s">
        <v>263</v>
      </c>
      <c r="AB38" s="11">
        <v>0.04</v>
      </c>
      <c r="AC38" s="11" t="s">
        <v>263</v>
      </c>
      <c r="AD38" s="11">
        <v>-0.04</v>
      </c>
      <c r="AE38" s="11">
        <v>0.02</v>
      </c>
      <c r="AF38" s="11" t="s">
        <v>263</v>
      </c>
      <c r="AG38" s="11">
        <v>-0.01</v>
      </c>
      <c r="AH38" s="11">
        <v>0.03</v>
      </c>
      <c r="AI38" s="11">
        <v>-0.04</v>
      </c>
      <c r="AJ38" s="11" t="s">
        <v>263</v>
      </c>
      <c r="AK38" s="11">
        <v>-0.02</v>
      </c>
      <c r="AL38" s="11">
        <v>-0.04</v>
      </c>
      <c r="AM38" s="11" t="s">
        <v>263</v>
      </c>
      <c r="AN38" s="11">
        <v>0.04</v>
      </c>
      <c r="AO38" s="11" t="s">
        <v>263</v>
      </c>
      <c r="AP38" s="11">
        <v>-0.02</v>
      </c>
      <c r="AQ38" s="11" t="s">
        <v>263</v>
      </c>
      <c r="AR38" s="11">
        <v>-0.04</v>
      </c>
      <c r="AS38" s="11" t="s">
        <v>263</v>
      </c>
      <c r="AT38" s="11" t="s">
        <v>263</v>
      </c>
      <c r="AU38" s="11" t="s">
        <v>263</v>
      </c>
      <c r="AV38" s="11" t="s">
        <v>263</v>
      </c>
      <c r="AW38" s="11" t="s">
        <v>263</v>
      </c>
      <c r="AX38" s="11" t="s">
        <v>263</v>
      </c>
      <c r="AY38" s="11">
        <v>-0.08</v>
      </c>
      <c r="AZ38" s="11" t="s">
        <v>263</v>
      </c>
      <c r="BA38" s="11" t="s">
        <v>263</v>
      </c>
      <c r="BB38" s="11" t="s">
        <v>263</v>
      </c>
      <c r="BC38" s="11" t="s">
        <v>263</v>
      </c>
      <c r="BD38" s="11" t="s">
        <v>263</v>
      </c>
      <c r="BE38" s="11">
        <v>-0.11</v>
      </c>
      <c r="BF38" s="11">
        <v>-0.01</v>
      </c>
      <c r="BG38" s="11">
        <v>0.03</v>
      </c>
      <c r="BH38" s="11">
        <v>0</v>
      </c>
      <c r="BI38" s="11" t="s">
        <v>263</v>
      </c>
      <c r="BJ38" s="11" t="s">
        <v>263</v>
      </c>
      <c r="BK38" s="11" t="s">
        <v>263</v>
      </c>
      <c r="BL38" s="11" t="s">
        <v>263</v>
      </c>
      <c r="BM38" s="11" t="s">
        <v>263</v>
      </c>
      <c r="BN38" s="11">
        <v>0.01</v>
      </c>
      <c r="BO38" s="11" t="s">
        <v>263</v>
      </c>
      <c r="BP38" s="11"/>
      <c r="BQ38" s="11"/>
    </row>
    <row r="39" spans="16:69" x14ac:dyDescent="0.25">
      <c r="P39" s="17">
        <v>2014</v>
      </c>
      <c r="Q39" s="11">
        <v>-0.01</v>
      </c>
      <c r="R39" s="11" t="s">
        <v>262</v>
      </c>
      <c r="S39" s="11" t="s">
        <v>263</v>
      </c>
      <c r="T39" s="11">
        <v>0.06</v>
      </c>
      <c r="U39" s="11">
        <v>0.05</v>
      </c>
      <c r="V39" s="11" t="s">
        <v>263</v>
      </c>
      <c r="W39" s="11">
        <v>-0.01</v>
      </c>
      <c r="X39" s="11" t="s">
        <v>263</v>
      </c>
      <c r="Y39" s="11" t="s">
        <v>263</v>
      </c>
      <c r="Z39" s="11" t="s">
        <v>263</v>
      </c>
      <c r="AA39" s="11" t="s">
        <v>263</v>
      </c>
      <c r="AB39" s="11">
        <v>0.03</v>
      </c>
      <c r="AC39" s="11" t="s">
        <v>263</v>
      </c>
      <c r="AD39" s="11">
        <v>-0.04</v>
      </c>
      <c r="AE39" s="11">
        <v>0.08</v>
      </c>
      <c r="AF39" s="11" t="s">
        <v>263</v>
      </c>
      <c r="AG39" s="11">
        <v>0</v>
      </c>
      <c r="AH39" s="11">
        <v>0.04</v>
      </c>
      <c r="AI39" s="11">
        <v>-0.04</v>
      </c>
      <c r="AJ39" s="11" t="s">
        <v>263</v>
      </c>
      <c r="AK39" s="11">
        <v>-0.01</v>
      </c>
      <c r="AL39" s="11">
        <v>-0.08</v>
      </c>
      <c r="AM39" s="11" t="s">
        <v>263</v>
      </c>
      <c r="AN39" s="11">
        <v>0.01</v>
      </c>
      <c r="AO39" s="11" t="s">
        <v>263</v>
      </c>
      <c r="AP39" s="11">
        <v>0.03</v>
      </c>
      <c r="AQ39" s="11" t="s">
        <v>263</v>
      </c>
      <c r="AR39" s="11">
        <v>-0.08</v>
      </c>
      <c r="AS39" s="11" t="s">
        <v>263</v>
      </c>
      <c r="AT39" s="11" t="s">
        <v>263</v>
      </c>
      <c r="AU39" s="11" t="s">
        <v>263</v>
      </c>
      <c r="AV39" s="11" t="s">
        <v>263</v>
      </c>
      <c r="AW39" s="11" t="s">
        <v>263</v>
      </c>
      <c r="AX39" s="11" t="s">
        <v>263</v>
      </c>
      <c r="AY39" s="11">
        <v>-0.05</v>
      </c>
      <c r="AZ39" s="11" t="s">
        <v>263</v>
      </c>
      <c r="BA39" s="11" t="s">
        <v>263</v>
      </c>
      <c r="BB39" s="11" t="s">
        <v>263</v>
      </c>
      <c r="BC39" s="11" t="s">
        <v>263</v>
      </c>
      <c r="BD39" s="11" t="s">
        <v>263</v>
      </c>
      <c r="BE39" s="11">
        <v>-0.08</v>
      </c>
      <c r="BF39" s="11">
        <v>-0.06</v>
      </c>
      <c r="BG39" s="11">
        <v>0.04</v>
      </c>
      <c r="BH39" s="11">
        <v>-0.01</v>
      </c>
      <c r="BI39" s="11" t="s">
        <v>263</v>
      </c>
      <c r="BJ39" s="11" t="s">
        <v>263</v>
      </c>
      <c r="BK39" s="11" t="s">
        <v>263</v>
      </c>
      <c r="BL39" s="11" t="s">
        <v>263</v>
      </c>
      <c r="BM39" s="11" t="s">
        <v>263</v>
      </c>
      <c r="BN39" s="11">
        <v>0.02</v>
      </c>
      <c r="BO39" s="11" t="s">
        <v>263</v>
      </c>
      <c r="BP39" s="11"/>
      <c r="BQ39" s="11"/>
    </row>
    <row r="40" spans="16:69" x14ac:dyDescent="0.25">
      <c r="P40" s="17">
        <v>2015</v>
      </c>
      <c r="Q40" s="11">
        <v>-0.03</v>
      </c>
      <c r="R40" s="11" t="s">
        <v>262</v>
      </c>
      <c r="S40" s="11" t="s">
        <v>263</v>
      </c>
      <c r="T40" s="11">
        <v>0</v>
      </c>
      <c r="U40" s="11">
        <v>7.0000000000000007E-2</v>
      </c>
      <c r="V40" s="11" t="s">
        <v>263</v>
      </c>
      <c r="W40" s="11">
        <v>0.02</v>
      </c>
      <c r="X40" s="11" t="s">
        <v>263</v>
      </c>
      <c r="Y40" s="11" t="s">
        <v>263</v>
      </c>
      <c r="Z40" s="11" t="s">
        <v>263</v>
      </c>
      <c r="AA40" s="11" t="s">
        <v>263</v>
      </c>
      <c r="AB40" s="11">
        <v>0.02</v>
      </c>
      <c r="AC40" s="11" t="s">
        <v>263</v>
      </c>
      <c r="AD40" s="11">
        <v>-0.02</v>
      </c>
      <c r="AE40" s="11">
        <v>7.0000000000000007E-2</v>
      </c>
      <c r="AF40" s="11" t="s">
        <v>263</v>
      </c>
      <c r="AG40" s="11">
        <v>0.02</v>
      </c>
      <c r="AH40" s="11">
        <v>0.02</v>
      </c>
      <c r="AI40" s="11">
        <v>-0.04</v>
      </c>
      <c r="AJ40" s="11" t="s">
        <v>263</v>
      </c>
      <c r="AK40" s="11">
        <v>-0.03</v>
      </c>
      <c r="AL40" s="11">
        <v>0.03</v>
      </c>
      <c r="AM40" s="11" t="s">
        <v>263</v>
      </c>
      <c r="AN40" s="11">
        <v>0.03</v>
      </c>
      <c r="AO40" s="11" t="s">
        <v>263</v>
      </c>
      <c r="AP40" s="11">
        <v>0.05</v>
      </c>
      <c r="AQ40" s="11" t="s">
        <v>263</v>
      </c>
      <c r="AR40" s="11">
        <v>-0.05</v>
      </c>
      <c r="AS40" s="11" t="s">
        <v>263</v>
      </c>
      <c r="AT40" s="11" t="s">
        <v>263</v>
      </c>
      <c r="AU40" s="11" t="s">
        <v>263</v>
      </c>
      <c r="AV40" s="11" t="s">
        <v>263</v>
      </c>
      <c r="AW40" s="11" t="s">
        <v>263</v>
      </c>
      <c r="AX40" s="11" t="s">
        <v>263</v>
      </c>
      <c r="AY40" s="11">
        <v>-0.06</v>
      </c>
      <c r="AZ40" s="11" t="s">
        <v>263</v>
      </c>
      <c r="BA40" s="11" t="s">
        <v>263</v>
      </c>
      <c r="BB40" s="11" t="s">
        <v>263</v>
      </c>
      <c r="BC40" s="11" t="s">
        <v>263</v>
      </c>
      <c r="BD40" s="11" t="s">
        <v>263</v>
      </c>
      <c r="BE40" s="11">
        <v>-0.02</v>
      </c>
      <c r="BF40" s="11">
        <v>-0.06</v>
      </c>
      <c r="BG40" s="11">
        <v>0.02</v>
      </c>
      <c r="BH40" s="11">
        <v>0</v>
      </c>
      <c r="BI40" s="11" t="s">
        <v>263</v>
      </c>
      <c r="BJ40" s="11" t="s">
        <v>263</v>
      </c>
      <c r="BK40" s="11" t="s">
        <v>263</v>
      </c>
      <c r="BL40" s="11" t="s">
        <v>263</v>
      </c>
      <c r="BM40" s="11" t="s">
        <v>263</v>
      </c>
      <c r="BN40" s="11">
        <v>0</v>
      </c>
      <c r="BO40" s="11" t="s">
        <v>263</v>
      </c>
      <c r="BP40" s="11"/>
      <c r="BQ40" s="11"/>
    </row>
  </sheetData>
  <hyperlinks>
    <hyperlink ref="A1" location="Index!A1" display="Index"/>
  </hyperlinks>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G1" sqref="G1"/>
    </sheetView>
  </sheetViews>
  <sheetFormatPr defaultColWidth="8.85546875" defaultRowHeight="15" x14ac:dyDescent="0.25"/>
  <cols>
    <col min="1" max="6" width="8.85546875" style="2"/>
    <col min="7" max="7" width="18.5703125" style="2" customWidth="1"/>
    <col min="8" max="16384" width="8.85546875" style="2"/>
  </cols>
  <sheetData>
    <row r="1" spans="1:8" x14ac:dyDescent="0.25">
      <c r="A1" s="17" t="s">
        <v>0</v>
      </c>
      <c r="B1" s="17" t="s">
        <v>445</v>
      </c>
      <c r="C1" s="17" t="s">
        <v>446</v>
      </c>
      <c r="D1" s="17" t="s">
        <v>447</v>
      </c>
      <c r="E1" s="17" t="s">
        <v>448</v>
      </c>
      <c r="F1" s="17"/>
      <c r="G1" s="37" t="s">
        <v>266</v>
      </c>
      <c r="H1" s="17"/>
    </row>
    <row r="2" spans="1:8" x14ac:dyDescent="0.25">
      <c r="A2" s="17">
        <v>1982</v>
      </c>
      <c r="B2" s="18">
        <v>4.745041272440134E-3</v>
      </c>
      <c r="C2" s="18">
        <v>2.9238616036219328E-2</v>
      </c>
      <c r="D2" s="18">
        <v>3.3049493016180147E-2</v>
      </c>
      <c r="E2" s="18">
        <v>2.9218132608086509E-2</v>
      </c>
      <c r="F2" s="17"/>
      <c r="G2" s="90" t="str">
        <f ca="1">MID(CELL("filename",G1),FIND("]",CELL("filename",G1))+1,255)</f>
        <v>Figure 38</v>
      </c>
      <c r="H2" s="91" t="str">
        <f ca="1">INDEX(Index!$D:$D,MATCH(G2,Index!$B:$B,0))</f>
        <v>FARMVC Share of Total Crashes, 1999 Tax Increase, No Border Counties, Alternative Pretreatment Test</v>
      </c>
    </row>
    <row r="3" spans="1:8" x14ac:dyDescent="0.25">
      <c r="A3" s="17">
        <v>1983</v>
      </c>
      <c r="B3" s="18">
        <v>8.2392861356345836E-3</v>
      </c>
      <c r="C3" s="18">
        <v>3.6168986001488643E-2</v>
      </c>
      <c r="D3" s="18">
        <v>7.8893141561931709E-3</v>
      </c>
      <c r="E3" s="18">
        <v>3.448689215179996E-2</v>
      </c>
      <c r="F3" s="17"/>
      <c r="G3" s="17" t="s">
        <v>156</v>
      </c>
    </row>
    <row r="4" spans="1:8" x14ac:dyDescent="0.25">
      <c r="A4" s="17">
        <v>1984</v>
      </c>
      <c r="B4" s="18">
        <v>2.853829304490112E-2</v>
      </c>
      <c r="C4" s="18">
        <v>7.5901855924363354E-2</v>
      </c>
      <c r="D4" s="18">
        <v>7.5530318172559174E-2</v>
      </c>
      <c r="E4" s="18">
        <v>8.8883164562235634E-2</v>
      </c>
      <c r="F4" s="17"/>
      <c r="G4" s="17" t="s">
        <v>149</v>
      </c>
    </row>
    <row r="5" spans="1:8" x14ac:dyDescent="0.25">
      <c r="A5" s="17">
        <v>1985</v>
      </c>
      <c r="B5" s="18">
        <v>3.3226674159396162E-3</v>
      </c>
      <c r="C5" s="18">
        <v>4.6720765340830406E-3</v>
      </c>
      <c r="D5" s="18">
        <v>2.4627957976113397E-2</v>
      </c>
      <c r="E5" s="18">
        <v>-8.0026445978846089E-2</v>
      </c>
      <c r="F5" s="17"/>
      <c r="G5" s="17"/>
    </row>
    <row r="6" spans="1:8" x14ac:dyDescent="0.25">
      <c r="A6" s="17">
        <v>1986</v>
      </c>
      <c r="B6" s="18">
        <v>-2.8172066820432873E-2</v>
      </c>
      <c r="C6" s="18">
        <v>-1.8398385422776515E-2</v>
      </c>
      <c r="D6" s="18">
        <v>-5.7562954891697174E-2</v>
      </c>
      <c r="E6" s="18">
        <v>-8.4606797882435233E-2</v>
      </c>
      <c r="F6" s="17"/>
      <c r="G6" s="17"/>
    </row>
    <row r="7" spans="1:8" x14ac:dyDescent="0.25">
      <c r="A7" s="17">
        <v>1987</v>
      </c>
      <c r="B7" s="18">
        <v>-8.1628956420503E-3</v>
      </c>
      <c r="C7" s="18">
        <v>-1.3262936486261204E-2</v>
      </c>
      <c r="D7" s="18">
        <v>-1.1842913217021035E-2</v>
      </c>
      <c r="E7" s="18">
        <v>-2.4487746789060742E-2</v>
      </c>
      <c r="F7" s="17"/>
      <c r="G7" s="17"/>
    </row>
    <row r="8" spans="1:8" x14ac:dyDescent="0.25">
      <c r="A8" s="17">
        <v>1988</v>
      </c>
      <c r="B8" s="18">
        <v>-3.4777720843053427E-3</v>
      </c>
      <c r="C8" s="18">
        <v>-5.3664791858078339E-3</v>
      </c>
      <c r="D8" s="18">
        <v>-2.3890846477762975E-2</v>
      </c>
      <c r="E8" s="18">
        <v>-7.9556881156550963E-2</v>
      </c>
      <c r="F8" s="17"/>
      <c r="G8" s="17"/>
    </row>
    <row r="9" spans="1:8" x14ac:dyDescent="0.25">
      <c r="A9" s="17">
        <v>1989</v>
      </c>
      <c r="B9" s="18">
        <v>1.0056916284852811E-2</v>
      </c>
      <c r="C9" s="18">
        <v>9.6303091556514519E-3</v>
      </c>
      <c r="D9" s="18">
        <v>5.4064725660618734E-2</v>
      </c>
      <c r="E9" s="18">
        <v>1.9082019762242077E-2</v>
      </c>
      <c r="F9" s="17"/>
      <c r="G9" s="17"/>
    </row>
    <row r="10" spans="1:8" x14ac:dyDescent="0.25">
      <c r="A10" s="17">
        <v>1990</v>
      </c>
      <c r="B10" s="18">
        <v>2.3873146505543699E-2</v>
      </c>
      <c r="C10" s="18">
        <v>2.8327342356686467E-2</v>
      </c>
      <c r="D10" s="18">
        <v>9.9042471826994369E-3</v>
      </c>
      <c r="E10" s="18">
        <v>-3.7200521344351124E-2</v>
      </c>
      <c r="F10" s="17"/>
      <c r="G10" s="17"/>
    </row>
    <row r="11" spans="1:8" x14ac:dyDescent="0.25">
      <c r="A11" s="17">
        <v>1991</v>
      </c>
      <c r="B11" s="18">
        <v>-7.8671073897068865E-3</v>
      </c>
      <c r="C11" s="18">
        <v>-1.177430218955992E-2</v>
      </c>
      <c r="D11" s="18">
        <v>-2.8154011323970208E-2</v>
      </c>
      <c r="E11" s="18">
        <v>-0.13046166543498922</v>
      </c>
      <c r="F11" s="17"/>
      <c r="G11" s="17"/>
    </row>
    <row r="12" spans="1:8" x14ac:dyDescent="0.25">
      <c r="A12" s="17">
        <v>1992</v>
      </c>
      <c r="B12" s="18">
        <v>-9.7766406872937354E-3</v>
      </c>
      <c r="C12" s="18">
        <v>1.0898077818470651E-3</v>
      </c>
      <c r="D12" s="18">
        <v>4.9614215940310359E-3</v>
      </c>
      <c r="E12" s="18">
        <v>1.4761906170260453E-2</v>
      </c>
      <c r="F12" s="17"/>
      <c r="G12" s="17"/>
    </row>
    <row r="13" spans="1:8" x14ac:dyDescent="0.25">
      <c r="A13" s="17">
        <v>1993</v>
      </c>
      <c r="B13" s="18">
        <v>-3.5766280086199746E-3</v>
      </c>
      <c r="C13" s="18">
        <v>1.0941047355809842E-2</v>
      </c>
      <c r="D13" s="18">
        <v>-8.8236554194059489E-3</v>
      </c>
      <c r="E13" s="18">
        <v>2.1366418757652789E-2</v>
      </c>
      <c r="F13" s="17"/>
      <c r="G13" s="17"/>
    </row>
    <row r="14" spans="1:8" x14ac:dyDescent="0.25">
      <c r="A14" s="17">
        <v>1994</v>
      </c>
      <c r="B14" s="18">
        <v>5.2359916662955445E-3</v>
      </c>
      <c r="C14" s="18">
        <v>2.3364215776889479E-3</v>
      </c>
      <c r="D14" s="18">
        <v>1.3280535184686677E-2</v>
      </c>
      <c r="E14" s="18">
        <v>-9.2291665287699918E-3</v>
      </c>
      <c r="F14" s="17"/>
      <c r="G14" s="17"/>
    </row>
    <row r="15" spans="1:8" x14ac:dyDescent="0.25">
      <c r="A15" s="17">
        <v>1995</v>
      </c>
      <c r="B15" s="18">
        <v>-3.3933754340834274E-2</v>
      </c>
      <c r="C15" s="18">
        <v>-3.0091618120803115E-2</v>
      </c>
      <c r="D15" s="18">
        <v>-1.5864183222073384E-2</v>
      </c>
      <c r="E15" s="18">
        <v>-1.6580231803723585E-3</v>
      </c>
      <c r="F15" s="17"/>
      <c r="G15" s="17"/>
    </row>
    <row r="16" spans="1:8" x14ac:dyDescent="0.25">
      <c r="A16" s="17">
        <v>1996</v>
      </c>
      <c r="B16" s="18">
        <v>2.3306335541871032E-2</v>
      </c>
      <c r="C16" s="18">
        <v>2.1821271595659407E-2</v>
      </c>
      <c r="D16" s="18">
        <v>3.1031919594043796E-4</v>
      </c>
      <c r="E16" s="18">
        <v>1.2667902213060786E-2</v>
      </c>
      <c r="F16" s="17"/>
      <c r="G16" s="17"/>
    </row>
    <row r="17" spans="1:7" x14ac:dyDescent="0.25">
      <c r="A17" s="17">
        <v>1997</v>
      </c>
      <c r="B17" s="18">
        <v>5.6179518463214069E-2</v>
      </c>
      <c r="C17" s="18">
        <v>5.7744127111829163E-2</v>
      </c>
      <c r="D17" s="18">
        <v>5.7186678413049787E-2</v>
      </c>
      <c r="E17" s="18">
        <v>9.5627123367754384E-3</v>
      </c>
      <c r="F17" s="17"/>
      <c r="G17" s="17"/>
    </row>
    <row r="18" spans="1:7" x14ac:dyDescent="0.25">
      <c r="A18" s="17">
        <v>1998</v>
      </c>
      <c r="B18" s="18">
        <v>-0.11274702050026637</v>
      </c>
      <c r="C18" s="18">
        <v>-8.7031324308391847E-2</v>
      </c>
      <c r="D18" s="18">
        <v>-7.2469952796281739E-2</v>
      </c>
      <c r="E18" s="18">
        <v>-7.3404710075650428E-2</v>
      </c>
      <c r="F18" s="17"/>
      <c r="G18" s="17"/>
    </row>
    <row r="19" spans="1:7" x14ac:dyDescent="0.25">
      <c r="A19" s="17">
        <v>1999</v>
      </c>
      <c r="B19" s="18">
        <v>0.1031775107285877</v>
      </c>
      <c r="C19" s="18">
        <v>0.10768429059697257</v>
      </c>
      <c r="D19" s="18">
        <v>0.1151294583883759</v>
      </c>
      <c r="E19" s="18">
        <v>4.7857031716886884E-2</v>
      </c>
      <c r="F19" s="17"/>
      <c r="G19" s="17"/>
    </row>
    <row r="20" spans="1:7" x14ac:dyDescent="0.25">
      <c r="A20" s="17">
        <v>2000</v>
      </c>
      <c r="B20" s="18">
        <v>-2.550534064107908E-2</v>
      </c>
      <c r="C20" s="18">
        <v>-1.8079244284693395E-2</v>
      </c>
      <c r="D20" s="18">
        <v>2.9212758829143575E-2</v>
      </c>
      <c r="E20" s="18">
        <v>7.9445595021827589E-2</v>
      </c>
      <c r="F20" s="17"/>
      <c r="G20" s="17"/>
    </row>
    <row r="21" spans="1:7" x14ac:dyDescent="0.25">
      <c r="A21" s="17">
        <v>2001</v>
      </c>
      <c r="B21" s="18">
        <v>4.2525762841847732E-2</v>
      </c>
      <c r="C21" s="18">
        <v>2.9715198967367237E-2</v>
      </c>
      <c r="D21" s="18">
        <v>4.2956603921596434E-2</v>
      </c>
      <c r="E21" s="18">
        <v>1.8242048566845397E-2</v>
      </c>
      <c r="F21" s="17"/>
      <c r="G21" s="17"/>
    </row>
    <row r="22" spans="1:7" x14ac:dyDescent="0.25">
      <c r="A22" s="17">
        <v>2002</v>
      </c>
      <c r="B22" s="18">
        <v>-7.2929297523604719E-2</v>
      </c>
      <c r="C22" s="18">
        <v>-8.2265035044553389E-2</v>
      </c>
      <c r="D22" s="18">
        <v>-5.0538293359456268E-2</v>
      </c>
      <c r="E22" s="18">
        <v>-9.3303262896381828E-2</v>
      </c>
      <c r="F22" s="17"/>
      <c r="G22" s="17"/>
    </row>
    <row r="23" spans="1:7" x14ac:dyDescent="0.25">
      <c r="A23" s="17">
        <v>2003</v>
      </c>
      <c r="B23" s="18">
        <v>2.6139917136366275E-2</v>
      </c>
      <c r="C23" s="18">
        <v>8.8195650786860244E-3</v>
      </c>
      <c r="D23" s="18">
        <v>6.1619409810763311E-2</v>
      </c>
      <c r="E23" s="18">
        <v>8.0253047567209482E-2</v>
      </c>
      <c r="F23" s="17"/>
      <c r="G23" s="17"/>
    </row>
    <row r="24" spans="1:7" x14ac:dyDescent="0.25">
      <c r="A24" s="17">
        <v>2004</v>
      </c>
      <c r="B24" s="18">
        <v>-0.11982746005036114</v>
      </c>
      <c r="C24" s="18">
        <v>-0.12299603456559563</v>
      </c>
      <c r="D24" s="18">
        <v>-9.1625920605587954E-2</v>
      </c>
      <c r="E24" s="18">
        <v>-0.11414774406186817</v>
      </c>
      <c r="F24" s="17"/>
      <c r="G24" s="17"/>
    </row>
    <row r="25" spans="1:7" x14ac:dyDescent="0.25">
      <c r="A25" s="17">
        <v>2005</v>
      </c>
      <c r="B25" s="18">
        <v>-6.4521424821592961E-3</v>
      </c>
      <c r="C25" s="18">
        <v>-9.4425401297408163E-3</v>
      </c>
      <c r="D25" s="18">
        <v>2.1430080594249331E-2</v>
      </c>
      <c r="E25" s="18">
        <v>-2.4656569825852108E-3</v>
      </c>
      <c r="F25" s="17"/>
      <c r="G25" s="17"/>
    </row>
    <row r="26" spans="1:7" x14ac:dyDescent="0.25">
      <c r="A26" s="17">
        <v>2006</v>
      </c>
      <c r="B26" s="18">
        <v>-6.5832773402782693E-2</v>
      </c>
      <c r="C26" s="18">
        <v>-6.9216892389524942E-2</v>
      </c>
      <c r="D26" s="18">
        <v>-4.2523155984866549E-2</v>
      </c>
      <c r="E26" s="18">
        <v>-9.1436735175487713E-2</v>
      </c>
      <c r="F26" s="17"/>
      <c r="G26" s="17"/>
    </row>
    <row r="27" spans="1:7" x14ac:dyDescent="0.25">
      <c r="A27" s="17">
        <v>2007</v>
      </c>
      <c r="B27" s="18">
        <v>-0.11791601233782144</v>
      </c>
      <c r="C27" s="18">
        <v>-0.11798025334381178</v>
      </c>
      <c r="D27" s="18">
        <v>-9.7373152548810002E-2</v>
      </c>
      <c r="E27" s="18">
        <v>-2.0338827279346376E-2</v>
      </c>
      <c r="F27" s="17"/>
      <c r="G27" s="17"/>
    </row>
    <row r="28" spans="1:7" x14ac:dyDescent="0.25">
      <c r="A28" s="17">
        <v>2008</v>
      </c>
      <c r="B28" s="18">
        <v>-4.7714086195060554E-2</v>
      </c>
      <c r="C28" s="18">
        <v>-5.8544953193830719E-2</v>
      </c>
      <c r="D28" s="18">
        <v>-7.8834430622712962E-2</v>
      </c>
      <c r="E28" s="18">
        <v>-7.2228258697693004E-2</v>
      </c>
      <c r="F28" s="17"/>
      <c r="G28" s="17"/>
    </row>
    <row r="29" spans="1:7" x14ac:dyDescent="0.25">
      <c r="A29" s="17">
        <v>2009</v>
      </c>
      <c r="B29" s="18">
        <v>1.6418808036357802E-3</v>
      </c>
      <c r="C29" s="18">
        <v>4.6943634326987284E-3</v>
      </c>
      <c r="D29" s="18">
        <v>-1.4013011629943707E-2</v>
      </c>
      <c r="E29" s="18">
        <v>-0.18628543493219357</v>
      </c>
      <c r="F29" s="17"/>
      <c r="G29" s="17"/>
    </row>
    <row r="30" spans="1:7" x14ac:dyDescent="0.25">
      <c r="A30" s="17">
        <v>2010</v>
      </c>
      <c r="B30" s="18">
        <v>0.21957647243800552</v>
      </c>
      <c r="C30" s="18">
        <v>0.24252635189847624</v>
      </c>
      <c r="D30" s="18">
        <v>0.20537868360694506</v>
      </c>
      <c r="E30" s="18">
        <v>0.24225820910389101</v>
      </c>
      <c r="F30" s="17"/>
      <c r="G30" s="17"/>
    </row>
    <row r="31" spans="1:7" x14ac:dyDescent="0.25">
      <c r="A31" s="17">
        <v>2011</v>
      </c>
      <c r="B31" s="18">
        <v>0.13265063631284937</v>
      </c>
      <c r="C31" s="18">
        <v>0.15752798200689971</v>
      </c>
      <c r="D31" s="18">
        <v>0.11634319383506934</v>
      </c>
      <c r="E31" s="18">
        <v>0.12781626167602764</v>
      </c>
      <c r="F31" s="17"/>
      <c r="G31" s="17"/>
    </row>
    <row r="32" spans="1:7" x14ac:dyDescent="0.25">
      <c r="A32" s="17">
        <v>2012</v>
      </c>
      <c r="B32" s="18">
        <v>-0.18138891413227462</v>
      </c>
      <c r="C32" s="18">
        <v>-0.19564577572736161</v>
      </c>
      <c r="D32" s="18">
        <v>-0.17385420261154003</v>
      </c>
      <c r="E32" s="18">
        <v>-0.18121062533448618</v>
      </c>
      <c r="F32" s="17"/>
      <c r="G32" s="17"/>
    </row>
    <row r="33" spans="1:7" x14ac:dyDescent="0.25">
      <c r="A33" s="17">
        <v>2013</v>
      </c>
      <c r="B33" s="18">
        <v>-6.7936277294318434E-2</v>
      </c>
      <c r="C33" s="18">
        <v>-6.8564608441093369E-2</v>
      </c>
      <c r="D33" s="18">
        <v>-0.12621341495834423</v>
      </c>
      <c r="E33" s="18">
        <v>-0.18899370644505267</v>
      </c>
      <c r="F33" s="17"/>
      <c r="G33" s="36"/>
    </row>
    <row r="34" spans="1:7" x14ac:dyDescent="0.25">
      <c r="A34" s="17">
        <v>2014</v>
      </c>
      <c r="B34" s="18">
        <v>-2.1196700120869709E-2</v>
      </c>
      <c r="C34" s="18">
        <v>-2.0433979667431202E-2</v>
      </c>
      <c r="D34" s="18">
        <v>9.9786356949100111E-3</v>
      </c>
      <c r="E34" s="18">
        <v>-9.8843438707156266E-3</v>
      </c>
      <c r="F34" s="17"/>
      <c r="G34" s="17"/>
    </row>
    <row r="35" spans="1:7" x14ac:dyDescent="0.25">
      <c r="A35" s="17">
        <v>2015</v>
      </c>
      <c r="B35" s="18">
        <v>-0.13326014407823694</v>
      </c>
      <c r="C35" s="18">
        <v>-0.14916547335598532</v>
      </c>
      <c r="D35" s="18">
        <v>-0.10181136319776649</v>
      </c>
      <c r="E35" s="18">
        <v>-0.14350498092519715</v>
      </c>
      <c r="F35" s="17"/>
      <c r="G35" s="17"/>
    </row>
    <row r="36" spans="1:7" x14ac:dyDescent="0.25">
      <c r="G36" s="17"/>
    </row>
    <row r="37" spans="1:7" x14ac:dyDescent="0.25">
      <c r="G37" s="17"/>
    </row>
  </sheetData>
  <hyperlinks>
    <hyperlink ref="G1" location="Index!A1" display="Index"/>
  </hyperlinks>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S7" sqref="S7"/>
    </sheetView>
  </sheetViews>
  <sheetFormatPr defaultColWidth="8.85546875" defaultRowHeight="15" x14ac:dyDescent="0.25"/>
  <cols>
    <col min="1" max="4" width="8.85546875" style="10"/>
    <col min="5" max="5" width="18" style="10" customWidth="1"/>
    <col min="6" max="16384" width="8.85546875" style="10"/>
  </cols>
  <sheetData>
    <row r="1" spans="1:6" x14ac:dyDescent="0.25">
      <c r="A1" s="10" t="s">
        <v>0</v>
      </c>
      <c r="B1" t="s">
        <v>276</v>
      </c>
      <c r="C1" t="s">
        <v>277</v>
      </c>
      <c r="E1" s="37" t="s">
        <v>266</v>
      </c>
    </row>
    <row r="2" spans="1:6" x14ac:dyDescent="0.25">
      <c r="A2" s="10">
        <v>1982</v>
      </c>
      <c r="B2" s="8">
        <v>0.46242773532867432</v>
      </c>
      <c r="C2" s="8">
        <v>0.46249172374606135</v>
      </c>
      <c r="E2" s="90" t="str">
        <f ca="1">MID(CELL("filename",E1),FIND("]",CELL("filename",E1))+1,255)</f>
        <v>Figure 39</v>
      </c>
      <c r="F2" s="91" t="str">
        <f ca="1">INDEX(Index!$D:$D,MATCH(E2,Index!$B:$B,0))</f>
        <v>FARMVC Share of Total Crashes, 1999 Tax Increase, No Border Counties, Actual verses Synthetic Illinois, Expanded Donor Pool</v>
      </c>
    </row>
    <row r="3" spans="1:6" x14ac:dyDescent="0.25">
      <c r="A3" s="10">
        <v>1983</v>
      </c>
      <c r="B3" s="8">
        <v>0.45858585834503174</v>
      </c>
      <c r="C3" s="8">
        <v>0.45429284453392033</v>
      </c>
      <c r="E3" s="10" t="s">
        <v>156</v>
      </c>
    </row>
    <row r="4" spans="1:6" x14ac:dyDescent="0.25">
      <c r="A4" s="10">
        <v>1984</v>
      </c>
      <c r="B4" s="8">
        <v>0.41060903668403625</v>
      </c>
      <c r="C4" s="8">
        <v>0.41522167655825615</v>
      </c>
      <c r="E4" s="10" t="s">
        <v>159</v>
      </c>
    </row>
    <row r="5" spans="1:6" x14ac:dyDescent="0.25">
      <c r="A5" s="10">
        <v>1985</v>
      </c>
      <c r="B5" s="8">
        <v>0.39177489280700684</v>
      </c>
      <c r="C5" s="8">
        <v>0.39546543154120445</v>
      </c>
    </row>
    <row r="6" spans="1:6" x14ac:dyDescent="0.25">
      <c r="A6" s="10">
        <v>1986</v>
      </c>
      <c r="B6" s="8">
        <v>0.42994242906570435</v>
      </c>
      <c r="C6" s="8">
        <v>0.42508276712894438</v>
      </c>
    </row>
    <row r="7" spans="1:6" x14ac:dyDescent="0.25">
      <c r="A7" s="10">
        <v>1987</v>
      </c>
      <c r="B7" s="8">
        <v>0.38387715816497803</v>
      </c>
      <c r="C7" s="8">
        <v>0.38791163915395732</v>
      </c>
    </row>
    <row r="8" spans="1:6" x14ac:dyDescent="0.25">
      <c r="A8" s="10">
        <v>1988</v>
      </c>
      <c r="B8" s="8">
        <v>0.38562092185020447</v>
      </c>
      <c r="C8" s="8">
        <v>0.3812879464030266</v>
      </c>
    </row>
    <row r="9" spans="1:6" x14ac:dyDescent="0.25">
      <c r="A9" s="10">
        <v>1989</v>
      </c>
      <c r="B9" s="8">
        <v>0.3767605721950531</v>
      </c>
      <c r="C9" s="8">
        <v>0.37652871060371396</v>
      </c>
    </row>
    <row r="10" spans="1:6" x14ac:dyDescent="0.25">
      <c r="A10" s="10">
        <v>1990</v>
      </c>
      <c r="B10" s="8">
        <v>0.37627813220024109</v>
      </c>
      <c r="C10" s="8">
        <v>0.38711089265346527</v>
      </c>
    </row>
    <row r="11" spans="1:6" x14ac:dyDescent="0.25">
      <c r="A11" s="10">
        <v>1991</v>
      </c>
      <c r="B11" s="8">
        <v>0.3919999897480011</v>
      </c>
      <c r="C11" s="8">
        <v>0.38410090702772137</v>
      </c>
    </row>
    <row r="12" spans="1:6" x14ac:dyDescent="0.25">
      <c r="A12" s="10">
        <v>1992</v>
      </c>
      <c r="B12" s="8">
        <v>0.35546037554740906</v>
      </c>
      <c r="C12" s="8">
        <v>0.36129151625931261</v>
      </c>
    </row>
    <row r="13" spans="1:6" x14ac:dyDescent="0.25">
      <c r="A13" s="10">
        <v>1993</v>
      </c>
      <c r="B13" s="8">
        <v>0.32978722453117371</v>
      </c>
      <c r="C13" s="8">
        <v>0.33687886363267899</v>
      </c>
    </row>
    <row r="14" spans="1:6" x14ac:dyDescent="0.25">
      <c r="A14" s="10">
        <v>1994</v>
      </c>
      <c r="B14" s="8">
        <v>0.33273056149482727</v>
      </c>
      <c r="C14" s="8">
        <v>0.33613276308774948</v>
      </c>
    </row>
    <row r="15" spans="1:6" ht="15" customHeight="1" x14ac:dyDescent="0.25">
      <c r="A15" s="10">
        <v>1995</v>
      </c>
      <c r="B15" s="8">
        <v>0.35067436099052429</v>
      </c>
      <c r="C15" s="8">
        <v>0.33535041403770438</v>
      </c>
    </row>
    <row r="16" spans="1:6" x14ac:dyDescent="0.25">
      <c r="A16" s="10">
        <v>1996</v>
      </c>
      <c r="B16" s="8">
        <v>0.30434781312942505</v>
      </c>
      <c r="C16" s="8">
        <v>0.30724632464349272</v>
      </c>
    </row>
    <row r="17" spans="1:5" x14ac:dyDescent="0.25">
      <c r="A17" s="10">
        <v>1997</v>
      </c>
      <c r="B17" s="8">
        <v>0.26956522464752197</v>
      </c>
      <c r="C17" s="8">
        <v>0.27828589279949661</v>
      </c>
    </row>
    <row r="18" spans="1:5" x14ac:dyDescent="0.25">
      <c r="A18" s="10">
        <v>1998</v>
      </c>
      <c r="B18" s="8">
        <v>0.3430493175983429</v>
      </c>
      <c r="C18" s="8">
        <v>0.32082698729634285</v>
      </c>
    </row>
    <row r="19" spans="1:5" x14ac:dyDescent="0.25">
      <c r="A19" s="10">
        <v>1999</v>
      </c>
      <c r="B19" s="8">
        <v>0.25872689485549927</v>
      </c>
      <c r="C19" s="8">
        <v>0.29186471855640417</v>
      </c>
    </row>
    <row r="20" spans="1:5" x14ac:dyDescent="0.25">
      <c r="A20" s="10">
        <v>2000</v>
      </c>
      <c r="B20" s="8">
        <v>0.30885529518127441</v>
      </c>
      <c r="C20" s="8">
        <v>0.29593857404589657</v>
      </c>
    </row>
    <row r="21" spans="1:5" x14ac:dyDescent="0.25">
      <c r="A21" s="10">
        <v>2001</v>
      </c>
      <c r="B21" s="8">
        <v>0.2932790219783783</v>
      </c>
      <c r="C21" s="8">
        <v>0.30778839951753612</v>
      </c>
    </row>
    <row r="22" spans="1:5" x14ac:dyDescent="0.25">
      <c r="A22" s="10">
        <v>2002</v>
      </c>
      <c r="B22" s="8">
        <v>0.33266532421112061</v>
      </c>
      <c r="C22" s="8">
        <v>0.31505857673287385</v>
      </c>
    </row>
    <row r="23" spans="1:5" x14ac:dyDescent="0.25">
      <c r="A23" s="10">
        <v>2003</v>
      </c>
      <c r="B23" s="8">
        <v>0.29126214981079102</v>
      </c>
      <c r="C23" s="8">
        <v>0.29709503424167638</v>
      </c>
    </row>
    <row r="24" spans="1:5" x14ac:dyDescent="0.25">
      <c r="A24" s="10">
        <v>2004</v>
      </c>
      <c r="B24" s="8">
        <v>0.30158731341362</v>
      </c>
      <c r="C24" s="8">
        <v>0.2836132333874703</v>
      </c>
    </row>
    <row r="25" spans="1:5" x14ac:dyDescent="0.25">
      <c r="A25" s="10">
        <v>2005</v>
      </c>
      <c r="B25" s="8">
        <v>0.29263156652450562</v>
      </c>
      <c r="C25" s="8">
        <v>0.30226728378236295</v>
      </c>
    </row>
    <row r="26" spans="1:5" x14ac:dyDescent="0.25">
      <c r="A26" s="10">
        <v>2006</v>
      </c>
      <c r="B26" s="8">
        <v>0.31662869453430176</v>
      </c>
      <c r="C26" s="8">
        <v>0.29511985446512701</v>
      </c>
    </row>
    <row r="27" spans="1:5" x14ac:dyDescent="0.25">
      <c r="A27" s="10">
        <v>2007</v>
      </c>
      <c r="B27" s="8">
        <v>0.32378855347633362</v>
      </c>
      <c r="C27" s="8">
        <v>0.29918686524033544</v>
      </c>
    </row>
    <row r="28" spans="1:5" x14ac:dyDescent="0.25">
      <c r="A28" s="10">
        <v>2008</v>
      </c>
      <c r="B28" s="8">
        <v>0.308270663022995</v>
      </c>
      <c r="C28" s="8">
        <v>0.31620879234373567</v>
      </c>
    </row>
    <row r="29" spans="1:5" x14ac:dyDescent="0.25">
      <c r="A29" s="10">
        <v>2009</v>
      </c>
      <c r="B29" s="8">
        <v>0.30421686172485352</v>
      </c>
      <c r="C29" s="8">
        <v>0.30985015830397611</v>
      </c>
    </row>
    <row r="30" spans="1:5" x14ac:dyDescent="0.25">
      <c r="A30" s="10">
        <v>2010</v>
      </c>
      <c r="B30" s="8">
        <v>0.22096318006515503</v>
      </c>
      <c r="C30" s="8">
        <v>0.29393395404517653</v>
      </c>
    </row>
    <row r="31" spans="1:5" ht="15" customHeight="1" x14ac:dyDescent="0.25">
      <c r="A31" s="10">
        <v>2011</v>
      </c>
      <c r="B31" s="8">
        <v>0.25301206111907959</v>
      </c>
      <c r="C31" s="8">
        <v>0.29188917967677114</v>
      </c>
    </row>
    <row r="32" spans="1:5" x14ac:dyDescent="0.25">
      <c r="A32" s="10">
        <v>2012</v>
      </c>
      <c r="B32" s="8">
        <v>0.34337350726127625</v>
      </c>
      <c r="C32" s="8">
        <v>0.29679476535320287</v>
      </c>
      <c r="E32" s="36"/>
    </row>
    <row r="33" spans="1:3" x14ac:dyDescent="0.25">
      <c r="A33" s="10">
        <v>2013</v>
      </c>
      <c r="B33" s="8">
        <v>0.29325512051582336</v>
      </c>
      <c r="C33" s="8">
        <v>0.27790786644816401</v>
      </c>
    </row>
    <row r="34" spans="1:3" x14ac:dyDescent="0.25">
      <c r="A34" s="10">
        <v>2014</v>
      </c>
      <c r="B34" s="8">
        <v>0.27272728085517883</v>
      </c>
      <c r="C34" s="8">
        <v>0.27518991136550908</v>
      </c>
    </row>
    <row r="35" spans="1:3" x14ac:dyDescent="0.25">
      <c r="A35" s="10">
        <v>2015</v>
      </c>
      <c r="B35" s="8">
        <v>0.28020566701889038</v>
      </c>
      <c r="C35" s="8">
        <v>0.25709336046874526</v>
      </c>
    </row>
  </sheetData>
  <hyperlinks>
    <hyperlink ref="E1" location="Index!A1" display="Index"/>
  </hyperlinks>
  <pageMargins left="0.7" right="0.7" top="0.75" bottom="0.75" header="0.3" footer="0.3"/>
  <pageSetup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5"/>
  <sheetViews>
    <sheetView workbookViewId="0">
      <selection activeCell="S7" sqref="S7"/>
    </sheetView>
  </sheetViews>
  <sheetFormatPr defaultColWidth="8.85546875" defaultRowHeight="15" x14ac:dyDescent="0.25"/>
  <cols>
    <col min="1" max="1" width="11" style="17" customWidth="1"/>
    <col min="2" max="17" width="8.85546875" style="17"/>
    <col min="18" max="18" width="12.42578125" style="17" customWidth="1"/>
    <col min="19" max="16384" width="8.85546875" style="17"/>
  </cols>
  <sheetData>
    <row r="1" spans="1:70" x14ac:dyDescent="0.25">
      <c r="A1" s="37" t="s">
        <v>266</v>
      </c>
      <c r="P1" s="17" t="s">
        <v>127</v>
      </c>
      <c r="Q1" s="17" t="s">
        <v>72</v>
      </c>
      <c r="R1" s="11" t="s">
        <v>73</v>
      </c>
      <c r="S1" s="11" t="s">
        <v>74</v>
      </c>
      <c r="T1" s="11" t="s">
        <v>75</v>
      </c>
      <c r="U1" s="11" t="s">
        <v>76</v>
      </c>
      <c r="V1" s="11" t="s">
        <v>77</v>
      </c>
      <c r="W1" s="11" t="s">
        <v>78</v>
      </c>
      <c r="X1" s="11" t="s">
        <v>79</v>
      </c>
      <c r="Y1" s="11" t="s">
        <v>80</v>
      </c>
      <c r="Z1" s="11" t="s">
        <v>81</v>
      </c>
      <c r="AA1" s="11" t="s">
        <v>82</v>
      </c>
      <c r="AB1" s="11" t="s">
        <v>83</v>
      </c>
      <c r="AC1" s="11" t="s">
        <v>84</v>
      </c>
      <c r="AD1" s="11" t="s">
        <v>85</v>
      </c>
      <c r="AE1" s="11" t="s">
        <v>86</v>
      </c>
      <c r="AF1" s="11" t="s">
        <v>87</v>
      </c>
      <c r="AG1" s="11" t="s">
        <v>88</v>
      </c>
      <c r="AH1" s="11" t="s">
        <v>89</v>
      </c>
      <c r="AI1" s="11" t="s">
        <v>90</v>
      </c>
      <c r="AJ1" s="11" t="s">
        <v>91</v>
      </c>
      <c r="AK1" s="11" t="s">
        <v>92</v>
      </c>
      <c r="AL1" s="11" t="s">
        <v>93</v>
      </c>
      <c r="AM1" s="11" t="s">
        <v>94</v>
      </c>
      <c r="AN1" s="11" t="s">
        <v>95</v>
      </c>
      <c r="AO1" s="11" t="s">
        <v>96</v>
      </c>
      <c r="AP1" s="11" t="s">
        <v>97</v>
      </c>
      <c r="AQ1" s="11" t="s">
        <v>98</v>
      </c>
      <c r="AR1" s="11" t="s">
        <v>99</v>
      </c>
      <c r="AS1" s="11" t="s">
        <v>100</v>
      </c>
      <c r="AT1" s="11" t="s">
        <v>101</v>
      </c>
      <c r="AU1" s="11" t="s">
        <v>102</v>
      </c>
      <c r="AV1" s="11" t="s">
        <v>103</v>
      </c>
      <c r="AW1" s="11" t="s">
        <v>104</v>
      </c>
      <c r="AX1" s="11" t="s">
        <v>105</v>
      </c>
      <c r="AY1" s="11" t="s">
        <v>106</v>
      </c>
      <c r="AZ1" s="11" t="s">
        <v>107</v>
      </c>
      <c r="BA1" s="11" t="s">
        <v>108</v>
      </c>
      <c r="BB1" s="11" t="s">
        <v>109</v>
      </c>
      <c r="BC1" s="11" t="s">
        <v>110</v>
      </c>
      <c r="BD1" s="11" t="s">
        <v>111</v>
      </c>
      <c r="BE1" s="11" t="s">
        <v>112</v>
      </c>
      <c r="BF1" s="11" t="s">
        <v>113</v>
      </c>
      <c r="BG1" s="11" t="s">
        <v>114</v>
      </c>
      <c r="BH1" s="11" t="s">
        <v>115</v>
      </c>
      <c r="BI1" s="11" t="s">
        <v>116</v>
      </c>
      <c r="BJ1" s="11" t="s">
        <v>117</v>
      </c>
      <c r="BK1" s="11" t="s">
        <v>118</v>
      </c>
      <c r="BL1" s="11" t="s">
        <v>119</v>
      </c>
      <c r="BM1" s="11" t="s">
        <v>120</v>
      </c>
      <c r="BN1" s="11" t="s">
        <v>121</v>
      </c>
      <c r="BO1" s="11" t="s">
        <v>122</v>
      </c>
      <c r="BP1" s="11"/>
      <c r="BQ1" s="11"/>
      <c r="BR1" s="11"/>
    </row>
    <row r="2" spans="1:70" x14ac:dyDescent="0.25">
      <c r="A2" s="90" t="str">
        <f ca="1">MID(CELL("filename",A1),FIND("]",CELL("filename",A1))+1,255)</f>
        <v>Figure 40</v>
      </c>
      <c r="B2" s="91" t="str">
        <f ca="1">INDEX(Index!$D:$D,MATCH(A2,Index!$B:$B,0))</f>
        <v>FARMVC Share of Total Crashes, 1999 Tax Increase, No Border Counties, Placebo Test, Expanded Donor Pool</v>
      </c>
      <c r="P2" s="12" t="s">
        <v>123</v>
      </c>
      <c r="Q2" s="13">
        <v>8.4043821219683835E-3</v>
      </c>
      <c r="R2" s="13">
        <v>1.6377568201420892E-2</v>
      </c>
      <c r="S2" s="13">
        <v>0</v>
      </c>
      <c r="T2" s="13">
        <v>1.3608103677841144E-2</v>
      </c>
      <c r="U2" s="13">
        <v>5.3433313729814955E-2</v>
      </c>
      <c r="V2" s="13">
        <v>0</v>
      </c>
      <c r="W2" s="13">
        <v>2.4442797278515699E-2</v>
      </c>
      <c r="X2" s="13">
        <v>0</v>
      </c>
      <c r="Y2" s="13">
        <v>0</v>
      </c>
      <c r="Z2" s="13">
        <v>0</v>
      </c>
      <c r="AA2" s="13">
        <v>0</v>
      </c>
      <c r="AB2" s="13">
        <v>7.7453032234065557E-3</v>
      </c>
      <c r="AC2" s="13">
        <v>0</v>
      </c>
      <c r="AD2" s="13">
        <v>2.0853394330813881E-2</v>
      </c>
      <c r="AE2" s="13">
        <v>1.8293285206147657E-2</v>
      </c>
      <c r="AF2" s="13">
        <v>0</v>
      </c>
      <c r="AG2" s="13">
        <v>2.4118507396373223E-2</v>
      </c>
      <c r="AH2" s="13">
        <v>9.2001179962777312E-3</v>
      </c>
      <c r="AI2" s="13">
        <v>2.0096970464791006E-2</v>
      </c>
      <c r="AJ2" s="13">
        <v>3.6304751757605357E-2</v>
      </c>
      <c r="AK2" s="13">
        <v>2.71419116354698E-2</v>
      </c>
      <c r="AL2" s="13">
        <v>1.9510241319324769E-2</v>
      </c>
      <c r="AM2" s="13">
        <v>6.5507370365901676E-3</v>
      </c>
      <c r="AN2" s="13">
        <v>1.4796690990254411E-2</v>
      </c>
      <c r="AO2" s="13">
        <v>8.3575568111020446E-2</v>
      </c>
      <c r="AP2" s="13">
        <v>2.4860872487840087E-2</v>
      </c>
      <c r="AQ2" s="13">
        <v>4.3037895158225335E-2</v>
      </c>
      <c r="AR2" s="13">
        <v>2.3188588413584132E-2</v>
      </c>
      <c r="AS2" s="13">
        <v>0</v>
      </c>
      <c r="AT2" s="13">
        <v>3.6085896210131897E-2</v>
      </c>
      <c r="AU2" s="13">
        <v>0</v>
      </c>
      <c r="AV2" s="13">
        <v>0</v>
      </c>
      <c r="AW2" s="13">
        <v>0</v>
      </c>
      <c r="AX2" s="13">
        <v>1.1748831927182258E-2</v>
      </c>
      <c r="AY2" s="13">
        <v>4.4998394900018175E-2</v>
      </c>
      <c r="AZ2" s="13">
        <v>1.8186731611426442E-2</v>
      </c>
      <c r="BA2" s="13">
        <v>0</v>
      </c>
      <c r="BB2" s="13">
        <v>1.3263963810471142E-2</v>
      </c>
      <c r="BC2" s="13">
        <v>1.2199403618243237E-2</v>
      </c>
      <c r="BD2" s="13">
        <v>0</v>
      </c>
      <c r="BE2" s="13">
        <v>2.1901490138119997E-2</v>
      </c>
      <c r="BF2" s="13">
        <v>3.2767238519963243E-2</v>
      </c>
      <c r="BG2" s="13">
        <v>1.0101597863052531E-2</v>
      </c>
      <c r="BH2" s="13">
        <v>2.3329289056346326E-2</v>
      </c>
      <c r="BI2" s="13">
        <v>0</v>
      </c>
      <c r="BJ2" s="13">
        <v>2.3341122402444917E-2</v>
      </c>
      <c r="BK2" s="13">
        <v>6.8092119929840725E-3</v>
      </c>
      <c r="BL2" s="13">
        <v>1.811855392190977E-2</v>
      </c>
      <c r="BM2" s="13">
        <v>1.0333305178210022E-2</v>
      </c>
      <c r="BN2" s="13">
        <v>1.8192678206780295E-2</v>
      </c>
      <c r="BO2" s="13">
        <v>3.9007252077970421E-2</v>
      </c>
      <c r="BP2" s="13"/>
      <c r="BQ2" s="13"/>
    </row>
    <row r="3" spans="1:70" x14ac:dyDescent="0.25">
      <c r="A3" s="17" t="s">
        <v>156</v>
      </c>
      <c r="P3" s="12" t="s">
        <v>124</v>
      </c>
      <c r="Q3" s="13">
        <v>2.7478905674552124E-2</v>
      </c>
      <c r="R3" s="13">
        <v>1.9968552362358657E-2</v>
      </c>
      <c r="S3" s="13">
        <v>0</v>
      </c>
      <c r="T3" s="13">
        <v>4.0825038902546192E-2</v>
      </c>
      <c r="U3" s="13">
        <v>5.5935392317892331E-2</v>
      </c>
      <c r="V3" s="13">
        <v>0</v>
      </c>
      <c r="W3" s="13">
        <v>2.8954385626390612E-2</v>
      </c>
      <c r="X3" s="13">
        <v>0</v>
      </c>
      <c r="Y3" s="13">
        <v>0</v>
      </c>
      <c r="Z3" s="13">
        <v>0</v>
      </c>
      <c r="AA3" s="13">
        <v>0</v>
      </c>
      <c r="AB3" s="13">
        <v>4.0112142407425715E-2</v>
      </c>
      <c r="AC3" s="13">
        <v>0</v>
      </c>
      <c r="AD3" s="13">
        <v>2.870923031892789E-2</v>
      </c>
      <c r="AE3" s="13">
        <v>4.5414681509981944E-2</v>
      </c>
      <c r="AF3" s="13">
        <v>0</v>
      </c>
      <c r="AG3" s="13">
        <v>3.9706784677251222E-2</v>
      </c>
      <c r="AH3" s="13">
        <v>4.9383738117433476E-2</v>
      </c>
      <c r="AI3" s="13">
        <v>3.0441425043133609E-2</v>
      </c>
      <c r="AJ3" s="13">
        <v>4.5570583778142104E-2</v>
      </c>
      <c r="AK3" s="13">
        <v>2.1565666493710545E-2</v>
      </c>
      <c r="AL3" s="13">
        <v>3.4121222451940124E-2</v>
      </c>
      <c r="AM3" s="13">
        <v>4.185905354083394E-2</v>
      </c>
      <c r="AN3" s="13">
        <v>2.9778398119120728E-2</v>
      </c>
      <c r="AO3" s="13">
        <v>3.7931242098166153E-2</v>
      </c>
      <c r="AP3" s="13">
        <v>1.8061583845067525E-2</v>
      </c>
      <c r="AQ3" s="13">
        <v>4.6833600248458243E-2</v>
      </c>
      <c r="AR3" s="13">
        <v>5.7531396610118433E-2</v>
      </c>
      <c r="AS3" s="13">
        <v>0</v>
      </c>
      <c r="AT3" s="13">
        <v>3.6439380260000716E-2</v>
      </c>
      <c r="AU3" s="13">
        <v>0</v>
      </c>
      <c r="AV3" s="13">
        <v>0</v>
      </c>
      <c r="AW3" s="13">
        <v>0</v>
      </c>
      <c r="AX3" s="13">
        <v>2.6673077606092398E-2</v>
      </c>
      <c r="AY3" s="13">
        <v>6.2102411260960368E-2</v>
      </c>
      <c r="AZ3" s="13">
        <v>3.1067150844279409E-2</v>
      </c>
      <c r="BA3" s="13">
        <v>0</v>
      </c>
      <c r="BB3" s="13">
        <v>3.9272666799645105E-2</v>
      </c>
      <c r="BC3" s="13">
        <v>2.3969271627024707E-2</v>
      </c>
      <c r="BD3" s="13">
        <v>0</v>
      </c>
      <c r="BE3" s="13">
        <v>9.2379442942823978E-2</v>
      </c>
      <c r="BF3" s="13">
        <v>4.5293470285254579E-2</v>
      </c>
      <c r="BG3" s="13">
        <v>2.7136351285586013E-2</v>
      </c>
      <c r="BH3" s="13">
        <v>2.7019172286055632E-2</v>
      </c>
      <c r="BI3" s="13">
        <v>0</v>
      </c>
      <c r="BJ3" s="13">
        <v>8.177515597000623E-2</v>
      </c>
      <c r="BK3" s="13">
        <v>2.7999040587979442E-2</v>
      </c>
      <c r="BL3" s="13">
        <v>2.848630794677777E-2</v>
      </c>
      <c r="BM3" s="13">
        <v>3.9139653039206274E-2</v>
      </c>
      <c r="BN3" s="13">
        <v>3.2873293646021907E-2</v>
      </c>
      <c r="BO3" s="13">
        <v>5.9497338894516777E-2</v>
      </c>
      <c r="BP3" s="14"/>
      <c r="BQ3" s="14"/>
    </row>
    <row r="4" spans="1:70" x14ac:dyDescent="0.25">
      <c r="A4" s="17" t="s">
        <v>160</v>
      </c>
      <c r="P4" s="12" t="s">
        <v>125</v>
      </c>
      <c r="Q4" s="13">
        <v>3.2695926096368773</v>
      </c>
      <c r="R4" s="13">
        <v>1.2192623542624732</v>
      </c>
      <c r="S4" s="13">
        <v>0</v>
      </c>
      <c r="T4" s="13">
        <v>3.0000534879098506</v>
      </c>
      <c r="U4" s="13">
        <v>1.0468261916288613</v>
      </c>
      <c r="V4" s="13">
        <v>0</v>
      </c>
      <c r="W4" s="13">
        <v>1.1845774154433801</v>
      </c>
      <c r="X4" s="13">
        <v>0</v>
      </c>
      <c r="Y4" s="13">
        <v>0</v>
      </c>
      <c r="Z4" s="13">
        <v>0</v>
      </c>
      <c r="AA4" s="13">
        <v>0</v>
      </c>
      <c r="AB4" s="13">
        <v>5.1788989082061407</v>
      </c>
      <c r="AC4" s="13">
        <v>0</v>
      </c>
      <c r="AD4" s="13">
        <v>1.3767173757658189</v>
      </c>
      <c r="AE4" s="13">
        <v>2.48258751767123</v>
      </c>
      <c r="AF4" s="13">
        <v>0</v>
      </c>
      <c r="AG4" s="13">
        <v>1.6463201484525556</v>
      </c>
      <c r="AH4" s="13">
        <v>5.3677287766758646</v>
      </c>
      <c r="AI4" s="13">
        <v>1.5147270627911618</v>
      </c>
      <c r="AJ4" s="13">
        <v>1.2552236710610665</v>
      </c>
      <c r="AK4" s="13">
        <v>0.79455223284744381</v>
      </c>
      <c r="AL4" s="13">
        <v>1.7488877709648456</v>
      </c>
      <c r="AM4" s="13">
        <v>6.3899761671127449</v>
      </c>
      <c r="AN4" s="13">
        <v>2.012503886087353</v>
      </c>
      <c r="AO4" s="13">
        <v>0.45385562976704985</v>
      </c>
      <c r="AP4" s="13">
        <v>0.72650643511814728</v>
      </c>
      <c r="AQ4" s="13">
        <v>1.0881944871206712</v>
      </c>
      <c r="AR4" s="13">
        <v>2.4810219399304145</v>
      </c>
      <c r="AS4" s="13">
        <v>0</v>
      </c>
      <c r="AT4" s="13">
        <v>1.0097956289573755</v>
      </c>
      <c r="AU4" s="13">
        <v>0</v>
      </c>
      <c r="AV4" s="13">
        <v>0</v>
      </c>
      <c r="AW4" s="13">
        <v>0</v>
      </c>
      <c r="AX4" s="13">
        <v>2.2702748470153193</v>
      </c>
      <c r="AY4" s="13">
        <v>1.3801028103101358</v>
      </c>
      <c r="AZ4" s="13">
        <v>1.7082316662527972</v>
      </c>
      <c r="BA4" s="13">
        <v>0</v>
      </c>
      <c r="BB4" s="13">
        <v>2.9608544897145737</v>
      </c>
      <c r="BC4" s="13">
        <v>1.9647904419836204</v>
      </c>
      <c r="BD4" s="13">
        <v>0</v>
      </c>
      <c r="BE4" s="13">
        <v>4.217952402336115</v>
      </c>
      <c r="BF4" s="13">
        <v>1.3822791401130676</v>
      </c>
      <c r="BG4" s="13">
        <v>2.6863424631898649</v>
      </c>
      <c r="BH4" s="13">
        <v>1.1581652668796409</v>
      </c>
      <c r="BI4" s="13">
        <v>0</v>
      </c>
      <c r="BJ4" s="13">
        <v>3.5034800195144222</v>
      </c>
      <c r="BK4" s="13">
        <v>4.1119355098399764</v>
      </c>
      <c r="BL4" s="13">
        <v>1.5722175218592278</v>
      </c>
      <c r="BM4" s="13">
        <v>3.7877186789896209</v>
      </c>
      <c r="BN4" s="13">
        <v>1.8069518557069977</v>
      </c>
      <c r="BO4" s="13">
        <v>1.5252891635532115</v>
      </c>
      <c r="BP4" s="15"/>
      <c r="BQ4" s="15"/>
    </row>
    <row r="5" spans="1:70" x14ac:dyDescent="0.25">
      <c r="P5" s="16">
        <v>20</v>
      </c>
      <c r="Q5" s="14">
        <v>1</v>
      </c>
      <c r="R5" s="14">
        <v>1</v>
      </c>
      <c r="S5" s="14">
        <v>1</v>
      </c>
      <c r="T5" s="14">
        <v>1</v>
      </c>
      <c r="U5" s="14">
        <v>1</v>
      </c>
      <c r="V5" s="14">
        <v>1</v>
      </c>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1"/>
      <c r="BQ5" s="11"/>
    </row>
    <row r="6" spans="1:70" x14ac:dyDescent="0.25">
      <c r="P6" s="12" t="s">
        <v>126</v>
      </c>
      <c r="Q6" s="15" t="s">
        <v>31</v>
      </c>
      <c r="R6" s="15" t="s">
        <v>2</v>
      </c>
      <c r="S6" s="15" t="s">
        <v>1</v>
      </c>
      <c r="T6" s="15" t="s">
        <v>10</v>
      </c>
      <c r="U6" s="15" t="s">
        <v>35</v>
      </c>
      <c r="V6" s="15" t="s">
        <v>29</v>
      </c>
      <c r="W6" s="15" t="s">
        <v>30</v>
      </c>
      <c r="X6" s="15" t="s">
        <v>4</v>
      </c>
      <c r="Y6" s="15" t="s">
        <v>26</v>
      </c>
      <c r="Z6" s="15" t="s">
        <v>28</v>
      </c>
      <c r="AA6" s="15" t="s">
        <v>3</v>
      </c>
      <c r="AB6" s="15" t="s">
        <v>36</v>
      </c>
      <c r="AC6" s="15" t="s">
        <v>17</v>
      </c>
      <c r="AD6" s="15" t="s">
        <v>46</v>
      </c>
      <c r="AE6" s="15" t="s">
        <v>37</v>
      </c>
      <c r="AF6" s="15" t="s">
        <v>22</v>
      </c>
      <c r="AG6" s="15" t="s">
        <v>38</v>
      </c>
      <c r="AH6" s="15" t="s">
        <v>39</v>
      </c>
      <c r="AI6" s="15" t="s">
        <v>40</v>
      </c>
      <c r="AJ6" s="15" t="s">
        <v>24</v>
      </c>
      <c r="AK6" s="15" t="s">
        <v>42</v>
      </c>
      <c r="AL6" s="15" t="s">
        <v>41</v>
      </c>
      <c r="AM6" s="15" t="s">
        <v>47</v>
      </c>
      <c r="AN6" s="15" t="s">
        <v>19</v>
      </c>
      <c r="AO6" s="15" t="s">
        <v>21</v>
      </c>
      <c r="AP6" s="15" t="s">
        <v>18</v>
      </c>
      <c r="AQ6" s="15" t="s">
        <v>20</v>
      </c>
      <c r="AR6" s="15" t="s">
        <v>16</v>
      </c>
      <c r="AS6" s="15" t="s">
        <v>11</v>
      </c>
      <c r="AT6" s="15" t="s">
        <v>13</v>
      </c>
      <c r="AU6" s="15" t="s">
        <v>27</v>
      </c>
      <c r="AV6" s="15" t="s">
        <v>8</v>
      </c>
      <c r="AW6" s="15" t="s">
        <v>9</v>
      </c>
      <c r="AX6" s="15" t="s">
        <v>33</v>
      </c>
      <c r="AY6" s="15" t="s">
        <v>43</v>
      </c>
      <c r="AZ6" s="15" t="s">
        <v>6</v>
      </c>
      <c r="BA6" s="15" t="s">
        <v>12</v>
      </c>
      <c r="BB6" s="15" t="s">
        <v>15</v>
      </c>
      <c r="BC6" s="15" t="s">
        <v>48</v>
      </c>
      <c r="BD6" s="15" t="s">
        <v>25</v>
      </c>
      <c r="BE6" s="15" t="s">
        <v>44</v>
      </c>
      <c r="BF6" s="15" t="s">
        <v>23</v>
      </c>
      <c r="BG6" s="15" t="s">
        <v>32</v>
      </c>
      <c r="BH6" s="15" t="s">
        <v>14</v>
      </c>
      <c r="BI6" s="15" t="s">
        <v>5</v>
      </c>
      <c r="BJ6" s="15" t="s">
        <v>50</v>
      </c>
      <c r="BK6" s="15" t="s">
        <v>49</v>
      </c>
      <c r="BL6" s="15" t="s">
        <v>7</v>
      </c>
      <c r="BM6" s="15" t="s">
        <v>51</v>
      </c>
      <c r="BN6" s="15" t="s">
        <v>45</v>
      </c>
      <c r="BO6" s="15" t="s">
        <v>52</v>
      </c>
      <c r="BP6" s="11"/>
      <c r="BQ6" s="11"/>
    </row>
    <row r="7" spans="1:70" x14ac:dyDescent="0.25">
      <c r="P7" s="17">
        <v>1982</v>
      </c>
      <c r="Q7" s="11">
        <v>6.3988416513893753E-5</v>
      </c>
      <c r="R7" s="11">
        <v>5.2682776004076004E-3</v>
      </c>
      <c r="S7" s="11">
        <v>0</v>
      </c>
      <c r="T7" s="11">
        <v>1.6182824969291687E-2</v>
      </c>
      <c r="U7" s="11">
        <v>-5.7167080231010914E-3</v>
      </c>
      <c r="V7" s="11">
        <v>0</v>
      </c>
      <c r="W7" s="11">
        <v>-5.1243486814200878E-3</v>
      </c>
      <c r="X7" s="11">
        <v>0</v>
      </c>
      <c r="Y7" s="11">
        <v>0</v>
      </c>
      <c r="Z7" s="11">
        <v>0</v>
      </c>
      <c r="AA7" s="11">
        <v>0</v>
      </c>
      <c r="AB7" s="11">
        <v>-9.042154997587204E-3</v>
      </c>
      <c r="AC7" s="11">
        <v>0</v>
      </c>
      <c r="AD7" s="11">
        <v>2.111797034740448E-2</v>
      </c>
      <c r="AE7" s="11">
        <v>1.758108101785183E-2</v>
      </c>
      <c r="AF7" s="11">
        <v>0</v>
      </c>
      <c r="AG7" s="11">
        <v>1.3194800354540348E-2</v>
      </c>
      <c r="AH7" s="11">
        <v>9.3489168211817741E-3</v>
      </c>
      <c r="AI7" s="11">
        <v>3.2436985522508621E-2</v>
      </c>
      <c r="AJ7" s="11">
        <v>4.320107027888298E-2</v>
      </c>
      <c r="AK7" s="11">
        <v>-3.745877742767334E-2</v>
      </c>
      <c r="AL7" s="11">
        <v>-5.8778529055416584E-3</v>
      </c>
      <c r="AM7" s="11">
        <v>-8.314153179526329E-3</v>
      </c>
      <c r="AN7" s="11">
        <v>-3.3312258892692626E-4</v>
      </c>
      <c r="AO7" s="11">
        <v>-7.3644809424877167E-2</v>
      </c>
      <c r="AP7" s="11">
        <v>4.2641587555408478E-2</v>
      </c>
      <c r="AQ7" s="11">
        <v>-2.1007195115089417E-2</v>
      </c>
      <c r="AR7" s="11">
        <v>1.2436040677130222E-2</v>
      </c>
      <c r="AS7" s="11">
        <v>0</v>
      </c>
      <c r="AT7" s="11">
        <v>-4.2579486966133118E-2</v>
      </c>
      <c r="AU7" s="11">
        <v>0</v>
      </c>
      <c r="AV7" s="11">
        <v>0</v>
      </c>
      <c r="AW7" s="11">
        <v>0</v>
      </c>
      <c r="AX7" s="11">
        <v>-1.2066302821040154E-2</v>
      </c>
      <c r="AY7" s="11">
        <v>-2.366972528398037E-2</v>
      </c>
      <c r="AZ7" s="11">
        <v>5.8189700357615948E-3</v>
      </c>
      <c r="BA7" s="11">
        <v>0</v>
      </c>
      <c r="BB7" s="11">
        <v>-2.8546527028083801E-3</v>
      </c>
      <c r="BC7" s="11">
        <v>1.3585959561169147E-2</v>
      </c>
      <c r="BD7" s="11">
        <v>0</v>
      </c>
      <c r="BE7" s="11">
        <v>5.7697150623425841E-4</v>
      </c>
      <c r="BF7" s="11">
        <v>-3.7672636099159718E-3</v>
      </c>
      <c r="BG7" s="11">
        <v>1.4174315147101879E-3</v>
      </c>
      <c r="BH7" s="11">
        <v>-3.2677063718438148E-3</v>
      </c>
      <c r="BI7" s="11">
        <v>0</v>
      </c>
      <c r="BJ7" s="11">
        <v>3.3236362040042877E-2</v>
      </c>
      <c r="BK7" s="11">
        <v>1.5597951132804155E-3</v>
      </c>
      <c r="BL7" s="11">
        <v>-3.3961884677410126E-2</v>
      </c>
      <c r="BM7" s="11">
        <v>1.0011684149503708E-2</v>
      </c>
      <c r="BN7" s="11">
        <v>-1.8856218084692955E-2</v>
      </c>
      <c r="BO7" s="11">
        <v>-2.4769355077296495E-3</v>
      </c>
      <c r="BP7" s="11"/>
      <c r="BQ7" s="11"/>
    </row>
    <row r="8" spans="1:70" x14ac:dyDescent="0.25">
      <c r="P8" s="17">
        <v>1983</v>
      </c>
      <c r="Q8" s="11">
        <v>-4.2930138297379017E-3</v>
      </c>
      <c r="R8" s="11">
        <v>-1.2405744753777981E-2</v>
      </c>
      <c r="S8" s="11">
        <v>0</v>
      </c>
      <c r="T8" s="11">
        <v>1.654803566634655E-2</v>
      </c>
      <c r="U8" s="11">
        <v>-5.4213190451264381E-3</v>
      </c>
      <c r="V8" s="11">
        <v>0</v>
      </c>
      <c r="W8" s="11">
        <v>-8.5626989603042603E-3</v>
      </c>
      <c r="X8" s="11">
        <v>0</v>
      </c>
      <c r="Y8" s="11">
        <v>0</v>
      </c>
      <c r="Z8" s="11">
        <v>0</v>
      </c>
      <c r="AA8" s="11">
        <v>0</v>
      </c>
      <c r="AB8" s="11">
        <v>3.0219701584428549E-3</v>
      </c>
      <c r="AC8" s="11">
        <v>0</v>
      </c>
      <c r="AD8" s="11">
        <v>1.9523740047588944E-3</v>
      </c>
      <c r="AE8" s="11">
        <v>8.0947717651724815E-3</v>
      </c>
      <c r="AF8" s="11">
        <v>0</v>
      </c>
      <c r="AG8" s="11">
        <v>-1.7757503315806389E-2</v>
      </c>
      <c r="AH8" s="11">
        <v>-2.187764085829258E-2</v>
      </c>
      <c r="AI8" s="11">
        <v>1.0520354844629765E-2</v>
      </c>
      <c r="AJ8" s="11">
        <v>-4.321114718914032E-2</v>
      </c>
      <c r="AK8" s="11">
        <v>-3.0780378729104996E-2</v>
      </c>
      <c r="AL8" s="11">
        <v>-2.6365272700786591E-2</v>
      </c>
      <c r="AM8" s="11">
        <v>-9.8012136295437813E-3</v>
      </c>
      <c r="AN8" s="11">
        <v>-1.4427999034523964E-2</v>
      </c>
      <c r="AO8" s="11">
        <v>3.741864487528801E-2</v>
      </c>
      <c r="AP8" s="11">
        <v>3.9848829619586468E-3</v>
      </c>
      <c r="AQ8" s="11">
        <v>3.0578166246414185E-2</v>
      </c>
      <c r="AR8" s="11">
        <v>-7.6600192114710808E-3</v>
      </c>
      <c r="AS8" s="11">
        <v>0</v>
      </c>
      <c r="AT8" s="11">
        <v>1.2916550971567631E-2</v>
      </c>
      <c r="AU8" s="11">
        <v>0</v>
      </c>
      <c r="AV8" s="11">
        <v>0</v>
      </c>
      <c r="AW8" s="11">
        <v>0</v>
      </c>
      <c r="AX8" s="11">
        <v>-1.0737711272668093E-4</v>
      </c>
      <c r="AY8" s="11">
        <v>-2.5038333609700203E-2</v>
      </c>
      <c r="AZ8" s="11">
        <v>-9.7973067313432693E-3</v>
      </c>
      <c r="BA8" s="11">
        <v>0</v>
      </c>
      <c r="BB8" s="11">
        <v>-7.3600574396550655E-3</v>
      </c>
      <c r="BC8" s="11">
        <v>2.4556382559239864E-3</v>
      </c>
      <c r="BD8" s="11">
        <v>0</v>
      </c>
      <c r="BE8" s="11">
        <v>7.7329869382083416E-3</v>
      </c>
      <c r="BF8" s="11">
        <v>3.6121536046266556E-2</v>
      </c>
      <c r="BG8" s="11">
        <v>-4.8249447718262672E-3</v>
      </c>
      <c r="BH8" s="11">
        <v>-4.3505944311618805E-2</v>
      </c>
      <c r="BI8" s="11">
        <v>0</v>
      </c>
      <c r="BJ8" s="11">
        <v>1.5546629205346107E-2</v>
      </c>
      <c r="BK8" s="11">
        <v>6.005607545375824E-3</v>
      </c>
      <c r="BL8" s="11">
        <v>2.8662677854299545E-2</v>
      </c>
      <c r="BM8" s="11">
        <v>-4.089724738150835E-3</v>
      </c>
      <c r="BN8" s="11">
        <v>-1.4940765686333179E-2</v>
      </c>
      <c r="BO8" s="11">
        <v>3.8178510963916779E-2</v>
      </c>
      <c r="BP8" s="11"/>
      <c r="BQ8" s="11"/>
    </row>
    <row r="9" spans="1:70" x14ac:dyDescent="0.25">
      <c r="P9" s="17">
        <v>1984</v>
      </c>
      <c r="Q9" s="11">
        <v>4.6126400120556355E-3</v>
      </c>
      <c r="R9" s="11">
        <v>4.7262017615139484E-3</v>
      </c>
      <c r="S9" s="11">
        <v>0</v>
      </c>
      <c r="T9" s="11">
        <v>4.0903161279857159E-3</v>
      </c>
      <c r="U9" s="11">
        <v>-2.540658600628376E-2</v>
      </c>
      <c r="V9" s="11">
        <v>0</v>
      </c>
      <c r="W9" s="11">
        <v>-1.7566867172718048E-3</v>
      </c>
      <c r="X9" s="11">
        <v>0</v>
      </c>
      <c r="Y9" s="11">
        <v>0</v>
      </c>
      <c r="Z9" s="11">
        <v>0</v>
      </c>
      <c r="AA9" s="11">
        <v>0</v>
      </c>
      <c r="AB9" s="11">
        <v>9.1066798195242882E-3</v>
      </c>
      <c r="AC9" s="11">
        <v>0</v>
      </c>
      <c r="AD9" s="11">
        <v>3.0299350619316101E-2</v>
      </c>
      <c r="AE9" s="11">
        <v>-1.7310841009020805E-2</v>
      </c>
      <c r="AF9" s="11">
        <v>0</v>
      </c>
      <c r="AG9" s="11">
        <v>1.9033566117286682E-2</v>
      </c>
      <c r="AH9" s="11">
        <v>9.909946471452713E-3</v>
      </c>
      <c r="AI9" s="11">
        <v>-4.6219930052757263E-2</v>
      </c>
      <c r="AJ9" s="11">
        <v>-8.8497437536716461E-2</v>
      </c>
      <c r="AK9" s="11">
        <v>3.1218061223626137E-2</v>
      </c>
      <c r="AL9" s="11">
        <v>-8.9778105029836297E-4</v>
      </c>
      <c r="AM9" s="11">
        <v>-1.8824460858013481E-4</v>
      </c>
      <c r="AN9" s="11">
        <v>-1.0280958376824856E-2</v>
      </c>
      <c r="AO9" s="11">
        <v>0.11139955371618271</v>
      </c>
      <c r="AP9" s="11">
        <v>4.2531836777925491E-2</v>
      </c>
      <c r="AQ9" s="11">
        <v>2.717791311442852E-2</v>
      </c>
      <c r="AR9" s="11">
        <v>5.9608358889818192E-2</v>
      </c>
      <c r="AS9" s="11">
        <v>0</v>
      </c>
      <c r="AT9" s="11">
        <v>-5.415310338139534E-2</v>
      </c>
      <c r="AU9" s="11">
        <v>0</v>
      </c>
      <c r="AV9" s="11">
        <v>0</v>
      </c>
      <c r="AW9" s="11">
        <v>0</v>
      </c>
      <c r="AX9" s="11">
        <v>1.5441997675225139E-3</v>
      </c>
      <c r="AY9" s="11">
        <v>1.9764073193073273E-2</v>
      </c>
      <c r="AZ9" s="11">
        <v>-2.3488530889153481E-2</v>
      </c>
      <c r="BA9" s="11">
        <v>0</v>
      </c>
      <c r="BB9" s="11">
        <v>-1.3004126958549023E-2</v>
      </c>
      <c r="BC9" s="11">
        <v>1.0512427426874638E-2</v>
      </c>
      <c r="BD9" s="11">
        <v>0</v>
      </c>
      <c r="BE9" s="11">
        <v>1.7974972724914551E-2</v>
      </c>
      <c r="BF9" s="11">
        <v>-5.5298078805208206E-3</v>
      </c>
      <c r="BG9" s="11">
        <v>-1.0019225068390369E-2</v>
      </c>
      <c r="BH9" s="11">
        <v>-4.4354043900966644E-2</v>
      </c>
      <c r="BI9" s="11">
        <v>0</v>
      </c>
      <c r="BJ9" s="11">
        <v>-7.9941470175981522E-3</v>
      </c>
      <c r="BK9" s="11">
        <v>-6.4772381447255611E-3</v>
      </c>
      <c r="BL9" s="11">
        <v>9.6005070954561234E-3</v>
      </c>
      <c r="BM9" s="11">
        <v>1.3073078356683254E-2</v>
      </c>
      <c r="BN9" s="11">
        <v>-1.019398495554924E-2</v>
      </c>
      <c r="BO9" s="11">
        <v>-2.3144619539380074E-2</v>
      </c>
      <c r="BP9" s="11"/>
      <c r="BQ9" s="11"/>
    </row>
    <row r="10" spans="1:70" x14ac:dyDescent="0.25">
      <c r="P10" s="17">
        <v>1985</v>
      </c>
      <c r="Q10" s="11">
        <v>3.6905386950820684E-3</v>
      </c>
      <c r="R10" s="11">
        <v>3.4235376864671707E-2</v>
      </c>
      <c r="S10" s="11">
        <v>0</v>
      </c>
      <c r="T10" s="11">
        <v>5.4358779452741146E-3</v>
      </c>
      <c r="U10" s="11">
        <v>-3.3856678754091263E-2</v>
      </c>
      <c r="V10" s="11">
        <v>0</v>
      </c>
      <c r="W10" s="11">
        <v>-2.0536851137876511E-2</v>
      </c>
      <c r="X10" s="11">
        <v>0</v>
      </c>
      <c r="Y10" s="11">
        <v>0</v>
      </c>
      <c r="Z10" s="11">
        <v>0</v>
      </c>
      <c r="AA10" s="11">
        <v>0</v>
      </c>
      <c r="AB10" s="11">
        <v>1.0101484134793282E-2</v>
      </c>
      <c r="AC10" s="11">
        <v>0</v>
      </c>
      <c r="AD10" s="11">
        <v>-4.0502874180674553E-3</v>
      </c>
      <c r="AE10" s="11">
        <v>2.9994538053870201E-2</v>
      </c>
      <c r="AF10" s="11">
        <v>0</v>
      </c>
      <c r="AG10" s="11">
        <v>1.4570455066859722E-2</v>
      </c>
      <c r="AH10" s="11">
        <v>-3.1050322577357292E-3</v>
      </c>
      <c r="AI10" s="11">
        <v>1.4286333695054054E-2</v>
      </c>
      <c r="AJ10" s="11">
        <v>-1.8183119595050812E-2</v>
      </c>
      <c r="AK10" s="11">
        <v>-1.2237814255058765E-2</v>
      </c>
      <c r="AL10" s="11">
        <v>9.2252343893051147E-3</v>
      </c>
      <c r="AM10" s="11">
        <v>4.8450129106640816E-3</v>
      </c>
      <c r="AN10" s="11">
        <v>2.4131815880537033E-2</v>
      </c>
      <c r="AO10" s="11">
        <v>9.7392626106739044E-2</v>
      </c>
      <c r="AP10" s="11">
        <v>2.1853012964129448E-2</v>
      </c>
      <c r="AQ10" s="11">
        <v>-9.7145363688468933E-2</v>
      </c>
      <c r="AR10" s="11">
        <v>1.7936035292223096E-3</v>
      </c>
      <c r="AS10" s="11">
        <v>0</v>
      </c>
      <c r="AT10" s="11">
        <v>2.9822122305631638E-2</v>
      </c>
      <c r="AU10" s="11">
        <v>0</v>
      </c>
      <c r="AV10" s="11">
        <v>0</v>
      </c>
      <c r="AW10" s="11">
        <v>0</v>
      </c>
      <c r="AX10" s="11">
        <v>1.447296142578125E-2</v>
      </c>
      <c r="AY10" s="11">
        <v>1.0290741920471191E-2</v>
      </c>
      <c r="AZ10" s="11">
        <v>5.0891540013253689E-3</v>
      </c>
      <c r="BA10" s="11">
        <v>0</v>
      </c>
      <c r="BB10" s="11">
        <v>-1.4222527854144573E-2</v>
      </c>
      <c r="BC10" s="11">
        <v>1.087994547560811E-3</v>
      </c>
      <c r="BD10" s="11">
        <v>0</v>
      </c>
      <c r="BE10" s="11">
        <v>-1.6219848766922951E-2</v>
      </c>
      <c r="BF10" s="11">
        <v>-5.5423397570848465E-2</v>
      </c>
      <c r="BG10" s="11">
        <v>9.577503427863121E-3</v>
      </c>
      <c r="BH10" s="11">
        <v>1.4546602964401245E-2</v>
      </c>
      <c r="BI10" s="11">
        <v>0</v>
      </c>
      <c r="BJ10" s="11">
        <v>1.5571373514831066E-2</v>
      </c>
      <c r="BK10" s="11">
        <v>3.7565270904451609E-3</v>
      </c>
      <c r="BL10" s="11">
        <v>2.0172035321593285E-2</v>
      </c>
      <c r="BM10" s="11">
        <v>-4.1967513971030712E-3</v>
      </c>
      <c r="BN10" s="11">
        <v>3.5241737496107817E-3</v>
      </c>
      <c r="BO10" s="11">
        <v>3.584457328543067E-3</v>
      </c>
      <c r="BP10" s="11"/>
      <c r="BQ10" s="11"/>
    </row>
    <row r="11" spans="1:70" x14ac:dyDescent="0.25">
      <c r="P11" s="17">
        <v>1986</v>
      </c>
      <c r="Q11" s="11">
        <v>-4.8596621491014957E-3</v>
      </c>
      <c r="R11" s="11">
        <v>-4.3023738544434309E-4</v>
      </c>
      <c r="S11" s="11">
        <v>0</v>
      </c>
      <c r="T11" s="11">
        <v>1.9789813086390495E-3</v>
      </c>
      <c r="U11" s="11">
        <v>-4.4945262372493744E-2</v>
      </c>
      <c r="V11" s="11">
        <v>0</v>
      </c>
      <c r="W11" s="11">
        <v>-4.4859439134597778E-2</v>
      </c>
      <c r="X11" s="11">
        <v>0</v>
      </c>
      <c r="Y11" s="11">
        <v>0</v>
      </c>
      <c r="Z11" s="11">
        <v>0</v>
      </c>
      <c r="AA11" s="11">
        <v>0</v>
      </c>
      <c r="AB11" s="11">
        <v>-4.8117875121533871E-3</v>
      </c>
      <c r="AC11" s="11">
        <v>0</v>
      </c>
      <c r="AD11" s="11">
        <v>-3.9917523972690105E-3</v>
      </c>
      <c r="AE11" s="11">
        <v>-1.3855750672519207E-2</v>
      </c>
      <c r="AF11" s="11">
        <v>0</v>
      </c>
      <c r="AG11" s="11">
        <v>-8.540215902030468E-3</v>
      </c>
      <c r="AH11" s="11">
        <v>1.1257903650403023E-2</v>
      </c>
      <c r="AI11" s="11">
        <v>2.3695079609751701E-2</v>
      </c>
      <c r="AJ11" s="11">
        <v>1.3874986208975315E-2</v>
      </c>
      <c r="AK11" s="11">
        <v>-2.2460445761680603E-2</v>
      </c>
      <c r="AL11" s="11">
        <v>3.8739815354347229E-2</v>
      </c>
      <c r="AM11" s="11">
        <v>6.6867657005786896E-3</v>
      </c>
      <c r="AN11" s="11">
        <v>2.014257712289691E-3</v>
      </c>
      <c r="AO11" s="11">
        <v>0.10881414264440536</v>
      </c>
      <c r="AP11" s="11">
        <v>8.1988656893372536E-3</v>
      </c>
      <c r="AQ11" s="11">
        <v>1.2786508537828922E-2</v>
      </c>
      <c r="AR11" s="11">
        <v>1.7089188622776419E-4</v>
      </c>
      <c r="AS11" s="11">
        <v>0</v>
      </c>
      <c r="AT11" s="11">
        <v>-2.2604959085583687E-2</v>
      </c>
      <c r="AU11" s="11">
        <v>0</v>
      </c>
      <c r="AV11" s="11">
        <v>0</v>
      </c>
      <c r="AW11" s="11">
        <v>0</v>
      </c>
      <c r="AX11" s="11">
        <v>5.578299518674612E-3</v>
      </c>
      <c r="AY11" s="11">
        <v>-7.3898484697565436E-4</v>
      </c>
      <c r="AZ11" s="11">
        <v>-1.5782257542014122E-2</v>
      </c>
      <c r="BA11" s="11">
        <v>0</v>
      </c>
      <c r="BB11" s="11">
        <v>2.2758385166525841E-2</v>
      </c>
      <c r="BC11" s="11">
        <v>-8.2114320248365402E-3</v>
      </c>
      <c r="BD11" s="11">
        <v>0</v>
      </c>
      <c r="BE11" s="11">
        <v>-1.4436929486691952E-2</v>
      </c>
      <c r="BF11" s="11">
        <v>2.9009219259023666E-2</v>
      </c>
      <c r="BG11" s="11">
        <v>-1.9019769970327616E-3</v>
      </c>
      <c r="BH11" s="11">
        <v>-2.0458955317735672E-2</v>
      </c>
      <c r="BI11" s="11">
        <v>0</v>
      </c>
      <c r="BJ11" s="11">
        <v>-2.8201410546898842E-2</v>
      </c>
      <c r="BK11" s="11">
        <v>7.1477298624813557E-3</v>
      </c>
      <c r="BL11" s="11">
        <v>-9.4828689470887184E-3</v>
      </c>
      <c r="BM11" s="11">
        <v>-1.6675814986228943E-2</v>
      </c>
      <c r="BN11" s="11">
        <v>-2.4894116446375847E-2</v>
      </c>
      <c r="BO11" s="11">
        <v>-4.2710159905254841E-3</v>
      </c>
      <c r="BP11" s="11"/>
      <c r="BQ11" s="11"/>
    </row>
    <row r="12" spans="1:70" x14ac:dyDescent="0.25">
      <c r="P12" s="17">
        <v>1987</v>
      </c>
      <c r="Q12" s="11">
        <v>4.0344810113310814E-3</v>
      </c>
      <c r="R12" s="11">
        <v>-3.5505399107933044E-2</v>
      </c>
      <c r="S12" s="11">
        <v>0</v>
      </c>
      <c r="T12" s="11">
        <v>-1.8802594393491745E-2</v>
      </c>
      <c r="U12" s="11">
        <v>-2.302473783493042E-2</v>
      </c>
      <c r="V12" s="11">
        <v>0</v>
      </c>
      <c r="W12" s="11">
        <v>3.6849666386842728E-2</v>
      </c>
      <c r="X12" s="11">
        <v>0</v>
      </c>
      <c r="Y12" s="11">
        <v>0</v>
      </c>
      <c r="Z12" s="11">
        <v>0</v>
      </c>
      <c r="AA12" s="11">
        <v>0</v>
      </c>
      <c r="AB12" s="11">
        <v>-1.0079921223223209E-2</v>
      </c>
      <c r="AC12" s="11">
        <v>0</v>
      </c>
      <c r="AD12" s="11">
        <v>-1.6101088374853134E-2</v>
      </c>
      <c r="AE12" s="11">
        <v>1.6771603375673294E-2</v>
      </c>
      <c r="AF12" s="11">
        <v>0</v>
      </c>
      <c r="AG12" s="11">
        <v>-8.0697005614638329E-3</v>
      </c>
      <c r="AH12" s="11">
        <v>-1.0790386004373431E-3</v>
      </c>
      <c r="AI12" s="11">
        <v>1.2220665812492371E-2</v>
      </c>
      <c r="AJ12" s="11">
        <v>5.299870390444994E-3</v>
      </c>
      <c r="AK12" s="11">
        <v>2.0221055019646883E-3</v>
      </c>
      <c r="AL12" s="11">
        <v>-5.2244765684008598E-3</v>
      </c>
      <c r="AM12" s="11">
        <v>3.4160705399699509E-4</v>
      </c>
      <c r="AN12" s="11">
        <v>-2.6400815695524216E-3</v>
      </c>
      <c r="AO12" s="11">
        <v>8.891412615776062E-2</v>
      </c>
      <c r="AP12" s="11">
        <v>6.3801002688705921E-3</v>
      </c>
      <c r="AQ12" s="11">
        <v>-6.0338173061609268E-2</v>
      </c>
      <c r="AR12" s="11">
        <v>1.4912408776581287E-2</v>
      </c>
      <c r="AS12" s="11">
        <v>0</v>
      </c>
      <c r="AT12" s="11">
        <v>4.0589123964309692E-2</v>
      </c>
      <c r="AU12" s="11">
        <v>0</v>
      </c>
      <c r="AV12" s="11">
        <v>0</v>
      </c>
      <c r="AW12" s="11">
        <v>0</v>
      </c>
      <c r="AX12" s="11">
        <v>-1.5925835818052292E-2</v>
      </c>
      <c r="AY12" s="11">
        <v>-2.9210075736045837E-2</v>
      </c>
      <c r="AZ12" s="11">
        <v>-3.129962831735611E-2</v>
      </c>
      <c r="BA12" s="11">
        <v>0</v>
      </c>
      <c r="BB12" s="11">
        <v>9.3373954296112061E-3</v>
      </c>
      <c r="BC12" s="11">
        <v>-1.0473613627254963E-2</v>
      </c>
      <c r="BD12" s="11">
        <v>0</v>
      </c>
      <c r="BE12" s="11">
        <v>1.0844320058822632E-5</v>
      </c>
      <c r="BF12" s="11">
        <v>1.7933188006281853E-2</v>
      </c>
      <c r="BG12" s="11">
        <v>1.8193937838077545E-2</v>
      </c>
      <c r="BH12" s="11">
        <v>2.4020487442612648E-2</v>
      </c>
      <c r="BI12" s="11">
        <v>0</v>
      </c>
      <c r="BJ12" s="11">
        <v>-5.0174906849861145E-2</v>
      </c>
      <c r="BK12" s="11">
        <v>-1.8306877464056015E-2</v>
      </c>
      <c r="BL12" s="11">
        <v>8.5756182670593262E-3</v>
      </c>
      <c r="BM12" s="11">
        <v>2.141287736594677E-2</v>
      </c>
      <c r="BN12" s="11">
        <v>-1.1207832954823971E-2</v>
      </c>
      <c r="BO12" s="11">
        <v>2.4111843667924404E-3</v>
      </c>
      <c r="BP12" s="11"/>
      <c r="BQ12" s="11"/>
    </row>
    <row r="13" spans="1:70" x14ac:dyDescent="0.25">
      <c r="P13" s="17">
        <v>1988</v>
      </c>
      <c r="Q13" s="11">
        <v>-4.3329754844307899E-3</v>
      </c>
      <c r="R13" s="11">
        <v>2.0540278404951096E-2</v>
      </c>
      <c r="S13" s="11">
        <v>0</v>
      </c>
      <c r="T13" s="11">
        <v>-5.0451676361262798E-3</v>
      </c>
      <c r="U13" s="11">
        <v>-9.6772082149982452E-2</v>
      </c>
      <c r="V13" s="11">
        <v>0</v>
      </c>
      <c r="W13" s="11">
        <v>3.469650074839592E-2</v>
      </c>
      <c r="X13" s="11">
        <v>0</v>
      </c>
      <c r="Y13" s="11">
        <v>0</v>
      </c>
      <c r="Z13" s="11">
        <v>0</v>
      </c>
      <c r="AA13" s="11">
        <v>0</v>
      </c>
      <c r="AB13" s="11">
        <v>1.6076210886240005E-2</v>
      </c>
      <c r="AC13" s="11">
        <v>0</v>
      </c>
      <c r="AD13" s="11">
        <v>2.1661518141627312E-2</v>
      </c>
      <c r="AE13" s="11">
        <v>1.241195946931839E-2</v>
      </c>
      <c r="AF13" s="11">
        <v>0</v>
      </c>
      <c r="AG13" s="11">
        <v>1.5730384737253189E-2</v>
      </c>
      <c r="AH13" s="11">
        <v>-2.10808333940804E-3</v>
      </c>
      <c r="AI13" s="11">
        <v>-8.7210331112146378E-3</v>
      </c>
      <c r="AJ13" s="11">
        <v>4.7250285744667053E-2</v>
      </c>
      <c r="AK13" s="11">
        <v>1.8027832731604576E-2</v>
      </c>
      <c r="AL13" s="11">
        <v>-1.3592000119388103E-2</v>
      </c>
      <c r="AM13" s="11">
        <v>-3.3734261523932219E-3</v>
      </c>
      <c r="AN13" s="11">
        <v>6.7927166819572449E-3</v>
      </c>
      <c r="AO13" s="11">
        <v>0.16640463471412659</v>
      </c>
      <c r="AP13" s="11">
        <v>-1.1559697799384594E-2</v>
      </c>
      <c r="AQ13" s="11">
        <v>-3.7989474833011627E-2</v>
      </c>
      <c r="AR13" s="11">
        <v>-3.8428403437137604E-2</v>
      </c>
      <c r="AS13" s="11">
        <v>0</v>
      </c>
      <c r="AT13" s="11">
        <v>2.3357417434453964E-2</v>
      </c>
      <c r="AU13" s="11">
        <v>0</v>
      </c>
      <c r="AV13" s="11">
        <v>0</v>
      </c>
      <c r="AW13" s="11">
        <v>0</v>
      </c>
      <c r="AX13" s="11">
        <v>-1.4071550220251083E-2</v>
      </c>
      <c r="AY13" s="11">
        <v>1.8280113115906715E-2</v>
      </c>
      <c r="AZ13" s="11">
        <v>1.0986180044710636E-2</v>
      </c>
      <c r="BA13" s="11">
        <v>0</v>
      </c>
      <c r="BB13" s="11">
        <v>-1.197971124202013E-2</v>
      </c>
      <c r="BC13" s="11">
        <v>2.8097028844058514E-3</v>
      </c>
      <c r="BD13" s="11">
        <v>0</v>
      </c>
      <c r="BE13" s="11">
        <v>6.3969218172132969E-3</v>
      </c>
      <c r="BF13" s="11">
        <v>2.4774506688117981E-2</v>
      </c>
      <c r="BG13" s="11">
        <v>-2.7166304644197226E-3</v>
      </c>
      <c r="BH13" s="11">
        <v>-2.7827497106045485E-3</v>
      </c>
      <c r="BI13" s="11">
        <v>0</v>
      </c>
      <c r="BJ13" s="11">
        <v>-2.4232488125562668E-2</v>
      </c>
      <c r="BK13" s="11">
        <v>-1.2021634029224515E-4</v>
      </c>
      <c r="BL13" s="11">
        <v>-2.4398297071456909E-2</v>
      </c>
      <c r="BM13" s="11">
        <v>1.7051988979801536E-3</v>
      </c>
      <c r="BN13" s="11">
        <v>-3.4352771937847137E-2</v>
      </c>
      <c r="BO13" s="11">
        <v>1.3733762316405773E-2</v>
      </c>
      <c r="BP13" s="11"/>
      <c r="BQ13" s="11"/>
    </row>
    <row r="14" spans="1:70" x14ac:dyDescent="0.25">
      <c r="P14" s="17">
        <v>1989</v>
      </c>
      <c r="Q14" s="11">
        <v>-2.31861587963067E-4</v>
      </c>
      <c r="R14" s="11">
        <v>-1.600397564470768E-2</v>
      </c>
      <c r="S14" s="11">
        <v>0</v>
      </c>
      <c r="T14" s="11">
        <v>9.3254446983337402E-3</v>
      </c>
      <c r="U14" s="11">
        <v>-0.10534802079200745</v>
      </c>
      <c r="V14" s="11">
        <v>0</v>
      </c>
      <c r="W14" s="11">
        <v>3.5283251199871302E-3</v>
      </c>
      <c r="X14" s="11">
        <v>0</v>
      </c>
      <c r="Y14" s="11">
        <v>0</v>
      </c>
      <c r="Z14" s="11">
        <v>0</v>
      </c>
      <c r="AA14" s="11">
        <v>0</v>
      </c>
      <c r="AB14" s="11">
        <v>-6.6669224761426449E-3</v>
      </c>
      <c r="AC14" s="11">
        <v>0</v>
      </c>
      <c r="AD14" s="11">
        <v>1.1161249130964279E-2</v>
      </c>
      <c r="AE14" s="11">
        <v>9.0031366562470794E-4</v>
      </c>
      <c r="AF14" s="11">
        <v>0</v>
      </c>
      <c r="AG14" s="11">
        <v>2.9266409575939178E-2</v>
      </c>
      <c r="AH14" s="11">
        <v>2.2579641081392765E-3</v>
      </c>
      <c r="AI14" s="11">
        <v>1.447509229183197E-2</v>
      </c>
      <c r="AJ14" s="11">
        <v>2.269710972905159E-2</v>
      </c>
      <c r="AK14" s="11">
        <v>2.7228545397520065E-2</v>
      </c>
      <c r="AL14" s="11">
        <v>-1.8976703286170959E-2</v>
      </c>
      <c r="AM14" s="11">
        <v>4.3730731122195721E-3</v>
      </c>
      <c r="AN14" s="11">
        <v>-2.6194754987955093E-2</v>
      </c>
      <c r="AO14" s="11">
        <v>4.5858155936002731E-2</v>
      </c>
      <c r="AP14" s="11">
        <v>-3.8736168295145035E-2</v>
      </c>
      <c r="AQ14" s="11">
        <v>2.8681386262178421E-2</v>
      </c>
      <c r="AR14" s="11">
        <v>3.2774170394986868E-3</v>
      </c>
      <c r="AS14" s="11">
        <v>0</v>
      </c>
      <c r="AT14" s="11">
        <v>-2.7928179129958153E-2</v>
      </c>
      <c r="AU14" s="11">
        <v>0</v>
      </c>
      <c r="AV14" s="11">
        <v>0</v>
      </c>
      <c r="AW14" s="11">
        <v>0</v>
      </c>
      <c r="AX14" s="11">
        <v>2.1741237491369247E-2</v>
      </c>
      <c r="AY14" s="11">
        <v>7.5271710753440857E-2</v>
      </c>
      <c r="AZ14" s="11">
        <v>1.9593690522015095E-3</v>
      </c>
      <c r="BA14" s="11">
        <v>0</v>
      </c>
      <c r="BB14" s="11">
        <v>1.0557581670582294E-2</v>
      </c>
      <c r="BC14" s="11">
        <v>-2.25505530834198E-2</v>
      </c>
      <c r="BD14" s="11">
        <v>0</v>
      </c>
      <c r="BE14" s="11">
        <v>1.0523166507482529E-2</v>
      </c>
      <c r="BF14" s="11">
        <v>-5.4028525948524475E-2</v>
      </c>
      <c r="BG14" s="11">
        <v>-6.9779707118868828E-3</v>
      </c>
      <c r="BH14" s="11">
        <v>-4.9639645963907242E-2</v>
      </c>
      <c r="BI14" s="11">
        <v>0</v>
      </c>
      <c r="BJ14" s="11">
        <v>2.3411912843585014E-2</v>
      </c>
      <c r="BK14" s="11">
        <v>3.5661613219417632E-4</v>
      </c>
      <c r="BL14" s="11">
        <v>-1.356176845729351E-2</v>
      </c>
      <c r="BM14" s="11">
        <v>1.3322035083547235E-3</v>
      </c>
      <c r="BN14" s="11">
        <v>1.8316075205802917E-2</v>
      </c>
      <c r="BO14" s="11">
        <v>-1.5145245008170605E-2</v>
      </c>
      <c r="BP14" s="11"/>
      <c r="BQ14" s="11"/>
    </row>
    <row r="15" spans="1:70" x14ac:dyDescent="0.25">
      <c r="P15" s="17">
        <v>1990</v>
      </c>
      <c r="Q15" s="11">
        <v>1.0832760483026505E-2</v>
      </c>
      <c r="R15" s="11">
        <v>-7.1393093094229698E-3</v>
      </c>
      <c r="S15" s="11">
        <v>0</v>
      </c>
      <c r="T15" s="11">
        <v>1.0268009267747402E-2</v>
      </c>
      <c r="U15" s="11">
        <v>-6.5999560058116913E-2</v>
      </c>
      <c r="V15" s="11">
        <v>0</v>
      </c>
      <c r="W15" s="11">
        <v>4.8588462173938751E-2</v>
      </c>
      <c r="X15" s="11">
        <v>0</v>
      </c>
      <c r="Y15" s="11">
        <v>0</v>
      </c>
      <c r="Z15" s="11">
        <v>0</v>
      </c>
      <c r="AA15" s="11">
        <v>0</v>
      </c>
      <c r="AB15" s="11">
        <v>-5.7904617860913277E-3</v>
      </c>
      <c r="AC15" s="11">
        <v>0</v>
      </c>
      <c r="AD15" s="11">
        <v>-4.3909754604101181E-2</v>
      </c>
      <c r="AE15" s="11">
        <v>-1.1482485570013523E-2</v>
      </c>
      <c r="AF15" s="11">
        <v>0</v>
      </c>
      <c r="AG15" s="11">
        <v>-3.1447507441043854E-2</v>
      </c>
      <c r="AH15" s="11">
        <v>1.1126996949315071E-2</v>
      </c>
      <c r="AI15" s="11">
        <v>-1.7716143280267715E-2</v>
      </c>
      <c r="AJ15" s="11">
        <v>4.4747614301741123E-3</v>
      </c>
      <c r="AK15" s="11">
        <v>4.6210088767111301E-3</v>
      </c>
      <c r="AL15" s="11">
        <v>-3.4477870911359787E-2</v>
      </c>
      <c r="AM15" s="11">
        <v>-5.6216120719909668E-3</v>
      </c>
      <c r="AN15" s="11">
        <v>1.3010625727474689E-2</v>
      </c>
      <c r="AO15" s="11">
        <v>7.2911135852336884E-2</v>
      </c>
      <c r="AP15" s="11">
        <v>-3.9707258110865951E-4</v>
      </c>
      <c r="AQ15" s="11">
        <v>-7.1605760604143143E-3</v>
      </c>
      <c r="AR15" s="11">
        <v>6.1494745314121246E-3</v>
      </c>
      <c r="AS15" s="11">
        <v>0</v>
      </c>
      <c r="AT15" s="11">
        <v>-7.8805508092045784E-3</v>
      </c>
      <c r="AU15" s="11">
        <v>0</v>
      </c>
      <c r="AV15" s="11">
        <v>0</v>
      </c>
      <c r="AW15" s="11">
        <v>0</v>
      </c>
      <c r="AX15" s="11">
        <v>-2.0456158090382814E-3</v>
      </c>
      <c r="AY15" s="11">
        <v>-3.4396953880786896E-2</v>
      </c>
      <c r="AZ15" s="11">
        <v>2.6082197204232216E-2</v>
      </c>
      <c r="BA15" s="11">
        <v>0</v>
      </c>
      <c r="BB15" s="11">
        <v>1.289107371121645E-2</v>
      </c>
      <c r="BC15" s="11">
        <v>9.9676689133048058E-3</v>
      </c>
      <c r="BD15" s="11">
        <v>0</v>
      </c>
      <c r="BE15" s="11">
        <v>-2.0611904561519623E-2</v>
      </c>
      <c r="BF15" s="11">
        <v>6.6185905598104E-3</v>
      </c>
      <c r="BG15" s="11">
        <v>8.0893803387880325E-3</v>
      </c>
      <c r="BH15" s="11">
        <v>-1.2818804942071438E-2</v>
      </c>
      <c r="BI15" s="11">
        <v>0</v>
      </c>
      <c r="BJ15" s="11">
        <v>-1.1303547071292996E-3</v>
      </c>
      <c r="BK15" s="11">
        <v>-6.3386117108166218E-3</v>
      </c>
      <c r="BL15" s="11">
        <v>-4.4564963318407536E-3</v>
      </c>
      <c r="BM15" s="11">
        <v>-2.9293566476553679E-3</v>
      </c>
      <c r="BN15" s="11">
        <v>3.2252836972475052E-2</v>
      </c>
      <c r="BO15" s="11">
        <v>-3.4104879945516586E-2</v>
      </c>
      <c r="BP15" s="11"/>
      <c r="BQ15" s="11"/>
    </row>
    <row r="16" spans="1:70" x14ac:dyDescent="0.25">
      <c r="P16" s="17">
        <v>1991</v>
      </c>
      <c r="Q16" s="11">
        <v>-7.8990822657942772E-3</v>
      </c>
      <c r="R16" s="11">
        <v>7.354823756031692E-4</v>
      </c>
      <c r="S16" s="11">
        <v>0</v>
      </c>
      <c r="T16" s="11">
        <v>-1.6758348792791367E-2</v>
      </c>
      <c r="U16" s="11">
        <v>-6.8777404725551605E-2</v>
      </c>
      <c r="V16" s="11">
        <v>0</v>
      </c>
      <c r="W16" s="11">
        <v>-2.645610086619854E-2</v>
      </c>
      <c r="X16" s="11">
        <v>0</v>
      </c>
      <c r="Y16" s="11">
        <v>0</v>
      </c>
      <c r="Z16" s="11">
        <v>0</v>
      </c>
      <c r="AA16" s="11">
        <v>0</v>
      </c>
      <c r="AB16" s="11">
        <v>-3.5306408535689116E-3</v>
      </c>
      <c r="AC16" s="11">
        <v>0</v>
      </c>
      <c r="AD16" s="11">
        <v>7.1793003007769585E-3</v>
      </c>
      <c r="AE16" s="11">
        <v>-3.6156117916107178E-2</v>
      </c>
      <c r="AF16" s="11">
        <v>0</v>
      </c>
      <c r="AG16" s="11">
        <v>-2.5775270536541939E-2</v>
      </c>
      <c r="AH16" s="11">
        <v>-1.5563189052045345E-2</v>
      </c>
      <c r="AI16" s="11">
        <v>-1.4567921869456768E-2</v>
      </c>
      <c r="AJ16" s="11">
        <v>5.1448732614517212E-2</v>
      </c>
      <c r="AK16" s="11">
        <v>3.8487870246171951E-2</v>
      </c>
      <c r="AL16" s="11">
        <v>2.3241018876433372E-2</v>
      </c>
      <c r="AM16" s="11">
        <v>-2.7426450978964567E-3</v>
      </c>
      <c r="AN16" s="11">
        <v>1.4912503771483898E-2</v>
      </c>
      <c r="AO16" s="11">
        <v>1.8430104479193687E-2</v>
      </c>
      <c r="AP16" s="11">
        <v>-1.5998110175132751E-2</v>
      </c>
      <c r="AQ16" s="11">
        <v>-5.2943918853998184E-2</v>
      </c>
      <c r="AR16" s="11">
        <v>1.5453528612852097E-2</v>
      </c>
      <c r="AS16" s="11">
        <v>0</v>
      </c>
      <c r="AT16" s="11">
        <v>2.5430148467421532E-2</v>
      </c>
      <c r="AU16" s="11">
        <v>0</v>
      </c>
      <c r="AV16" s="11">
        <v>0</v>
      </c>
      <c r="AW16" s="11">
        <v>0</v>
      </c>
      <c r="AX16" s="11">
        <v>-9.9500818178057671E-3</v>
      </c>
      <c r="AY16" s="11">
        <v>1.7030097544193268E-2</v>
      </c>
      <c r="AZ16" s="11">
        <v>-1.1176325380802155E-2</v>
      </c>
      <c r="BA16" s="11">
        <v>0</v>
      </c>
      <c r="BB16" s="11">
        <v>-1.4495241455733776E-2</v>
      </c>
      <c r="BC16" s="11">
        <v>3.2243288587778807E-3</v>
      </c>
      <c r="BD16" s="11">
        <v>0</v>
      </c>
      <c r="BE16" s="11">
        <v>-7.111199083738029E-4</v>
      </c>
      <c r="BF16" s="11">
        <v>-1.3432055711746216E-2</v>
      </c>
      <c r="BG16" s="11">
        <v>-1.1521149426698685E-2</v>
      </c>
      <c r="BH16" s="11">
        <v>3.3080934081226587E-3</v>
      </c>
      <c r="BI16" s="11">
        <v>0</v>
      </c>
      <c r="BJ16" s="11">
        <v>9.0289423242211342E-3</v>
      </c>
      <c r="BK16" s="11">
        <v>4.8603715185890906E-6</v>
      </c>
      <c r="BL16" s="11">
        <v>-3.9766239933669567E-3</v>
      </c>
      <c r="BM16" s="11">
        <v>1.4505771920084953E-2</v>
      </c>
      <c r="BN16" s="11">
        <v>3.5301525145769119E-2</v>
      </c>
      <c r="BO16" s="11">
        <v>-1.8746022833511233E-3</v>
      </c>
      <c r="BP16" s="11"/>
      <c r="BQ16" s="11"/>
    </row>
    <row r="17" spans="2:69" x14ac:dyDescent="0.25">
      <c r="P17" s="17">
        <v>1992</v>
      </c>
      <c r="Q17" s="11">
        <v>5.8311405591666698E-3</v>
      </c>
      <c r="R17" s="11">
        <v>-2.257646806538105E-2</v>
      </c>
      <c r="S17" s="11">
        <v>0</v>
      </c>
      <c r="T17" s="11">
        <v>2.3101496044546366E-3</v>
      </c>
      <c r="U17" s="11">
        <v>-1.8112502992153168E-2</v>
      </c>
      <c r="V17" s="11">
        <v>0</v>
      </c>
      <c r="W17" s="11">
        <v>-1.7634229734539986E-2</v>
      </c>
      <c r="X17" s="11">
        <v>0</v>
      </c>
      <c r="Y17" s="11">
        <v>0</v>
      </c>
      <c r="Z17" s="11">
        <v>0</v>
      </c>
      <c r="AA17" s="11">
        <v>0</v>
      </c>
      <c r="AB17" s="11">
        <v>8.8744238018989563E-3</v>
      </c>
      <c r="AC17" s="11">
        <v>0</v>
      </c>
      <c r="AD17" s="11">
        <v>-2.2199681028723717E-2</v>
      </c>
      <c r="AE17" s="11">
        <v>6.7902281880378723E-3</v>
      </c>
      <c r="AF17" s="11">
        <v>0</v>
      </c>
      <c r="AG17" s="11">
        <v>-1.6288852319121361E-2</v>
      </c>
      <c r="AH17" s="11">
        <v>-3.3254805020987988E-3</v>
      </c>
      <c r="AI17" s="11">
        <v>5.8132299454882741E-4</v>
      </c>
      <c r="AJ17" s="11">
        <v>-1.1130094528198242E-2</v>
      </c>
      <c r="AK17" s="11">
        <v>6.1336252838373184E-3</v>
      </c>
      <c r="AL17" s="11">
        <v>-2.3119485005736351E-2</v>
      </c>
      <c r="AM17" s="11">
        <v>1.0105491615831852E-2</v>
      </c>
      <c r="AN17" s="11">
        <v>1.3844694010913372E-2</v>
      </c>
      <c r="AO17" s="11">
        <v>-0.1112816333770752</v>
      </c>
      <c r="AP17" s="11">
        <v>3.4359053242951632E-3</v>
      </c>
      <c r="AQ17" s="11">
        <v>-3.2568950206041336E-2</v>
      </c>
      <c r="AR17" s="11">
        <v>3.4834083169698715E-2</v>
      </c>
      <c r="AS17" s="11">
        <v>0</v>
      </c>
      <c r="AT17" s="11">
        <v>5.9556342661380768E-2</v>
      </c>
      <c r="AU17" s="11">
        <v>0</v>
      </c>
      <c r="AV17" s="11">
        <v>0</v>
      </c>
      <c r="AW17" s="11">
        <v>0</v>
      </c>
      <c r="AX17" s="11">
        <v>-1.9907433539628983E-2</v>
      </c>
      <c r="AY17" s="11">
        <v>4.51662577688694E-2</v>
      </c>
      <c r="AZ17" s="11">
        <v>4.3062593787908554E-2</v>
      </c>
      <c r="BA17" s="11">
        <v>0</v>
      </c>
      <c r="BB17" s="11">
        <v>5.8647962287068367E-3</v>
      </c>
      <c r="BC17" s="11">
        <v>5.7868990115821362E-3</v>
      </c>
      <c r="BD17" s="11">
        <v>0</v>
      </c>
      <c r="BE17" s="11">
        <v>-1.7297976883128285E-3</v>
      </c>
      <c r="BF17" s="11">
        <v>5.8981734327971935E-3</v>
      </c>
      <c r="BG17" s="11">
        <v>-1.5548636205494404E-2</v>
      </c>
      <c r="BH17" s="11">
        <v>-1.4530173502862453E-2</v>
      </c>
      <c r="BI17" s="11">
        <v>0</v>
      </c>
      <c r="BJ17" s="11">
        <v>1.8344826996326447E-2</v>
      </c>
      <c r="BK17" s="11">
        <v>3.3531473018229008E-3</v>
      </c>
      <c r="BL17" s="11">
        <v>-2.1076048142276704E-4</v>
      </c>
      <c r="BM17" s="11">
        <v>-5.3209722973406315E-3</v>
      </c>
      <c r="BN17" s="11">
        <v>-8.0810533836483955E-3</v>
      </c>
      <c r="BO17" s="11">
        <v>-8.1747777760028839E-2</v>
      </c>
      <c r="BP17" s="11"/>
      <c r="BQ17" s="11"/>
    </row>
    <row r="18" spans="2:69" x14ac:dyDescent="0.25">
      <c r="P18" s="17">
        <v>1993</v>
      </c>
      <c r="Q18" s="11">
        <v>7.0916390977799892E-3</v>
      </c>
      <c r="R18" s="11">
        <v>-1.0850313119590282E-2</v>
      </c>
      <c r="S18" s="11">
        <v>0</v>
      </c>
      <c r="T18" s="11">
        <v>-5.0060782814398408E-4</v>
      </c>
      <c r="U18" s="11">
        <v>2.2741686552762985E-2</v>
      </c>
      <c r="V18" s="11">
        <v>0</v>
      </c>
      <c r="W18" s="11">
        <v>2.2674596402794123E-3</v>
      </c>
      <c r="X18" s="11">
        <v>0</v>
      </c>
      <c r="Y18" s="11">
        <v>0</v>
      </c>
      <c r="Z18" s="11">
        <v>0</v>
      </c>
      <c r="AA18" s="11">
        <v>0</v>
      </c>
      <c r="AB18" s="11">
        <v>-3.2931396272033453E-3</v>
      </c>
      <c r="AC18" s="11">
        <v>0</v>
      </c>
      <c r="AD18" s="11">
        <v>-3.1770206987857819E-2</v>
      </c>
      <c r="AE18" s="11">
        <v>9.0352448751218617E-5</v>
      </c>
      <c r="AF18" s="11">
        <v>0</v>
      </c>
      <c r="AG18" s="11">
        <v>4.7359757125377655E-2</v>
      </c>
      <c r="AH18" s="11">
        <v>-4.9063633196055889E-3</v>
      </c>
      <c r="AI18" s="11">
        <v>-1.0550189763307571E-2</v>
      </c>
      <c r="AJ18" s="11">
        <v>-3.8695055991411209E-2</v>
      </c>
      <c r="AK18" s="11">
        <v>3.7736613303422928E-2</v>
      </c>
      <c r="AL18" s="11">
        <v>2.4287283420562744E-2</v>
      </c>
      <c r="AM18" s="11">
        <v>-9.0596890076994896E-3</v>
      </c>
      <c r="AN18" s="11">
        <v>1.4696485362946987E-2</v>
      </c>
      <c r="AO18" s="11">
        <v>-6.5985128283500671E-2</v>
      </c>
      <c r="AP18" s="11">
        <v>-5.8779339306056499E-3</v>
      </c>
      <c r="AQ18" s="11">
        <v>-5.6839380413293839E-2</v>
      </c>
      <c r="AR18" s="11">
        <v>1.1945327743887901E-2</v>
      </c>
      <c r="AS18" s="11">
        <v>0</v>
      </c>
      <c r="AT18" s="11">
        <v>-2.401290088891983E-2</v>
      </c>
      <c r="AU18" s="11">
        <v>0</v>
      </c>
      <c r="AV18" s="11">
        <v>0</v>
      </c>
      <c r="AW18" s="11">
        <v>0</v>
      </c>
      <c r="AX18" s="11">
        <v>7.4790269136428833E-3</v>
      </c>
      <c r="AY18" s="11">
        <v>1.6883371397852898E-2</v>
      </c>
      <c r="AZ18" s="11">
        <v>-7.8335767611861229E-3</v>
      </c>
      <c r="BA18" s="11">
        <v>0</v>
      </c>
      <c r="BB18" s="11">
        <v>1.6468165442347527E-2</v>
      </c>
      <c r="BC18" s="11">
        <v>-6.4690411818446591E-6</v>
      </c>
      <c r="BD18" s="11">
        <v>0</v>
      </c>
      <c r="BE18" s="11">
        <v>2.3342708125710487E-2</v>
      </c>
      <c r="BF18" s="11">
        <v>6.8817012012004852E-2</v>
      </c>
      <c r="BG18" s="11">
        <v>-8.4031717851758003E-3</v>
      </c>
      <c r="BH18" s="11">
        <v>-5.2335821092128754E-3</v>
      </c>
      <c r="BI18" s="11">
        <v>0</v>
      </c>
      <c r="BJ18" s="11">
        <v>1.5514099039137363E-2</v>
      </c>
      <c r="BK18" s="11">
        <v>-7.1405647322535515E-3</v>
      </c>
      <c r="BL18" s="11">
        <v>-2.9028208926320076E-2</v>
      </c>
      <c r="BM18" s="11">
        <v>-9.6321152523159981E-3</v>
      </c>
      <c r="BN18" s="11">
        <v>-2.2290581837296486E-3</v>
      </c>
      <c r="BO18" s="11">
        <v>-2.47349813580513E-2</v>
      </c>
      <c r="BP18" s="11"/>
      <c r="BQ18" s="11"/>
    </row>
    <row r="19" spans="2:69" x14ac:dyDescent="0.25">
      <c r="P19" s="17">
        <v>1994</v>
      </c>
      <c r="Q19" s="11">
        <v>3.4022016916424036E-3</v>
      </c>
      <c r="R19" s="11">
        <v>8.5160946473479271E-3</v>
      </c>
      <c r="S19" s="11">
        <v>0</v>
      </c>
      <c r="T19" s="11">
        <v>1.6046749427914619E-2</v>
      </c>
      <c r="U19" s="11">
        <v>3.7275135517120361E-2</v>
      </c>
      <c r="V19" s="11">
        <v>0</v>
      </c>
      <c r="W19" s="11">
        <v>-1.6225649043917656E-2</v>
      </c>
      <c r="X19" s="11">
        <v>0</v>
      </c>
      <c r="Y19" s="11">
        <v>0</v>
      </c>
      <c r="Z19" s="11">
        <v>0</v>
      </c>
      <c r="AA19" s="11">
        <v>0</v>
      </c>
      <c r="AB19" s="11">
        <v>8.5720856441184878E-4</v>
      </c>
      <c r="AC19" s="11">
        <v>0</v>
      </c>
      <c r="AD19" s="11">
        <v>7.6073468662798405E-3</v>
      </c>
      <c r="AE19" s="11">
        <v>2.3203663527965546E-2</v>
      </c>
      <c r="AF19" s="11">
        <v>0</v>
      </c>
      <c r="AG19" s="11">
        <v>1.0430523194372654E-2</v>
      </c>
      <c r="AH19" s="11">
        <v>6.6823512315750122E-3</v>
      </c>
      <c r="AI19" s="11">
        <v>2.9162836726754904E-3</v>
      </c>
      <c r="AJ19" s="11">
        <v>2.8010845184326172E-2</v>
      </c>
      <c r="AK19" s="11">
        <v>7.4431928806006908E-3</v>
      </c>
      <c r="AL19" s="11">
        <v>-1.2119303457438946E-2</v>
      </c>
      <c r="AM19" s="11">
        <v>3.2271980307996273E-4</v>
      </c>
      <c r="AN19" s="11">
        <v>-3.7304756697267294E-3</v>
      </c>
      <c r="AO19" s="11">
        <v>-4.6204801648855209E-2</v>
      </c>
      <c r="AP19" s="11">
        <v>-4.4880975037813187E-2</v>
      </c>
      <c r="AQ19" s="11">
        <v>-3.6959178745746613E-2</v>
      </c>
      <c r="AR19" s="11">
        <v>-2.4315360933542252E-2</v>
      </c>
      <c r="AS19" s="11">
        <v>0</v>
      </c>
      <c r="AT19" s="11">
        <v>-5.2223730832338333E-2</v>
      </c>
      <c r="AU19" s="11">
        <v>0</v>
      </c>
      <c r="AV19" s="11">
        <v>0</v>
      </c>
      <c r="AW19" s="11">
        <v>0</v>
      </c>
      <c r="AX19" s="11">
        <v>6.8928701803088188E-3</v>
      </c>
      <c r="AY19" s="11">
        <v>-1.7034342512488365E-2</v>
      </c>
      <c r="AZ19" s="11">
        <v>8.5222003981471062E-3</v>
      </c>
      <c r="BA19" s="11">
        <v>0</v>
      </c>
      <c r="BB19" s="11">
        <v>8.3826780319213867E-3</v>
      </c>
      <c r="BC19" s="11">
        <v>1.4899211004376411E-2</v>
      </c>
      <c r="BD19" s="11">
        <v>0</v>
      </c>
      <c r="BE19" s="11">
        <v>5.0782691687345505E-2</v>
      </c>
      <c r="BF19" s="11">
        <v>-3.2265286892652512E-2</v>
      </c>
      <c r="BG19" s="11">
        <v>2.0328233018517494E-2</v>
      </c>
      <c r="BH19" s="11">
        <v>-8.2063600420951843E-3</v>
      </c>
      <c r="BI19" s="11">
        <v>0</v>
      </c>
      <c r="BJ19" s="11">
        <v>-3.9613921195268631E-2</v>
      </c>
      <c r="BK19" s="11">
        <v>9.8039316071663052E-5</v>
      </c>
      <c r="BL19" s="11">
        <v>2.3091899231076241E-2</v>
      </c>
      <c r="BM19" s="11">
        <v>-1.4788609929382801E-2</v>
      </c>
      <c r="BN19" s="11">
        <v>6.7397818202152848E-4</v>
      </c>
      <c r="BO19" s="11">
        <v>-4.1962526738643646E-2</v>
      </c>
      <c r="BP19" s="11"/>
      <c r="BQ19" s="11"/>
    </row>
    <row r="20" spans="2:69" x14ac:dyDescent="0.25">
      <c r="P20" s="17">
        <v>1995</v>
      </c>
      <c r="Q20" s="11">
        <v>-1.5323947183787823E-2</v>
      </c>
      <c r="R20" s="11">
        <v>-4.5187369687482715E-4</v>
      </c>
      <c r="S20" s="11">
        <v>0</v>
      </c>
      <c r="T20" s="11">
        <v>5.8875296963378787E-4</v>
      </c>
      <c r="U20" s="11">
        <v>6.2038861215114594E-2</v>
      </c>
      <c r="V20" s="11">
        <v>0</v>
      </c>
      <c r="W20" s="11">
        <v>-1.5607603127136827E-3</v>
      </c>
      <c r="X20" s="11">
        <v>0</v>
      </c>
      <c r="Y20" s="11">
        <v>0</v>
      </c>
      <c r="Z20" s="11">
        <v>0</v>
      </c>
      <c r="AA20" s="11">
        <v>0</v>
      </c>
      <c r="AB20" s="11">
        <v>4.0681962855160236E-3</v>
      </c>
      <c r="AC20" s="11">
        <v>0</v>
      </c>
      <c r="AD20" s="11">
        <v>2.7570471167564392E-2</v>
      </c>
      <c r="AE20" s="11">
        <v>1.7706392332911491E-2</v>
      </c>
      <c r="AF20" s="11">
        <v>0</v>
      </c>
      <c r="AG20" s="11">
        <v>-4.4718917459249496E-2</v>
      </c>
      <c r="AH20" s="11">
        <v>1.0286969132721424E-2</v>
      </c>
      <c r="AI20" s="11">
        <v>-3.0626537278294563E-2</v>
      </c>
      <c r="AJ20" s="11">
        <v>1.4518901705741882E-2</v>
      </c>
      <c r="AK20" s="11">
        <v>-1.8143861088901758E-3</v>
      </c>
      <c r="AL20" s="11">
        <v>2.3072201292961836E-3</v>
      </c>
      <c r="AM20" s="11">
        <v>2.480474766343832E-3</v>
      </c>
      <c r="AN20" s="11">
        <v>-2.6006743311882019E-2</v>
      </c>
      <c r="AO20" s="11">
        <v>-5.993720144033432E-2</v>
      </c>
      <c r="AP20" s="11">
        <v>-2.0747676491737366E-2</v>
      </c>
      <c r="AQ20" s="11">
        <v>1.6708547249436378E-2</v>
      </c>
      <c r="AR20" s="11">
        <v>2.406013198196888E-3</v>
      </c>
      <c r="AS20" s="11">
        <v>0</v>
      </c>
      <c r="AT20" s="11">
        <v>4.084613174200058E-2</v>
      </c>
      <c r="AU20" s="11">
        <v>0</v>
      </c>
      <c r="AV20" s="11">
        <v>0</v>
      </c>
      <c r="AW20" s="11">
        <v>0</v>
      </c>
      <c r="AX20" s="11">
        <v>1.9532725214958191E-2</v>
      </c>
      <c r="AY20" s="11">
        <v>-2.5462502613663673E-2</v>
      </c>
      <c r="AZ20" s="11">
        <v>8.6613493040204048E-3</v>
      </c>
      <c r="BA20" s="11">
        <v>0</v>
      </c>
      <c r="BB20" s="11">
        <v>1.8803713843226433E-2</v>
      </c>
      <c r="BC20" s="11">
        <v>-3.6713068839162588E-3</v>
      </c>
      <c r="BD20" s="11">
        <v>0</v>
      </c>
      <c r="BE20" s="11">
        <v>1.5904100611805916E-2</v>
      </c>
      <c r="BF20" s="11">
        <v>-5.3351748734712601E-2</v>
      </c>
      <c r="BG20" s="11">
        <v>-3.3535849070176482E-4</v>
      </c>
      <c r="BH20" s="11">
        <v>-3.0120287090539932E-2</v>
      </c>
      <c r="BI20" s="11">
        <v>0</v>
      </c>
      <c r="BJ20" s="11">
        <v>-1.6091426834464073E-2</v>
      </c>
      <c r="BK20" s="11">
        <v>6.3754655420780182E-3</v>
      </c>
      <c r="BL20" s="11">
        <v>-1.0225494625046849E-3</v>
      </c>
      <c r="BM20" s="11">
        <v>-6.5644406713545322E-3</v>
      </c>
      <c r="BN20" s="11">
        <v>-4.4407090172171593E-3</v>
      </c>
      <c r="BO20" s="11">
        <v>1.9841993227601051E-2</v>
      </c>
      <c r="BP20" s="11"/>
      <c r="BQ20" s="11"/>
    </row>
    <row r="21" spans="2:69" x14ac:dyDescent="0.25">
      <c r="P21" s="17">
        <v>1996</v>
      </c>
      <c r="Q21" s="11">
        <v>2.8985114768147469E-3</v>
      </c>
      <c r="R21" s="11">
        <v>3.2735015265643597E-3</v>
      </c>
      <c r="S21" s="11">
        <v>0</v>
      </c>
      <c r="T21" s="11">
        <v>-6.6082472912967205E-3</v>
      </c>
      <c r="U21" s="11">
        <v>3.1023750081658363E-2</v>
      </c>
      <c r="V21" s="11">
        <v>0</v>
      </c>
      <c r="W21" s="11">
        <v>-4.4253915548324585E-3</v>
      </c>
      <c r="X21" s="11">
        <v>0</v>
      </c>
      <c r="Y21" s="11">
        <v>0</v>
      </c>
      <c r="Z21" s="11">
        <v>0</v>
      </c>
      <c r="AA21" s="11">
        <v>0</v>
      </c>
      <c r="AB21" s="11">
        <v>-3.9619766175746918E-3</v>
      </c>
      <c r="AC21" s="11">
        <v>0</v>
      </c>
      <c r="AD21" s="11">
        <v>1.7111016437411308E-2</v>
      </c>
      <c r="AE21" s="11">
        <v>1.132536493241787E-2</v>
      </c>
      <c r="AF21" s="11">
        <v>0</v>
      </c>
      <c r="AG21" s="11">
        <v>-4.2691598646342754E-3</v>
      </c>
      <c r="AH21" s="11">
        <v>-7.0609296672046185E-3</v>
      </c>
      <c r="AI21" s="11">
        <v>4.578618798404932E-3</v>
      </c>
      <c r="AJ21" s="11">
        <v>-3.8998570293188095E-2</v>
      </c>
      <c r="AK21" s="11">
        <v>6.133820116519928E-2</v>
      </c>
      <c r="AL21" s="11">
        <v>1.323119830340147E-2</v>
      </c>
      <c r="AM21" s="11">
        <v>3.0803231056779623E-3</v>
      </c>
      <c r="AN21" s="11">
        <v>3.8513571489602327E-3</v>
      </c>
      <c r="AO21" s="11">
        <v>-3.2521359622478485E-2</v>
      </c>
      <c r="AP21" s="11">
        <v>-3.4611973911523819E-2</v>
      </c>
      <c r="AQ21" s="11">
        <v>4.5721989125013351E-2</v>
      </c>
      <c r="AR21" s="11">
        <v>-2.340107224881649E-3</v>
      </c>
      <c r="AS21" s="11">
        <v>0</v>
      </c>
      <c r="AT21" s="11">
        <v>3.2845456153154373E-2</v>
      </c>
      <c r="AU21" s="11">
        <v>0</v>
      </c>
      <c r="AV21" s="11">
        <v>0</v>
      </c>
      <c r="AW21" s="11">
        <v>0</v>
      </c>
      <c r="AX21" s="11">
        <v>6.1510559171438217E-3</v>
      </c>
      <c r="AY21" s="11">
        <v>-0.13245843350887299</v>
      </c>
      <c r="AZ21" s="11">
        <v>1.7521791160106659E-2</v>
      </c>
      <c r="BA21" s="11">
        <v>0</v>
      </c>
      <c r="BB21" s="11">
        <v>-2.0847651176154613E-3</v>
      </c>
      <c r="BC21" s="11">
        <v>-1.2953305849805474E-3</v>
      </c>
      <c r="BD21" s="11">
        <v>0</v>
      </c>
      <c r="BE21" s="11">
        <v>-5.5296342819929123E-2</v>
      </c>
      <c r="BF21" s="11">
        <v>-6.5425941720604897E-3</v>
      </c>
      <c r="BG21" s="11">
        <v>8.1010647118091583E-3</v>
      </c>
      <c r="BH21" s="11">
        <v>-7.8258020803332329E-3</v>
      </c>
      <c r="BI21" s="11">
        <v>0</v>
      </c>
      <c r="BJ21" s="11">
        <v>2.0522661507129669E-2</v>
      </c>
      <c r="BK21" s="11">
        <v>-8.2207676023244858E-3</v>
      </c>
      <c r="BL21" s="11">
        <v>-7.8060631640255451E-3</v>
      </c>
      <c r="BM21" s="11">
        <v>1.0573896579444408E-2</v>
      </c>
      <c r="BN21" s="11">
        <v>2.6478634026716463E-5</v>
      </c>
      <c r="BO21" s="11">
        <v>4.4134113937616348E-2</v>
      </c>
      <c r="BP21" s="11"/>
      <c r="BQ21" s="11"/>
    </row>
    <row r="22" spans="2:69" x14ac:dyDescent="0.25">
      <c r="P22" s="17">
        <v>1997</v>
      </c>
      <c r="Q22" s="11">
        <v>8.7206680327653885E-3</v>
      </c>
      <c r="R22" s="11">
        <v>-1.8815021961927414E-2</v>
      </c>
      <c r="S22" s="11">
        <v>0</v>
      </c>
      <c r="T22" s="11">
        <v>-3.7032436579465866E-2</v>
      </c>
      <c r="U22" s="11">
        <v>6.7468553781509399E-2</v>
      </c>
      <c r="V22" s="11">
        <v>0</v>
      </c>
      <c r="W22" s="11">
        <v>3.3414408564567566E-2</v>
      </c>
      <c r="X22" s="11">
        <v>0</v>
      </c>
      <c r="Y22" s="11">
        <v>0</v>
      </c>
      <c r="Z22" s="11">
        <v>0</v>
      </c>
      <c r="AA22" s="11">
        <v>0</v>
      </c>
      <c r="AB22" s="11">
        <v>8.3932355046272278E-3</v>
      </c>
      <c r="AC22" s="11">
        <v>0</v>
      </c>
      <c r="AD22" s="11">
        <v>1.9414883572608232E-3</v>
      </c>
      <c r="AE22" s="11">
        <v>-1.3955775648355484E-3</v>
      </c>
      <c r="AF22" s="11">
        <v>0</v>
      </c>
      <c r="AG22" s="11">
        <v>3.5651590675115585E-2</v>
      </c>
      <c r="AH22" s="11">
        <v>5.1084961742162704E-3</v>
      </c>
      <c r="AI22" s="11">
        <v>-2.7451405301690102E-2</v>
      </c>
      <c r="AJ22" s="11">
        <v>6.6217216663062572E-3</v>
      </c>
      <c r="AK22" s="11">
        <v>-2.2581854835152626E-2</v>
      </c>
      <c r="AL22" s="11">
        <v>-5.7889246381819248E-3</v>
      </c>
      <c r="AM22" s="11">
        <v>1.4592656865715981E-2</v>
      </c>
      <c r="AN22" s="11">
        <v>1.6700610518455505E-2</v>
      </c>
      <c r="AO22" s="11">
        <v>-7.5484350323677063E-2</v>
      </c>
      <c r="AP22" s="11">
        <v>4.1790078394114971E-3</v>
      </c>
      <c r="AQ22" s="11">
        <v>-5.3577110171318054E-2</v>
      </c>
      <c r="AR22" s="11">
        <v>-1.3842682354152203E-2</v>
      </c>
      <c r="AS22" s="11">
        <v>0</v>
      </c>
      <c r="AT22" s="11">
        <v>-4.7892220318317413E-2</v>
      </c>
      <c r="AU22" s="11">
        <v>0</v>
      </c>
      <c r="AV22" s="11">
        <v>0</v>
      </c>
      <c r="AW22" s="11">
        <v>0</v>
      </c>
      <c r="AX22" s="11">
        <v>-3.358928021043539E-3</v>
      </c>
      <c r="AY22" s="11">
        <v>-3.736497089266777E-2</v>
      </c>
      <c r="AZ22" s="11">
        <v>-1.9635714124888182E-3</v>
      </c>
      <c r="BA22" s="11">
        <v>0</v>
      </c>
      <c r="BB22" s="11">
        <v>-1.703244261443615E-2</v>
      </c>
      <c r="BC22" s="11">
        <v>3.593923058360815E-3</v>
      </c>
      <c r="BD22" s="11">
        <v>0</v>
      </c>
      <c r="BE22" s="11">
        <v>-1.0541833937168121E-2</v>
      </c>
      <c r="BF22" s="11">
        <v>-2.6639783754944801E-4</v>
      </c>
      <c r="BG22" s="11">
        <v>-1.1702029034495354E-2</v>
      </c>
      <c r="BH22" s="11">
        <v>1.4368611387908459E-2</v>
      </c>
      <c r="BI22" s="11">
        <v>0</v>
      </c>
      <c r="BJ22" s="11">
        <v>-1.2923620641231537E-2</v>
      </c>
      <c r="BK22" s="11">
        <v>-9.4253208953887224E-4</v>
      </c>
      <c r="BL22" s="11">
        <v>4.1706010233610868E-4</v>
      </c>
      <c r="BM22" s="11">
        <v>-7.3935915715992451E-3</v>
      </c>
      <c r="BN22" s="11">
        <v>-1.4273853041231632E-2</v>
      </c>
      <c r="BO22" s="11">
        <v>8.9784733951091766E-2</v>
      </c>
      <c r="BP22" s="11"/>
      <c r="BQ22" s="11"/>
    </row>
    <row r="23" spans="2:69" x14ac:dyDescent="0.25">
      <c r="P23" s="17">
        <v>1998</v>
      </c>
      <c r="Q23" s="11">
        <v>-2.2222330793738365E-2</v>
      </c>
      <c r="R23" s="11">
        <v>-1.1337141506373882E-2</v>
      </c>
      <c r="S23" s="11">
        <v>0</v>
      </c>
      <c r="T23" s="11">
        <v>5.6052813306450844E-3</v>
      </c>
      <c r="U23" s="11">
        <v>5.4641291499137878E-2</v>
      </c>
      <c r="V23" s="11">
        <v>0</v>
      </c>
      <c r="W23" s="11">
        <v>1.6339508816599846E-2</v>
      </c>
      <c r="X23" s="11">
        <v>0</v>
      </c>
      <c r="Y23" s="11">
        <v>0</v>
      </c>
      <c r="Z23" s="11">
        <v>0</v>
      </c>
      <c r="AA23" s="11">
        <v>0</v>
      </c>
      <c r="AB23" s="11">
        <v>8.7912771850824356E-3</v>
      </c>
      <c r="AC23" s="11">
        <v>0</v>
      </c>
      <c r="AD23" s="11">
        <v>2.3305350914597511E-2</v>
      </c>
      <c r="AE23" s="11">
        <v>-3.1929519027471542E-2</v>
      </c>
      <c r="AF23" s="11">
        <v>0</v>
      </c>
      <c r="AG23" s="11">
        <v>4.8465016297996044E-3</v>
      </c>
      <c r="AH23" s="11">
        <v>-7.031804125290364E-5</v>
      </c>
      <c r="AI23" s="11">
        <v>2.7808281593024731E-3</v>
      </c>
      <c r="AJ23" s="11">
        <v>2.6343144476413727E-2</v>
      </c>
      <c r="AK23" s="11">
        <v>-1.3356110081076622E-2</v>
      </c>
      <c r="AL23" s="11">
        <v>1.9196342676877975E-2</v>
      </c>
      <c r="AM23" s="11">
        <v>-3.668834688141942E-3</v>
      </c>
      <c r="AN23" s="11">
        <v>-1.7292454838752747E-2</v>
      </c>
      <c r="AO23" s="11">
        <v>-7.4886955320835114E-2</v>
      </c>
      <c r="AP23" s="11">
        <v>2.610856294631958E-2</v>
      </c>
      <c r="AQ23" s="11">
        <v>1.0690201073884964E-2</v>
      </c>
      <c r="AR23" s="11">
        <v>-3.5137303173542023E-2</v>
      </c>
      <c r="AS23" s="11">
        <v>0</v>
      </c>
      <c r="AT23" s="11">
        <v>1.5839675441384315E-2</v>
      </c>
      <c r="AU23" s="11">
        <v>0</v>
      </c>
      <c r="AV23" s="11">
        <v>0</v>
      </c>
      <c r="AW23" s="11">
        <v>0</v>
      </c>
      <c r="AX23" s="11">
        <v>-3.3254764275625348E-4</v>
      </c>
      <c r="AY23" s="11">
        <v>-4.6978563070297241E-2</v>
      </c>
      <c r="AZ23" s="11">
        <v>-1.9562050700187683E-2</v>
      </c>
      <c r="BA23" s="11">
        <v>0</v>
      </c>
      <c r="BB23" s="11">
        <v>-1.7229478806257248E-2</v>
      </c>
      <c r="BC23" s="11">
        <v>-3.3776991069316864E-2</v>
      </c>
      <c r="BD23" s="11">
        <v>0</v>
      </c>
      <c r="BE23" s="11">
        <v>1.3198987580835819E-2</v>
      </c>
      <c r="BF23" s="11">
        <v>-1.450350321829319E-2</v>
      </c>
      <c r="BG23" s="11">
        <v>-3.8007553666830063E-4</v>
      </c>
      <c r="BH23" s="11">
        <v>-6.824134849011898E-3</v>
      </c>
      <c r="BI23" s="11">
        <v>0</v>
      </c>
      <c r="BJ23" s="11">
        <v>9.1880690306425095E-3</v>
      </c>
      <c r="BK23" s="11">
        <v>9.7845075652003288E-3</v>
      </c>
      <c r="BL23" s="11">
        <v>-2.6274412870407104E-2</v>
      </c>
      <c r="BM23" s="11">
        <v>3.1887376098893583E-4</v>
      </c>
      <c r="BN23" s="11">
        <v>9.4801103696227074E-3</v>
      </c>
      <c r="BO23" s="11">
        <v>-5.2796393632888794E-2</v>
      </c>
      <c r="BP23" s="11"/>
      <c r="BQ23" s="11"/>
    </row>
    <row r="24" spans="2:69" x14ac:dyDescent="0.25">
      <c r="P24" s="17">
        <v>1999</v>
      </c>
      <c r="Q24" s="11">
        <v>3.3137824386358261E-2</v>
      </c>
      <c r="R24" s="11">
        <v>-9.0089654549956322E-3</v>
      </c>
      <c r="S24" s="11">
        <v>0</v>
      </c>
      <c r="T24" s="11">
        <v>3.5275589674711227E-2</v>
      </c>
      <c r="U24" s="11">
        <v>4.4169999659061432E-2</v>
      </c>
      <c r="V24" s="11">
        <v>0</v>
      </c>
      <c r="W24" s="11">
        <v>3.0537378042936325E-2</v>
      </c>
      <c r="X24" s="11">
        <v>0</v>
      </c>
      <c r="Y24" s="11">
        <v>0</v>
      </c>
      <c r="Z24" s="11">
        <v>0</v>
      </c>
      <c r="AA24" s="11">
        <v>0</v>
      </c>
      <c r="AB24" s="11">
        <v>1.494675874710083E-2</v>
      </c>
      <c r="AC24" s="11">
        <v>0</v>
      </c>
      <c r="AD24" s="11">
        <v>3.8969837129116058E-2</v>
      </c>
      <c r="AE24" s="11">
        <v>1.7184479162096977E-2</v>
      </c>
      <c r="AF24" s="11">
        <v>0</v>
      </c>
      <c r="AG24" s="11">
        <v>-8.2298256456851959E-3</v>
      </c>
      <c r="AH24" s="11">
        <v>-4.1706119664013386E-3</v>
      </c>
      <c r="AI24" s="11">
        <v>-4.6052537858486176E-2</v>
      </c>
      <c r="AJ24" s="11">
        <v>-1.0819919407367706E-2</v>
      </c>
      <c r="AK24" s="11">
        <v>1.0336711071431637E-2</v>
      </c>
      <c r="AL24" s="11">
        <v>-2.6585252489894629E-3</v>
      </c>
      <c r="AM24" s="11">
        <v>-5.2663790993392467E-3</v>
      </c>
      <c r="AN24" s="11">
        <v>3.1021954491734505E-2</v>
      </c>
      <c r="AO24" s="11">
        <v>-2.9475066810846329E-2</v>
      </c>
      <c r="AP24" s="11">
        <v>2.8552932664752007E-2</v>
      </c>
      <c r="AQ24" s="11">
        <v>-0.10795112699270248</v>
      </c>
      <c r="AR24" s="11">
        <v>-6.8305402994155884E-2</v>
      </c>
      <c r="AS24" s="11">
        <v>0</v>
      </c>
      <c r="AT24" s="11">
        <v>-2.5307280011475086E-3</v>
      </c>
      <c r="AU24" s="11">
        <v>0</v>
      </c>
      <c r="AV24" s="11">
        <v>0</v>
      </c>
      <c r="AW24" s="11">
        <v>0</v>
      </c>
      <c r="AX24" s="11">
        <v>-6.1272657476365566E-3</v>
      </c>
      <c r="AY24" s="11">
        <v>-5.4785948246717453E-2</v>
      </c>
      <c r="AZ24" s="11">
        <v>-8.2705114036798477E-3</v>
      </c>
      <c r="BA24" s="11">
        <v>0</v>
      </c>
      <c r="BB24" s="11">
        <v>-2.0806724205613136E-2</v>
      </c>
      <c r="BC24" s="11">
        <v>-2.5004718452692032E-2</v>
      </c>
      <c r="BD24" s="11">
        <v>0</v>
      </c>
      <c r="BE24" s="11">
        <v>9.8389731720089912E-3</v>
      </c>
      <c r="BF24" s="11">
        <v>-1.2748894281685352E-2</v>
      </c>
      <c r="BG24" s="11">
        <v>-1.8099352717399597E-2</v>
      </c>
      <c r="BH24" s="11">
        <v>5.3949862718582153E-2</v>
      </c>
      <c r="BI24" s="11">
        <v>0</v>
      </c>
      <c r="BJ24" s="11">
        <v>2.7277804911136627E-2</v>
      </c>
      <c r="BK24" s="11">
        <v>1.1946666054427624E-2</v>
      </c>
      <c r="BL24" s="11">
        <v>1.4060921035706997E-2</v>
      </c>
      <c r="BM24" s="11">
        <v>2.5792881846427917E-2</v>
      </c>
      <c r="BN24" s="11">
        <v>-5.2054370753467083E-3</v>
      </c>
      <c r="BO24" s="11">
        <v>3.2111968845129013E-2</v>
      </c>
      <c r="BP24" s="11"/>
      <c r="BQ24" s="11"/>
    </row>
    <row r="25" spans="2:69" x14ac:dyDescent="0.25">
      <c r="P25" s="17">
        <v>2000</v>
      </c>
      <c r="Q25" s="11">
        <v>-1.2916721403598785E-2</v>
      </c>
      <c r="R25" s="11">
        <v>-2.3511938750743866E-2</v>
      </c>
      <c r="S25" s="11">
        <v>0</v>
      </c>
      <c r="T25" s="11">
        <v>-8.5802475223317742E-4</v>
      </c>
      <c r="U25" s="11">
        <v>9.6901826560497284E-2</v>
      </c>
      <c r="V25" s="11">
        <v>0</v>
      </c>
      <c r="W25" s="11">
        <v>4.6426992863416672E-2</v>
      </c>
      <c r="X25" s="11">
        <v>0</v>
      </c>
      <c r="Y25" s="11">
        <v>0</v>
      </c>
      <c r="Z25" s="11">
        <v>0</v>
      </c>
      <c r="AA25" s="11">
        <v>0</v>
      </c>
      <c r="AB25" s="11">
        <v>1.4562169089913368E-2</v>
      </c>
      <c r="AC25" s="11">
        <v>0</v>
      </c>
      <c r="AD25" s="11">
        <v>6.1125331558287144E-4</v>
      </c>
      <c r="AE25" s="11">
        <v>3.7948776036500931E-2</v>
      </c>
      <c r="AF25" s="11">
        <v>0</v>
      </c>
      <c r="AG25" s="11">
        <v>2.7684694156050682E-2</v>
      </c>
      <c r="AH25" s="11">
        <v>1.6743749380111694E-2</v>
      </c>
      <c r="AI25" s="11">
        <v>-5.4528187960386276E-2</v>
      </c>
      <c r="AJ25" s="11">
        <v>5.762583389878273E-2</v>
      </c>
      <c r="AK25" s="11">
        <v>1.2982198037207127E-2</v>
      </c>
      <c r="AL25" s="11">
        <v>-1.7189314588904381E-2</v>
      </c>
      <c r="AM25" s="11">
        <v>4.9978792667388916E-2</v>
      </c>
      <c r="AN25" s="11">
        <v>-6.0738034546375275E-2</v>
      </c>
      <c r="AO25" s="11">
        <v>5.5104461498558521E-3</v>
      </c>
      <c r="AP25" s="11">
        <v>1.2073421850800514E-2</v>
      </c>
      <c r="AQ25" s="11">
        <v>-5.2512094378471375E-2</v>
      </c>
      <c r="AR25" s="11">
        <v>-1.1341194622218609E-3</v>
      </c>
      <c r="AS25" s="11">
        <v>0</v>
      </c>
      <c r="AT25" s="11">
        <v>-5.6259673088788986E-2</v>
      </c>
      <c r="AU25" s="11">
        <v>0</v>
      </c>
      <c r="AV25" s="11">
        <v>0</v>
      </c>
      <c r="AW25" s="11">
        <v>0</v>
      </c>
      <c r="AX25" s="11">
        <v>-3.9391070604324341E-2</v>
      </c>
      <c r="AY25" s="11">
        <v>-5.4203208535909653E-2</v>
      </c>
      <c r="AZ25" s="11">
        <v>-2.7959829196333885E-2</v>
      </c>
      <c r="BA25" s="11">
        <v>0</v>
      </c>
      <c r="BB25" s="11">
        <v>2.5665340945124626E-2</v>
      </c>
      <c r="BC25" s="11">
        <v>1.1041946709156036E-2</v>
      </c>
      <c r="BD25" s="11">
        <v>0</v>
      </c>
      <c r="BE25" s="11">
        <v>-5.1815275102853775E-2</v>
      </c>
      <c r="BF25" s="11">
        <v>-2.0835252478718758E-2</v>
      </c>
      <c r="BG25" s="11">
        <v>1.3797753490507603E-2</v>
      </c>
      <c r="BH25" s="11">
        <v>1.2268444523215294E-2</v>
      </c>
      <c r="BI25" s="11">
        <v>0</v>
      </c>
      <c r="BJ25" s="11">
        <v>-5.2763458341360092E-2</v>
      </c>
      <c r="BK25" s="11">
        <v>1.5089912340044975E-2</v>
      </c>
      <c r="BL25" s="11">
        <v>4.3680770322680473E-3</v>
      </c>
      <c r="BM25" s="11">
        <v>-4.7039832919836044E-2</v>
      </c>
      <c r="BN25" s="11">
        <v>1.1033705435693264E-2</v>
      </c>
      <c r="BO25" s="11">
        <v>9.9654920399188995E-2</v>
      </c>
      <c r="BP25" s="11"/>
      <c r="BQ25" s="11"/>
    </row>
    <row r="26" spans="2:69" x14ac:dyDescent="0.25">
      <c r="P26" s="17">
        <v>2001</v>
      </c>
      <c r="Q26" s="11">
        <v>1.4509378001093864E-2</v>
      </c>
      <c r="R26" s="11">
        <v>2.9034005478024483E-2</v>
      </c>
      <c r="S26" s="11">
        <v>0</v>
      </c>
      <c r="T26" s="11">
        <v>-1.5801703557372093E-4</v>
      </c>
      <c r="U26" s="11">
        <v>0.13048072159290314</v>
      </c>
      <c r="V26" s="11">
        <v>0</v>
      </c>
      <c r="W26" s="11">
        <v>-2.1680535282939672E-3</v>
      </c>
      <c r="X26" s="11">
        <v>0</v>
      </c>
      <c r="Y26" s="11">
        <v>0</v>
      </c>
      <c r="Z26" s="11">
        <v>0</v>
      </c>
      <c r="AA26" s="11">
        <v>0</v>
      </c>
      <c r="AB26" s="11">
        <v>2.8855903074145317E-2</v>
      </c>
      <c r="AC26" s="11">
        <v>0</v>
      </c>
      <c r="AD26" s="11">
        <v>3.35368812084198E-2</v>
      </c>
      <c r="AE26" s="11">
        <v>3.1046610325574875E-2</v>
      </c>
      <c r="AF26" s="11">
        <v>0</v>
      </c>
      <c r="AG26" s="11">
        <v>5.5093225091695786E-4</v>
      </c>
      <c r="AH26" s="11">
        <v>6.2278088182210922E-2</v>
      </c>
      <c r="AI26" s="11">
        <v>-5.8011882938444614E-3</v>
      </c>
      <c r="AJ26" s="11">
        <v>4.1475403122603893E-3</v>
      </c>
      <c r="AK26" s="11">
        <v>1.5818610787391663E-2</v>
      </c>
      <c r="AL26" s="11">
        <v>-4.7632358968257904E-2</v>
      </c>
      <c r="AM26" s="11">
        <v>2.3646783083677292E-2</v>
      </c>
      <c r="AN26" s="11">
        <v>1.9107885658740997E-2</v>
      </c>
      <c r="AO26" s="11">
        <v>-9.725707583129406E-3</v>
      </c>
      <c r="AP26" s="11">
        <v>-2.5440072640776634E-2</v>
      </c>
      <c r="AQ26" s="11">
        <v>-4.1344091296195984E-2</v>
      </c>
      <c r="AR26" s="11">
        <v>-5.6145843118429184E-2</v>
      </c>
      <c r="AS26" s="11">
        <v>0</v>
      </c>
      <c r="AT26" s="11">
        <v>-1.7703032121062279E-2</v>
      </c>
      <c r="AU26" s="11">
        <v>0</v>
      </c>
      <c r="AV26" s="11">
        <v>0</v>
      </c>
      <c r="AW26" s="11">
        <v>0</v>
      </c>
      <c r="AX26" s="11">
        <v>7.6900976710021496E-3</v>
      </c>
      <c r="AY26" s="11">
        <v>-5.6063883006572723E-2</v>
      </c>
      <c r="AZ26" s="11">
        <v>2.2231508046388626E-3</v>
      </c>
      <c r="BA26" s="11">
        <v>0</v>
      </c>
      <c r="BB26" s="11">
        <v>5.5714711546897888E-2</v>
      </c>
      <c r="BC26" s="11">
        <v>-1.9384561106562614E-2</v>
      </c>
      <c r="BD26" s="11">
        <v>0</v>
      </c>
      <c r="BE26" s="11">
        <v>-0.14010033011436462</v>
      </c>
      <c r="BF26" s="11">
        <v>-5.9092480689287186E-2</v>
      </c>
      <c r="BG26" s="11">
        <v>-5.5326860398054123E-2</v>
      </c>
      <c r="BH26" s="11">
        <v>2.6442503556609154E-2</v>
      </c>
      <c r="BI26" s="11">
        <v>0</v>
      </c>
      <c r="BJ26" s="11">
        <v>3.2155785709619522E-2</v>
      </c>
      <c r="BK26" s="11">
        <v>1.2307463213801384E-2</v>
      </c>
      <c r="BL26" s="11">
        <v>3.4464430063962936E-2</v>
      </c>
      <c r="BM26" s="11">
        <v>3.0175471678376198E-2</v>
      </c>
      <c r="BN26" s="11">
        <v>-3.7926632910966873E-2</v>
      </c>
      <c r="BO26" s="11">
        <v>7.6491123763844371E-4</v>
      </c>
      <c r="BP26" s="11"/>
      <c r="BQ26" s="11"/>
    </row>
    <row r="27" spans="2:69" x14ac:dyDescent="0.25">
      <c r="P27" s="17">
        <v>2002</v>
      </c>
      <c r="Q27" s="11">
        <v>-1.7606748268008232E-2</v>
      </c>
      <c r="R27" s="11">
        <v>-4.8013892956078053E-3</v>
      </c>
      <c r="S27" s="11">
        <v>0</v>
      </c>
      <c r="T27" s="11">
        <v>-6.6476687788963318E-3</v>
      </c>
      <c r="U27" s="11">
        <v>5.0925903022289276E-2</v>
      </c>
      <c r="V27" s="11">
        <v>0</v>
      </c>
      <c r="W27" s="11">
        <v>2.637011930346489E-3</v>
      </c>
      <c r="X27" s="11">
        <v>0</v>
      </c>
      <c r="Y27" s="11">
        <v>0</v>
      </c>
      <c r="Z27" s="11">
        <v>0</v>
      </c>
      <c r="AA27" s="11">
        <v>0</v>
      </c>
      <c r="AB27" s="11">
        <v>5.0766400992870331E-2</v>
      </c>
      <c r="AC27" s="11">
        <v>0</v>
      </c>
      <c r="AD27" s="11">
        <v>6.3093103468418121E-2</v>
      </c>
      <c r="AE27" s="11">
        <v>5.2255507558584213E-2</v>
      </c>
      <c r="AF27" s="11">
        <v>0</v>
      </c>
      <c r="AG27" s="11">
        <v>-6.179339811205864E-2</v>
      </c>
      <c r="AH27" s="11">
        <v>2.7409607544541359E-2</v>
      </c>
      <c r="AI27" s="11">
        <v>-2.7491327375173569E-2</v>
      </c>
      <c r="AJ27" s="11">
        <v>8.9876964688301086E-2</v>
      </c>
      <c r="AK27" s="11">
        <v>5.0263404846191406E-3</v>
      </c>
      <c r="AL27" s="11">
        <v>-5.5835571140050888E-2</v>
      </c>
      <c r="AM27" s="11">
        <v>4.9230065196752548E-2</v>
      </c>
      <c r="AN27" s="11">
        <v>-2.0761089399456978E-2</v>
      </c>
      <c r="AO27" s="11">
        <v>2.9717880534008145E-4</v>
      </c>
      <c r="AP27" s="11">
        <v>3.1321372836828232E-2</v>
      </c>
      <c r="AQ27" s="11">
        <v>-6.7645851522684097E-3</v>
      </c>
      <c r="AR27" s="11">
        <v>-3.269466757774353E-2</v>
      </c>
      <c r="AS27" s="11">
        <v>0</v>
      </c>
      <c r="AT27" s="11">
        <v>-4.0356263518333435E-2</v>
      </c>
      <c r="AU27" s="11">
        <v>0</v>
      </c>
      <c r="AV27" s="11">
        <v>0</v>
      </c>
      <c r="AW27" s="11">
        <v>0</v>
      </c>
      <c r="AX27" s="11">
        <v>-2.7606289368122816E-3</v>
      </c>
      <c r="AY27" s="11">
        <v>-7.0379547774791718E-2</v>
      </c>
      <c r="AZ27" s="11">
        <v>1.7886951565742493E-2</v>
      </c>
      <c r="BA27" s="11">
        <v>0</v>
      </c>
      <c r="BB27" s="11">
        <v>1.6717962920665741E-2</v>
      </c>
      <c r="BC27" s="11">
        <v>-1.7257829895243049E-3</v>
      </c>
      <c r="BD27" s="11">
        <v>0</v>
      </c>
      <c r="BE27" s="11">
        <v>-0.10501547157764435</v>
      </c>
      <c r="BF27" s="11">
        <v>-8.4873944520950317E-2</v>
      </c>
      <c r="BG27" s="11">
        <v>1.4522513374686241E-2</v>
      </c>
      <c r="BH27" s="11">
        <v>1.2625643983483315E-2</v>
      </c>
      <c r="BI27" s="11">
        <v>0</v>
      </c>
      <c r="BJ27" s="11">
        <v>3.7825357168912888E-2</v>
      </c>
      <c r="BK27" s="11">
        <v>-3.8507126271724701E-2</v>
      </c>
      <c r="BL27" s="11">
        <v>-1.4756456948816776E-2</v>
      </c>
      <c r="BM27" s="11">
        <v>-3.0252575874328613E-2</v>
      </c>
      <c r="BN27" s="11">
        <v>-2.4154230952262878E-2</v>
      </c>
      <c r="BO27" s="11">
        <v>2.6904908008873463E-4</v>
      </c>
      <c r="BP27" s="11"/>
      <c r="BQ27" s="11"/>
    </row>
    <row r="28" spans="2:69" x14ac:dyDescent="0.25">
      <c r="P28" s="17">
        <v>2003</v>
      </c>
      <c r="Q28" s="11">
        <v>5.8328844606876373E-3</v>
      </c>
      <c r="R28" s="11">
        <v>-8.5645569488406181E-3</v>
      </c>
      <c r="S28" s="11">
        <v>0</v>
      </c>
      <c r="T28" s="11">
        <v>2.9423034284263849E-3</v>
      </c>
      <c r="U28" s="11">
        <v>2.3293072357773781E-2</v>
      </c>
      <c r="V28" s="11">
        <v>0</v>
      </c>
      <c r="W28" s="11">
        <v>2.2291888017207384E-3</v>
      </c>
      <c r="X28" s="11">
        <v>0</v>
      </c>
      <c r="Y28" s="11">
        <v>0</v>
      </c>
      <c r="Z28" s="11">
        <v>0</v>
      </c>
      <c r="AA28" s="11">
        <v>0</v>
      </c>
      <c r="AB28" s="11">
        <v>3.9070669561624527E-2</v>
      </c>
      <c r="AC28" s="11">
        <v>0</v>
      </c>
      <c r="AD28" s="11">
        <v>2.2417550906538963E-2</v>
      </c>
      <c r="AE28" s="11">
        <v>6.433945894241333E-2</v>
      </c>
      <c r="AF28" s="11">
        <v>0</v>
      </c>
      <c r="AG28" s="11">
        <v>-4.428461566567421E-2</v>
      </c>
      <c r="AH28" s="11">
        <v>5.2867259830236435E-2</v>
      </c>
      <c r="AI28" s="11">
        <v>-6.1669290065765381E-2</v>
      </c>
      <c r="AJ28" s="11">
        <v>-6.0509941540658474E-3</v>
      </c>
      <c r="AK28" s="11">
        <v>-4.6443818137049675E-3</v>
      </c>
      <c r="AL28" s="11">
        <v>-3.6743033677339554E-2</v>
      </c>
      <c r="AM28" s="11">
        <v>3.9840690791606903E-2</v>
      </c>
      <c r="AN28" s="11">
        <v>-4.4498734176158905E-2</v>
      </c>
      <c r="AO28" s="11">
        <v>-4.6381104737520218E-2</v>
      </c>
      <c r="AP28" s="11">
        <v>8.2651795819401741E-3</v>
      </c>
      <c r="AQ28" s="11">
        <v>-5.5919177830219269E-2</v>
      </c>
      <c r="AR28" s="11">
        <v>-0.10170489549636841</v>
      </c>
      <c r="AS28" s="11">
        <v>0</v>
      </c>
      <c r="AT28" s="11">
        <v>3.9139088243246078E-2</v>
      </c>
      <c r="AU28" s="11">
        <v>0</v>
      </c>
      <c r="AV28" s="11">
        <v>0</v>
      </c>
      <c r="AW28" s="11">
        <v>0</v>
      </c>
      <c r="AX28" s="11">
        <v>-1.0335514321923256E-2</v>
      </c>
      <c r="AY28" s="11">
        <v>-7.9919673502445221E-2</v>
      </c>
      <c r="AZ28" s="11">
        <v>4.2333502322435379E-2</v>
      </c>
      <c r="BA28" s="11">
        <v>0</v>
      </c>
      <c r="BB28" s="11">
        <v>1.2534448178485036E-3</v>
      </c>
      <c r="BC28" s="11">
        <v>-6.5458077006042004E-3</v>
      </c>
      <c r="BD28" s="11">
        <v>0</v>
      </c>
      <c r="BE28" s="11">
        <v>-8.4356307983398438E-2</v>
      </c>
      <c r="BF28" s="11">
        <v>-5.8047417551279068E-2</v>
      </c>
      <c r="BG28" s="11">
        <v>1.8338747322559357E-2</v>
      </c>
      <c r="BH28" s="11">
        <v>4.2915415018796921E-2</v>
      </c>
      <c r="BI28" s="11">
        <v>0</v>
      </c>
      <c r="BJ28" s="11">
        <v>3.9664939045906067E-2</v>
      </c>
      <c r="BK28" s="11">
        <v>-1.0515072382986546E-2</v>
      </c>
      <c r="BL28" s="11">
        <v>2.9952403157949448E-2</v>
      </c>
      <c r="BM28" s="11">
        <v>1.2774392031133175E-2</v>
      </c>
      <c r="BN28" s="11">
        <v>-4.4865336269140244E-2</v>
      </c>
      <c r="BO28" s="11">
        <v>6.3077181577682495E-2</v>
      </c>
      <c r="BP28" s="11"/>
      <c r="BQ28" s="11"/>
    </row>
    <row r="29" spans="2:69" x14ac:dyDescent="0.25">
      <c r="P29" s="17">
        <v>2004</v>
      </c>
      <c r="Q29" s="11">
        <v>-1.7974080517888069E-2</v>
      </c>
      <c r="R29" s="11">
        <v>-3.2753725536167622E-3</v>
      </c>
      <c r="S29" s="11">
        <v>0</v>
      </c>
      <c r="T29" s="11">
        <v>4.802081361413002E-2</v>
      </c>
      <c r="U29" s="11">
        <v>3.0017487704753876E-2</v>
      </c>
      <c r="V29" s="11">
        <v>0</v>
      </c>
      <c r="W29" s="11">
        <v>2.3408787325024605E-2</v>
      </c>
      <c r="X29" s="11">
        <v>0</v>
      </c>
      <c r="Y29" s="11">
        <v>0</v>
      </c>
      <c r="Z29" s="11">
        <v>0</v>
      </c>
      <c r="AA29" s="11">
        <v>0</v>
      </c>
      <c r="AB29" s="11">
        <v>4.4321347028017044E-2</v>
      </c>
      <c r="AC29" s="11">
        <v>0</v>
      </c>
      <c r="AD29" s="11">
        <v>4.4697698205709457E-2</v>
      </c>
      <c r="AE29" s="11">
        <v>4.5929644256830215E-2</v>
      </c>
      <c r="AF29" s="11">
        <v>0</v>
      </c>
      <c r="AG29" s="11">
        <v>6.7817091941833496E-2</v>
      </c>
      <c r="AH29" s="11">
        <v>4.1593644767999649E-2</v>
      </c>
      <c r="AI29" s="11">
        <v>-2.520177885890007E-2</v>
      </c>
      <c r="AJ29" s="11">
        <v>2.4643629789352417E-2</v>
      </c>
      <c r="AK29" s="11">
        <v>-2.6331642642617226E-2</v>
      </c>
      <c r="AL29" s="11">
        <v>-2.7704294770956039E-2</v>
      </c>
      <c r="AM29" s="11">
        <v>7.6378472149372101E-3</v>
      </c>
      <c r="AN29" s="11">
        <v>2.976318821310997E-2</v>
      </c>
      <c r="AO29" s="11">
        <v>-3.1951531767845154E-2</v>
      </c>
      <c r="AP29" s="11">
        <v>-1.1551673524081707E-2</v>
      </c>
      <c r="AQ29" s="11">
        <v>-9.3322202563285828E-2</v>
      </c>
      <c r="AR29" s="11">
        <v>-4.0561653673648834E-2</v>
      </c>
      <c r="AS29" s="11">
        <v>0</v>
      </c>
      <c r="AT29" s="11">
        <v>4.5526758767664433E-3</v>
      </c>
      <c r="AU29" s="11">
        <v>0</v>
      </c>
      <c r="AV29" s="11">
        <v>0</v>
      </c>
      <c r="AW29" s="11">
        <v>0</v>
      </c>
      <c r="AX29" s="11">
        <v>-3.2996549271047115E-3</v>
      </c>
      <c r="AY29" s="11">
        <v>-3.8981056422926486E-4</v>
      </c>
      <c r="AZ29" s="11">
        <v>3.2098665833473206E-2</v>
      </c>
      <c r="BA29" s="11">
        <v>0</v>
      </c>
      <c r="BB29" s="11">
        <v>1.5057799406349659E-2</v>
      </c>
      <c r="BC29" s="11">
        <v>-5.7111825793981552E-2</v>
      </c>
      <c r="BD29" s="11">
        <v>0</v>
      </c>
      <c r="BE29" s="11">
        <v>-6.7324437201023102E-2</v>
      </c>
      <c r="BF29" s="11">
        <v>1.3965423218905926E-2</v>
      </c>
      <c r="BG29" s="11">
        <v>-1.1501497589051723E-2</v>
      </c>
      <c r="BH29" s="11">
        <v>3.8482729345560074E-2</v>
      </c>
      <c r="BI29" s="11">
        <v>0</v>
      </c>
      <c r="BJ29" s="11">
        <v>9.4197072088718414E-2</v>
      </c>
      <c r="BK29" s="11">
        <v>-2.2882983088493347E-2</v>
      </c>
      <c r="BL29" s="11">
        <v>1.7335774376988411E-2</v>
      </c>
      <c r="BM29" s="11">
        <v>4.9530647695064545E-2</v>
      </c>
      <c r="BN29" s="11">
        <v>-2.5606362149119377E-2</v>
      </c>
      <c r="BO29" s="11">
        <v>-4.4016212224960327E-2</v>
      </c>
      <c r="BP29" s="11"/>
      <c r="BQ29" s="11"/>
    </row>
    <row r="30" spans="2:69" x14ac:dyDescent="0.25">
      <c r="P30" s="17">
        <v>2005</v>
      </c>
      <c r="Q30" s="11">
        <v>9.6357176080346107E-3</v>
      </c>
      <c r="R30" s="11">
        <v>-5.1036770455539227E-3</v>
      </c>
      <c r="S30" s="11">
        <v>0</v>
      </c>
      <c r="T30" s="11">
        <v>-7.8902952373027802E-3</v>
      </c>
      <c r="U30" s="11">
        <v>6.2427930533885956E-2</v>
      </c>
      <c r="V30" s="11">
        <v>0</v>
      </c>
      <c r="W30" s="11">
        <v>-4.2955376207828522E-2</v>
      </c>
      <c r="X30" s="11">
        <v>0</v>
      </c>
      <c r="Y30" s="11">
        <v>0</v>
      </c>
      <c r="Z30" s="11">
        <v>0</v>
      </c>
      <c r="AA30" s="11">
        <v>0</v>
      </c>
      <c r="AB30" s="11">
        <v>2.866799384355545E-2</v>
      </c>
      <c r="AC30" s="11">
        <v>0</v>
      </c>
      <c r="AD30" s="11">
        <v>3.7160392850637436E-2</v>
      </c>
      <c r="AE30" s="11">
        <v>1.9371164962649345E-2</v>
      </c>
      <c r="AF30" s="11">
        <v>0</v>
      </c>
      <c r="AG30" s="11">
        <v>5.8721467852592468E-2</v>
      </c>
      <c r="AH30" s="11">
        <v>3.4619700163602829E-2</v>
      </c>
      <c r="AI30" s="11">
        <v>-1.577327586710453E-2</v>
      </c>
      <c r="AJ30" s="11">
        <v>-1.2663229368627071E-2</v>
      </c>
      <c r="AK30" s="11">
        <v>5.4126512259244919E-3</v>
      </c>
      <c r="AL30" s="11">
        <v>-9.6838409081101418E-3</v>
      </c>
      <c r="AM30" s="11">
        <v>3.378593921661377E-2</v>
      </c>
      <c r="AN30" s="11">
        <v>-1.0538206435739994E-2</v>
      </c>
      <c r="AO30" s="11">
        <v>-5.9569936245679855E-2</v>
      </c>
      <c r="AP30" s="11">
        <v>2.1435225382447243E-2</v>
      </c>
      <c r="AQ30" s="11">
        <v>-5.0960343331098557E-2</v>
      </c>
      <c r="AR30" s="11">
        <v>-5.6412041187286377E-2</v>
      </c>
      <c r="AS30" s="11">
        <v>0</v>
      </c>
      <c r="AT30" s="11">
        <v>-1.112549751996994E-2</v>
      </c>
      <c r="AU30" s="11">
        <v>0</v>
      </c>
      <c r="AV30" s="11">
        <v>0</v>
      </c>
      <c r="AW30" s="11">
        <v>0</v>
      </c>
      <c r="AX30" s="11">
        <v>-2.9847446829080582E-2</v>
      </c>
      <c r="AY30" s="11">
        <v>-6.4630486071109772E-2</v>
      </c>
      <c r="AZ30" s="11">
        <v>2.8995314612984657E-2</v>
      </c>
      <c r="BA30" s="11">
        <v>0</v>
      </c>
      <c r="BB30" s="11">
        <v>5.5980511009693146E-2</v>
      </c>
      <c r="BC30" s="11">
        <v>-1.830577664077282E-2</v>
      </c>
      <c r="BD30" s="11">
        <v>0</v>
      </c>
      <c r="BE30" s="11">
        <v>-0.1026449054479599</v>
      </c>
      <c r="BF30" s="11">
        <v>-4.0407668799161911E-2</v>
      </c>
      <c r="BG30" s="11">
        <v>3.1435612589120865E-2</v>
      </c>
      <c r="BH30" s="11">
        <v>3.3475689589977264E-2</v>
      </c>
      <c r="BI30" s="11">
        <v>0</v>
      </c>
      <c r="BJ30" s="11">
        <v>-7.5164541602134705E-2</v>
      </c>
      <c r="BK30" s="11">
        <v>1.8922265619039536E-2</v>
      </c>
      <c r="BL30" s="11">
        <v>-2.1041542291641235E-2</v>
      </c>
      <c r="BM30" s="11">
        <v>3.8443010300397873E-2</v>
      </c>
      <c r="BN30" s="11">
        <v>-4.749709740281105E-2</v>
      </c>
      <c r="BO30" s="11">
        <v>1.4331463724374771E-2</v>
      </c>
      <c r="BP30" s="11"/>
      <c r="BQ30" s="11"/>
    </row>
    <row r="31" spans="2:69" x14ac:dyDescent="0.25">
      <c r="P31" s="17">
        <v>2006</v>
      </c>
      <c r="Q31" s="11">
        <v>-2.1508840844035149E-2</v>
      </c>
      <c r="R31" s="11">
        <v>2.9710233211517334E-2</v>
      </c>
      <c r="S31" s="11">
        <v>0</v>
      </c>
      <c r="T31" s="11">
        <v>4.1122261434793472E-2</v>
      </c>
      <c r="U31" s="11">
        <v>4.7907866537570953E-2</v>
      </c>
      <c r="V31" s="11">
        <v>0</v>
      </c>
      <c r="W31" s="11">
        <v>-2.4935729801654816E-2</v>
      </c>
      <c r="X31" s="11">
        <v>0</v>
      </c>
      <c r="Y31" s="11">
        <v>0</v>
      </c>
      <c r="Z31" s="11">
        <v>0</v>
      </c>
      <c r="AA31" s="11">
        <v>0</v>
      </c>
      <c r="AB31" s="11">
        <v>4.0917929261922836E-2</v>
      </c>
      <c r="AC31" s="11">
        <v>0</v>
      </c>
      <c r="AD31" s="11">
        <v>-2.4496084079146385E-2</v>
      </c>
      <c r="AE31" s="11">
        <v>1.9898872822523117E-2</v>
      </c>
      <c r="AF31" s="11">
        <v>0</v>
      </c>
      <c r="AG31" s="11">
        <v>4.0106803178787231E-2</v>
      </c>
      <c r="AH31" s="11">
        <v>6.1000760644674301E-2</v>
      </c>
      <c r="AI31" s="11">
        <v>-4.5738521963357925E-2</v>
      </c>
      <c r="AJ31" s="11">
        <v>2.569865994155407E-2</v>
      </c>
      <c r="AK31" s="11">
        <v>-7.5590834021568298E-3</v>
      </c>
      <c r="AL31" s="11">
        <v>1.7988642677664757E-2</v>
      </c>
      <c r="AM31" s="11">
        <v>9.0701328590512276E-3</v>
      </c>
      <c r="AN31" s="11">
        <v>-3.294915659353137E-3</v>
      </c>
      <c r="AO31" s="11">
        <v>-6.3186779618263245E-2</v>
      </c>
      <c r="AP31" s="11">
        <v>-2.1397387608885765E-2</v>
      </c>
      <c r="AQ31" s="11">
        <v>-4.2884126305580139E-2</v>
      </c>
      <c r="AR31" s="11">
        <v>-4.4689889997243881E-2</v>
      </c>
      <c r="AS31" s="11">
        <v>0</v>
      </c>
      <c r="AT31" s="11">
        <v>-6.3643254339694977E-2</v>
      </c>
      <c r="AU31" s="11">
        <v>0</v>
      </c>
      <c r="AV31" s="11">
        <v>0</v>
      </c>
      <c r="AW31" s="11">
        <v>0</v>
      </c>
      <c r="AX31" s="11">
        <v>-1.4951412566006184E-2</v>
      </c>
      <c r="AY31" s="11">
        <v>-4.5017916709184647E-3</v>
      </c>
      <c r="AZ31" s="11">
        <v>2.2426484152674675E-2</v>
      </c>
      <c r="BA31" s="11">
        <v>0</v>
      </c>
      <c r="BB31" s="11">
        <v>2.4870065972208977E-2</v>
      </c>
      <c r="BC31" s="11">
        <v>-1.9979557022452354E-2</v>
      </c>
      <c r="BD31" s="11">
        <v>0</v>
      </c>
      <c r="BE31" s="11">
        <v>-7.2496116161346436E-2</v>
      </c>
      <c r="BF31" s="11">
        <v>-4.2883306741714478E-2</v>
      </c>
      <c r="BG31" s="11">
        <v>-3.5332082770764828E-3</v>
      </c>
      <c r="BH31" s="11">
        <v>1.4159769751131535E-2</v>
      </c>
      <c r="BI31" s="11">
        <v>0</v>
      </c>
      <c r="BJ31" s="11">
        <v>4.5293599367141724E-2</v>
      </c>
      <c r="BK31" s="11">
        <v>-1.3105978257954121E-2</v>
      </c>
      <c r="BL31" s="11">
        <v>5.8436719700694084E-3</v>
      </c>
      <c r="BM31" s="11">
        <v>7.2654880583286285E-2</v>
      </c>
      <c r="BN31" s="11">
        <v>-7.1058787405490875E-2</v>
      </c>
      <c r="BO31" s="11">
        <v>1.9379479810595512E-2</v>
      </c>
      <c r="BP31" s="11"/>
      <c r="BQ31" s="11"/>
    </row>
    <row r="32" spans="2:69" x14ac:dyDescent="0.25">
      <c r="B32" s="36"/>
      <c r="P32" s="17">
        <v>2007</v>
      </c>
      <c r="Q32" s="11">
        <v>-2.4601688608527184E-2</v>
      </c>
      <c r="R32" s="11">
        <v>1.2992935255169868E-2</v>
      </c>
      <c r="S32" s="11">
        <v>0</v>
      </c>
      <c r="T32" s="11">
        <v>7.7457772567868233E-3</v>
      </c>
      <c r="U32" s="11">
        <v>2.3621926084160805E-2</v>
      </c>
      <c r="V32" s="11">
        <v>0</v>
      </c>
      <c r="W32" s="11">
        <v>3.2094444613903761E-3</v>
      </c>
      <c r="X32" s="11">
        <v>0</v>
      </c>
      <c r="Y32" s="11">
        <v>0</v>
      </c>
      <c r="Z32" s="11">
        <v>0</v>
      </c>
      <c r="AA32" s="11">
        <v>0</v>
      </c>
      <c r="AB32" s="11">
        <v>2.3146709427237511E-2</v>
      </c>
      <c r="AC32" s="11">
        <v>0</v>
      </c>
      <c r="AD32" s="11">
        <v>1.1487402021884918E-2</v>
      </c>
      <c r="AE32" s="11">
        <v>4.9570467323064804E-2</v>
      </c>
      <c r="AF32" s="11">
        <v>0</v>
      </c>
      <c r="AG32" s="11">
        <v>4.1122023016214371E-2</v>
      </c>
      <c r="AH32" s="11">
        <v>6.007959321141243E-2</v>
      </c>
      <c r="AI32" s="11">
        <v>-1.9105765968561172E-2</v>
      </c>
      <c r="AJ32" s="11">
        <v>-5.747397243976593E-2</v>
      </c>
      <c r="AK32" s="11">
        <v>2.9605576768517494E-2</v>
      </c>
      <c r="AL32" s="11">
        <v>-1.3261338463053107E-3</v>
      </c>
      <c r="AM32" s="11">
        <v>3.5051871091127396E-2</v>
      </c>
      <c r="AN32" s="11">
        <v>-1.2182408012449741E-2</v>
      </c>
      <c r="AO32" s="11">
        <v>-4.1541147977113724E-2</v>
      </c>
      <c r="AP32" s="11">
        <v>-4.5851133763790131E-3</v>
      </c>
      <c r="AQ32" s="11">
        <v>-1.7464457079768181E-2</v>
      </c>
      <c r="AR32" s="11">
        <v>-6.6546998918056488E-2</v>
      </c>
      <c r="AS32" s="11">
        <v>0</v>
      </c>
      <c r="AT32" s="11">
        <v>7.5496532022953033E-2</v>
      </c>
      <c r="AU32" s="11">
        <v>0</v>
      </c>
      <c r="AV32" s="11">
        <v>0</v>
      </c>
      <c r="AW32" s="11">
        <v>0</v>
      </c>
      <c r="AX32" s="11">
        <v>-3.2483063638210297E-2</v>
      </c>
      <c r="AY32" s="11">
        <v>-0.1257026195526123</v>
      </c>
      <c r="AZ32" s="11">
        <v>4.6145956963300705E-2</v>
      </c>
      <c r="BA32" s="11">
        <v>0</v>
      </c>
      <c r="BB32" s="11">
        <v>-1.5150078572332859E-2</v>
      </c>
      <c r="BC32" s="11">
        <v>-2.0884696394205093E-2</v>
      </c>
      <c r="BD32" s="11">
        <v>0</v>
      </c>
      <c r="BE32" s="11">
        <v>-0.10711926966905594</v>
      </c>
      <c r="BF32" s="11">
        <v>1.9711345434188843E-2</v>
      </c>
      <c r="BG32" s="11">
        <v>1.4450344257056713E-2</v>
      </c>
      <c r="BH32" s="11">
        <v>4.1279774159193039E-2</v>
      </c>
      <c r="BI32" s="11">
        <v>0</v>
      </c>
      <c r="BJ32" s="11">
        <v>2.7447767555713654E-2</v>
      </c>
      <c r="BK32" s="11">
        <v>4.1247792541980743E-2</v>
      </c>
      <c r="BL32" s="11">
        <v>2.2591885179281235E-2</v>
      </c>
      <c r="BM32" s="11">
        <v>3.5088319331407547E-2</v>
      </c>
      <c r="BN32" s="11">
        <v>-5.4866693913936615E-2</v>
      </c>
      <c r="BO32" s="11">
        <v>3.1125878449529409E-3</v>
      </c>
      <c r="BP32" s="11"/>
      <c r="BQ32" s="11"/>
    </row>
    <row r="33" spans="16:69" x14ac:dyDescent="0.25">
      <c r="P33" s="17">
        <v>2008</v>
      </c>
      <c r="Q33" s="11">
        <v>7.9381288960576057E-3</v>
      </c>
      <c r="R33" s="11">
        <v>6.8741128779947758E-3</v>
      </c>
      <c r="S33" s="11">
        <v>0</v>
      </c>
      <c r="T33" s="11">
        <v>6.601279228925705E-2</v>
      </c>
      <c r="U33" s="11">
        <v>3.833504393696785E-2</v>
      </c>
      <c r="V33" s="11">
        <v>0</v>
      </c>
      <c r="W33" s="11">
        <v>-1.767464354634285E-2</v>
      </c>
      <c r="X33" s="11">
        <v>0</v>
      </c>
      <c r="Y33" s="11">
        <v>0</v>
      </c>
      <c r="Z33" s="11">
        <v>0</v>
      </c>
      <c r="AA33" s="11">
        <v>0</v>
      </c>
      <c r="AB33" s="11">
        <v>3.0110741034150124E-2</v>
      </c>
      <c r="AC33" s="11">
        <v>0</v>
      </c>
      <c r="AD33" s="11">
        <v>-3.5435162484645844E-2</v>
      </c>
      <c r="AE33" s="11">
        <v>4.66182641685009E-2</v>
      </c>
      <c r="AF33" s="11">
        <v>0</v>
      </c>
      <c r="AG33" s="11">
        <v>-5.6414160877466202E-2</v>
      </c>
      <c r="AH33" s="11">
        <v>6.0408655554056168E-2</v>
      </c>
      <c r="AI33" s="11">
        <v>-3.3518251031637192E-2</v>
      </c>
      <c r="AJ33" s="11">
        <v>9.189307689666748E-3</v>
      </c>
      <c r="AK33" s="11">
        <v>3.8379121571779251E-2</v>
      </c>
      <c r="AL33" s="11">
        <v>2.0311863627284765E-3</v>
      </c>
      <c r="AM33" s="11">
        <v>3.7773117423057556E-2</v>
      </c>
      <c r="AN33" s="11">
        <v>2.4577614385634661E-3</v>
      </c>
      <c r="AO33" s="11">
        <v>-6.2435497529804707E-3</v>
      </c>
      <c r="AP33" s="11">
        <v>2.882842905819416E-3</v>
      </c>
      <c r="AQ33" s="11">
        <v>-2.5413518771529198E-2</v>
      </c>
      <c r="AR33" s="11">
        <v>-2.6841774582862854E-2</v>
      </c>
      <c r="AS33" s="11">
        <v>0</v>
      </c>
      <c r="AT33" s="11">
        <v>-2.0937839522957802E-2</v>
      </c>
      <c r="AU33" s="11">
        <v>0</v>
      </c>
      <c r="AV33" s="11">
        <v>0</v>
      </c>
      <c r="AW33" s="11">
        <v>0</v>
      </c>
      <c r="AX33" s="11">
        <v>-3.5691317170858383E-2</v>
      </c>
      <c r="AY33" s="11">
        <v>-9.6220888197422028E-2</v>
      </c>
      <c r="AZ33" s="11">
        <v>2.9973389580845833E-2</v>
      </c>
      <c r="BA33" s="11">
        <v>0</v>
      </c>
      <c r="BB33" s="11">
        <v>-2.1101748570799828E-3</v>
      </c>
      <c r="BC33" s="11">
        <v>-1.6412308439612389E-2</v>
      </c>
      <c r="BD33" s="11">
        <v>0</v>
      </c>
      <c r="BE33" s="11">
        <v>-0.1319156140089035</v>
      </c>
      <c r="BF33" s="11">
        <v>3.2599137630313635E-3</v>
      </c>
      <c r="BG33" s="11">
        <v>2.5119690224528313E-2</v>
      </c>
      <c r="BH33" s="11">
        <v>2.8118079528212547E-2</v>
      </c>
      <c r="BI33" s="11">
        <v>0</v>
      </c>
      <c r="BJ33" s="11">
        <v>0.18966971337795258</v>
      </c>
      <c r="BK33" s="11">
        <v>-3.8762107491493225E-2</v>
      </c>
      <c r="BL33" s="11">
        <v>2.9060307424515486E-3</v>
      </c>
      <c r="BM33" s="11">
        <v>-1.2233494780957699E-2</v>
      </c>
      <c r="BN33" s="11">
        <v>4.8485635779798031E-3</v>
      </c>
      <c r="BO33" s="11">
        <v>-0.11679243296384811</v>
      </c>
      <c r="BP33" s="11"/>
      <c r="BQ33" s="11"/>
    </row>
    <row r="34" spans="16:69" x14ac:dyDescent="0.25">
      <c r="P34" s="17">
        <v>2009</v>
      </c>
      <c r="Q34" s="11">
        <v>5.6332964450120926E-3</v>
      </c>
      <c r="R34" s="11">
        <v>9.9366353824734688E-3</v>
      </c>
      <c r="S34" s="11">
        <v>0</v>
      </c>
      <c r="T34" s="11">
        <v>4.5704681426286697E-2</v>
      </c>
      <c r="U34" s="11">
        <v>6.5879762172698975E-2</v>
      </c>
      <c r="V34" s="11">
        <v>0</v>
      </c>
      <c r="W34" s="11">
        <v>-2.3236645385622978E-2</v>
      </c>
      <c r="X34" s="11">
        <v>0</v>
      </c>
      <c r="Y34" s="11">
        <v>0</v>
      </c>
      <c r="Z34" s="11">
        <v>0</v>
      </c>
      <c r="AA34" s="11">
        <v>0</v>
      </c>
      <c r="AB34" s="11">
        <v>2.7384225279092789E-2</v>
      </c>
      <c r="AC34" s="11">
        <v>0</v>
      </c>
      <c r="AD34" s="11">
        <v>2.0157370716333389E-2</v>
      </c>
      <c r="AE34" s="11">
        <v>-1.5232362784445286E-2</v>
      </c>
      <c r="AF34" s="11">
        <v>0</v>
      </c>
      <c r="AG34" s="11">
        <v>1.8765021115541458E-2</v>
      </c>
      <c r="AH34" s="11">
        <v>4.7957383096218109E-2</v>
      </c>
      <c r="AI34" s="11">
        <v>-6.4642960205674171E-3</v>
      </c>
      <c r="AJ34" s="11">
        <v>9.7595639526844025E-3</v>
      </c>
      <c r="AK34" s="11">
        <v>5.0147779984399676E-4</v>
      </c>
      <c r="AL34" s="11">
        <v>2.0247578620910645E-2</v>
      </c>
      <c r="AM34" s="11">
        <v>2.9325509443879128E-2</v>
      </c>
      <c r="AN34" s="11">
        <v>4.4916260987520218E-2</v>
      </c>
      <c r="AO34" s="11">
        <v>-4.0060684084892273E-2</v>
      </c>
      <c r="AP34" s="11">
        <v>1.4939308166503906E-2</v>
      </c>
      <c r="AQ34" s="11">
        <v>5.4640386952087283E-4</v>
      </c>
      <c r="AR34" s="11">
        <v>-2.9253290966153145E-2</v>
      </c>
      <c r="AS34" s="11">
        <v>0</v>
      </c>
      <c r="AT34" s="11">
        <v>2.2065907716751099E-2</v>
      </c>
      <c r="AU34" s="11">
        <v>0</v>
      </c>
      <c r="AV34" s="11">
        <v>0</v>
      </c>
      <c r="AW34" s="11">
        <v>0</v>
      </c>
      <c r="AX34" s="11">
        <v>4.7922367230057716E-4</v>
      </c>
      <c r="AY34" s="11">
        <v>-2.1823618561029434E-2</v>
      </c>
      <c r="AZ34" s="11">
        <v>2.0864434540271759E-2</v>
      </c>
      <c r="BA34" s="11">
        <v>0</v>
      </c>
      <c r="BB34" s="11">
        <v>1.0665521956980228E-2</v>
      </c>
      <c r="BC34" s="11">
        <v>-1.8022520234808326E-3</v>
      </c>
      <c r="BD34" s="11">
        <v>0</v>
      </c>
      <c r="BE34" s="11">
        <v>-9.1622732579708099E-2</v>
      </c>
      <c r="BF34" s="11">
        <v>-6.8554699420928955E-2</v>
      </c>
      <c r="BG34" s="11">
        <v>7.5747347436845303E-3</v>
      </c>
      <c r="BH34" s="11">
        <v>-1.1604058556258678E-2</v>
      </c>
      <c r="BI34" s="11">
        <v>0</v>
      </c>
      <c r="BJ34" s="11">
        <v>2.4357620626688004E-2</v>
      </c>
      <c r="BK34" s="11">
        <v>-2.682160772383213E-2</v>
      </c>
      <c r="BL34" s="11">
        <v>-5.8220196515321732E-2</v>
      </c>
      <c r="BM34" s="11">
        <v>1.5368469757959247E-3</v>
      </c>
      <c r="BN34" s="11">
        <v>-2.3639228194952011E-2</v>
      </c>
      <c r="BO34" s="11">
        <v>-3.042437881231308E-2</v>
      </c>
      <c r="BP34" s="11"/>
      <c r="BQ34" s="11"/>
    </row>
    <row r="35" spans="16:69" x14ac:dyDescent="0.25">
      <c r="P35" s="17">
        <v>2010</v>
      </c>
      <c r="Q35" s="11">
        <v>7.2970770299434662E-2</v>
      </c>
      <c r="R35" s="11">
        <v>2.0588601008057594E-2</v>
      </c>
      <c r="S35" s="11">
        <v>0</v>
      </c>
      <c r="T35" s="11">
        <v>5.8317326009273529E-2</v>
      </c>
      <c r="U35" s="11">
        <v>-9.2888334766030312E-3</v>
      </c>
      <c r="V35" s="11">
        <v>0</v>
      </c>
      <c r="W35" s="11">
        <v>5.0031688064336777E-2</v>
      </c>
      <c r="X35" s="11">
        <v>0</v>
      </c>
      <c r="Y35" s="11">
        <v>0</v>
      </c>
      <c r="Z35" s="11">
        <v>0</v>
      </c>
      <c r="AA35" s="11">
        <v>0</v>
      </c>
      <c r="AB35" s="11">
        <v>5.5092740803956985E-2</v>
      </c>
      <c r="AC35" s="11">
        <v>0</v>
      </c>
      <c r="AD35" s="11">
        <v>-2.1994272246956825E-2</v>
      </c>
      <c r="AE35" s="11">
        <v>2.2896362468600273E-2</v>
      </c>
      <c r="AF35" s="11">
        <v>0</v>
      </c>
      <c r="AG35" s="11">
        <v>-1.7988614737987518E-2</v>
      </c>
      <c r="AH35" s="11">
        <v>5.3502809256315231E-2</v>
      </c>
      <c r="AI35" s="11">
        <v>7.0356172509491444E-3</v>
      </c>
      <c r="AJ35" s="11">
        <v>3.3066295087337494E-2</v>
      </c>
      <c r="AK35" s="11">
        <v>-6.5885954536497593E-3</v>
      </c>
      <c r="AL35" s="11">
        <v>-2.2600926458835602E-3</v>
      </c>
      <c r="AM35" s="11">
        <v>5.7352378964424133E-2</v>
      </c>
      <c r="AN35" s="11">
        <v>-1.2331530451774597E-2</v>
      </c>
      <c r="AO35" s="11">
        <v>2.9670078307390213E-2</v>
      </c>
      <c r="AP35" s="11">
        <v>1.4174610376358032E-2</v>
      </c>
      <c r="AQ35" s="11">
        <v>-7.2189755737781525E-3</v>
      </c>
      <c r="AR35" s="11">
        <v>-1.7805550247430801E-2</v>
      </c>
      <c r="AS35" s="11">
        <v>0</v>
      </c>
      <c r="AT35" s="11">
        <v>-3.6479208618402481E-2</v>
      </c>
      <c r="AU35" s="11">
        <v>0</v>
      </c>
      <c r="AV35" s="11">
        <v>0</v>
      </c>
      <c r="AW35" s="11">
        <v>0</v>
      </c>
      <c r="AX35" s="11">
        <v>-3.1508017331361771E-2</v>
      </c>
      <c r="AY35" s="11">
        <v>-4.4474340975284576E-2</v>
      </c>
      <c r="AZ35" s="11">
        <v>3.0350157991051674E-2</v>
      </c>
      <c r="BA35" s="11">
        <v>0</v>
      </c>
      <c r="BB35" s="11">
        <v>8.2346372306346893E-2</v>
      </c>
      <c r="BC35" s="11">
        <v>-2.248825877904892E-2</v>
      </c>
      <c r="BD35" s="11">
        <v>0</v>
      </c>
      <c r="BE35" s="11">
        <v>-9.1620363295078278E-2</v>
      </c>
      <c r="BF35" s="11">
        <v>6.775655597448349E-2</v>
      </c>
      <c r="BG35" s="11">
        <v>3.0471203848719597E-2</v>
      </c>
      <c r="BH35" s="11">
        <v>-1.3427906669676304E-2</v>
      </c>
      <c r="BI35" s="11">
        <v>0</v>
      </c>
      <c r="BJ35" s="11">
        <v>0.1046672984957695</v>
      </c>
      <c r="BK35" s="11">
        <v>-8.7236473336815834E-3</v>
      </c>
      <c r="BL35" s="11">
        <v>-1.59258171916008E-2</v>
      </c>
      <c r="BM35" s="11">
        <v>1.6700025647878647E-2</v>
      </c>
      <c r="BN35" s="11">
        <v>3.0418750829994678E-3</v>
      </c>
      <c r="BO35" s="11">
        <v>-6.6672921180725098E-2</v>
      </c>
      <c r="BP35" s="11"/>
      <c r="BQ35" s="11"/>
    </row>
    <row r="36" spans="16:69" x14ac:dyDescent="0.25">
      <c r="P36" s="17">
        <v>2011</v>
      </c>
      <c r="Q36" s="11">
        <v>3.887711837887764E-2</v>
      </c>
      <c r="R36" s="11">
        <v>1.4115733094513416E-2</v>
      </c>
      <c r="S36" s="11">
        <v>0</v>
      </c>
      <c r="T36" s="11">
        <v>5.8332201093435287E-2</v>
      </c>
      <c r="U36" s="11">
        <v>1.8214935436844826E-2</v>
      </c>
      <c r="V36" s="11">
        <v>0</v>
      </c>
      <c r="W36" s="11">
        <v>-5.1176443696022034E-2</v>
      </c>
      <c r="X36" s="11">
        <v>0</v>
      </c>
      <c r="Y36" s="11">
        <v>0</v>
      </c>
      <c r="Z36" s="11">
        <v>0</v>
      </c>
      <c r="AA36" s="11">
        <v>0</v>
      </c>
      <c r="AB36" s="11">
        <v>5.5666390806436539E-2</v>
      </c>
      <c r="AC36" s="11">
        <v>0</v>
      </c>
      <c r="AD36" s="11">
        <v>1.8478872254490852E-2</v>
      </c>
      <c r="AE36" s="11">
        <v>-1.1739200912415981E-2</v>
      </c>
      <c r="AF36" s="11">
        <v>0</v>
      </c>
      <c r="AG36" s="11">
        <v>3.8680613040924072E-2</v>
      </c>
      <c r="AH36" s="11">
        <v>4.2167812585830688E-2</v>
      </c>
      <c r="AI36" s="11">
        <v>-1.1924903839826584E-2</v>
      </c>
      <c r="AJ36" s="11">
        <v>0.10765711218118668</v>
      </c>
      <c r="AK36" s="11">
        <v>-4.9797344952821732E-2</v>
      </c>
      <c r="AL36" s="11">
        <v>-1.405799388885498E-2</v>
      </c>
      <c r="AM36" s="11">
        <v>2.9903164133429527E-2</v>
      </c>
      <c r="AN36" s="11">
        <v>-5.2380308508872986E-2</v>
      </c>
      <c r="AO36" s="11">
        <v>4.6719916164875031E-2</v>
      </c>
      <c r="AP36" s="11">
        <v>-9.9983401596546173E-3</v>
      </c>
      <c r="AQ36" s="11">
        <v>-1.3696296140551567E-2</v>
      </c>
      <c r="AR36" s="11">
        <v>-6.4678243361413479E-3</v>
      </c>
      <c r="AS36" s="11">
        <v>0</v>
      </c>
      <c r="AT36" s="11">
        <v>-1.4713464304804802E-2</v>
      </c>
      <c r="AU36" s="11">
        <v>0</v>
      </c>
      <c r="AV36" s="11">
        <v>0</v>
      </c>
      <c r="AW36" s="11">
        <v>0</v>
      </c>
      <c r="AX36" s="11">
        <v>-4.7268494963645935E-2</v>
      </c>
      <c r="AY36" s="11">
        <v>-3.2144829630851746E-2</v>
      </c>
      <c r="AZ36" s="11">
        <v>3.3003399148583412E-3</v>
      </c>
      <c r="BA36" s="11">
        <v>0</v>
      </c>
      <c r="BB36" s="11">
        <v>3.3107567578554153E-3</v>
      </c>
      <c r="BC36" s="11">
        <v>-3.8706090301275253E-2</v>
      </c>
      <c r="BD36" s="11">
        <v>0</v>
      </c>
      <c r="BE36" s="11">
        <v>-4.4451210647821426E-2</v>
      </c>
      <c r="BF36" s="11">
        <v>4.1883055120706558E-2</v>
      </c>
      <c r="BG36" s="11">
        <v>4.9045734107494354E-2</v>
      </c>
      <c r="BH36" s="11">
        <v>-2.3857984691858292E-2</v>
      </c>
      <c r="BI36" s="11">
        <v>0</v>
      </c>
      <c r="BJ36" s="11">
        <v>-0.10124615579843521</v>
      </c>
      <c r="BK36" s="11">
        <v>1.7546380404382944E-3</v>
      </c>
      <c r="BL36" s="11">
        <v>6.7135656718164682E-4</v>
      </c>
      <c r="BM36" s="11">
        <v>5.5838558822870255E-2</v>
      </c>
      <c r="BN36" s="11">
        <v>2.3142419755458832E-2</v>
      </c>
      <c r="BO36" s="11">
        <v>7.15632364153862E-2</v>
      </c>
      <c r="BP36" s="11"/>
      <c r="BQ36" s="11"/>
    </row>
    <row r="37" spans="16:69" x14ac:dyDescent="0.25">
      <c r="P37" s="17">
        <v>2012</v>
      </c>
      <c r="Q37" s="11">
        <v>-4.6578742563724518E-2</v>
      </c>
      <c r="R37" s="11">
        <v>4.6113569289445877E-2</v>
      </c>
      <c r="S37" s="11">
        <v>0</v>
      </c>
      <c r="T37" s="11">
        <v>4.8672087490558624E-2</v>
      </c>
      <c r="U37" s="11">
        <v>7.0141643285751343E-2</v>
      </c>
      <c r="V37" s="11">
        <v>0</v>
      </c>
      <c r="W37" s="11">
        <v>3.3074799925088882E-2</v>
      </c>
      <c r="X37" s="11">
        <v>0</v>
      </c>
      <c r="Y37" s="11">
        <v>0</v>
      </c>
      <c r="Z37" s="11">
        <v>0</v>
      </c>
      <c r="AA37" s="11">
        <v>0</v>
      </c>
      <c r="AB37" s="11">
        <v>2.9816146939992905E-2</v>
      </c>
      <c r="AC37" s="11">
        <v>0</v>
      </c>
      <c r="AD37" s="11">
        <v>2.0457401871681213E-2</v>
      </c>
      <c r="AE37" s="11">
        <v>1.8820818513631821E-2</v>
      </c>
      <c r="AF37" s="11">
        <v>0</v>
      </c>
      <c r="AG37" s="11">
        <v>4.1302688419818878E-2</v>
      </c>
      <c r="AH37" s="11">
        <v>8.7657168507575989E-2</v>
      </c>
      <c r="AI37" s="11">
        <v>3.3700063824653625E-2</v>
      </c>
      <c r="AJ37" s="11">
        <v>-2.4923414457589388E-3</v>
      </c>
      <c r="AK37" s="11">
        <v>-9.2840353026986122E-3</v>
      </c>
      <c r="AL37" s="11">
        <v>4.2455531656742096E-2</v>
      </c>
      <c r="AM37" s="11">
        <v>2.6345519348978996E-2</v>
      </c>
      <c r="AN37" s="11">
        <v>-5.691715981811285E-3</v>
      </c>
      <c r="AO37" s="11">
        <v>-5.2635662257671356E-2</v>
      </c>
      <c r="AP37" s="11">
        <v>-4.1169758886098862E-2</v>
      </c>
      <c r="AQ37" s="11">
        <v>-9.4287358224391937E-2</v>
      </c>
      <c r="AR37" s="11">
        <v>-0.11617488414049149</v>
      </c>
      <c r="AS37" s="11">
        <v>0</v>
      </c>
      <c r="AT37" s="11">
        <v>1.0830783285200596E-2</v>
      </c>
      <c r="AU37" s="11">
        <v>0</v>
      </c>
      <c r="AV37" s="11">
        <v>0</v>
      </c>
      <c r="AW37" s="11">
        <v>0</v>
      </c>
      <c r="AX37" s="11">
        <v>-1.6856640577316284E-2</v>
      </c>
      <c r="AY37" s="11">
        <v>-5.9162922203540802E-2</v>
      </c>
      <c r="AZ37" s="11">
        <v>-1.9985083490610123E-2</v>
      </c>
      <c r="BA37" s="11">
        <v>0</v>
      </c>
      <c r="BB37" s="11">
        <v>5.5334694683551788E-2</v>
      </c>
      <c r="BC37" s="11">
        <v>-2.9086144641041756E-2</v>
      </c>
      <c r="BD37" s="11">
        <v>0</v>
      </c>
      <c r="BE37" s="11">
        <v>-6.5264485776424408E-2</v>
      </c>
      <c r="BF37" s="11">
        <v>4.9945828504860401E-3</v>
      </c>
      <c r="BG37" s="11">
        <v>1.8320795148611069E-2</v>
      </c>
      <c r="BH37" s="11">
        <v>4.8948265612125397E-2</v>
      </c>
      <c r="BI37" s="11">
        <v>0</v>
      </c>
      <c r="BJ37" s="11">
        <v>2.6822175830602646E-2</v>
      </c>
      <c r="BK37" s="11">
        <v>3.2495647668838501E-2</v>
      </c>
      <c r="BL37" s="11">
        <v>2.5040518492460251E-2</v>
      </c>
      <c r="BM37" s="11">
        <v>5.6625068187713623E-2</v>
      </c>
      <c r="BN37" s="11">
        <v>2.4431120604276657E-2</v>
      </c>
      <c r="BO37" s="11">
        <v>-4.2947422713041306E-2</v>
      </c>
      <c r="BP37" s="11"/>
      <c r="BQ37" s="11"/>
    </row>
    <row r="38" spans="16:69" x14ac:dyDescent="0.25">
      <c r="P38" s="17">
        <v>2013</v>
      </c>
      <c r="Q38" s="11">
        <v>-1.534725446254015E-2</v>
      </c>
      <c r="R38" s="11">
        <v>6.4029325731098652E-3</v>
      </c>
      <c r="S38" s="11">
        <v>0</v>
      </c>
      <c r="T38" s="11">
        <v>6.0370046645402908E-2</v>
      </c>
      <c r="U38" s="11">
        <v>2.428160235285759E-2</v>
      </c>
      <c r="V38" s="11">
        <v>0</v>
      </c>
      <c r="W38" s="11">
        <v>2.8281358536332846E-3</v>
      </c>
      <c r="X38" s="11">
        <v>0</v>
      </c>
      <c r="Y38" s="11">
        <v>0</v>
      </c>
      <c r="Z38" s="11">
        <v>0</v>
      </c>
      <c r="AA38" s="11">
        <v>0</v>
      </c>
      <c r="AB38" s="11">
        <v>5.5160496383905411E-2</v>
      </c>
      <c r="AC38" s="11">
        <v>0</v>
      </c>
      <c r="AD38" s="11">
        <v>1.8000674899667501E-3</v>
      </c>
      <c r="AE38" s="11">
        <v>2.869904600083828E-2</v>
      </c>
      <c r="AF38" s="11">
        <v>0</v>
      </c>
      <c r="AG38" s="11">
        <v>-2.7840696275234222E-3</v>
      </c>
      <c r="AH38" s="11">
        <v>2.2812742739915848E-2</v>
      </c>
      <c r="AI38" s="11">
        <v>-1.84320118278265E-2</v>
      </c>
      <c r="AJ38" s="11">
        <v>6.4867283217608929E-3</v>
      </c>
      <c r="AK38" s="11">
        <v>1.0773430578410625E-2</v>
      </c>
      <c r="AL38" s="11">
        <v>-2.3974578827619553E-2</v>
      </c>
      <c r="AM38" s="11">
        <v>4.9946554005146027E-2</v>
      </c>
      <c r="AN38" s="11">
        <v>2.29664146900177E-2</v>
      </c>
      <c r="AO38" s="11">
        <v>-4.913131520152092E-2</v>
      </c>
      <c r="AP38" s="11">
        <v>-1.7688166117295623E-3</v>
      </c>
      <c r="AQ38" s="11">
        <v>-3.1386405229568481E-2</v>
      </c>
      <c r="AR38" s="11">
        <v>-5.9644032269716263E-2</v>
      </c>
      <c r="AS38" s="11">
        <v>0</v>
      </c>
      <c r="AT38" s="11">
        <v>-3.7942070513963699E-2</v>
      </c>
      <c r="AU38" s="11">
        <v>0</v>
      </c>
      <c r="AV38" s="11">
        <v>0</v>
      </c>
      <c r="AW38" s="11">
        <v>0</v>
      </c>
      <c r="AX38" s="11">
        <v>-5.815806332975626E-3</v>
      </c>
      <c r="AY38" s="11">
        <v>-5.6586612015962601E-2</v>
      </c>
      <c r="AZ38" s="11">
        <v>6.8845823407173157E-2</v>
      </c>
      <c r="BA38" s="11">
        <v>0</v>
      </c>
      <c r="BB38" s="11">
        <v>-3.2378196716308594E-2</v>
      </c>
      <c r="BC38" s="11">
        <v>-3.262704610824585E-2</v>
      </c>
      <c r="BD38" s="11">
        <v>0</v>
      </c>
      <c r="BE38" s="11">
        <v>-0.12802918255329132</v>
      </c>
      <c r="BF38" s="11">
        <v>2.6899160817265511E-2</v>
      </c>
      <c r="BG38" s="11">
        <v>2.4341734126210213E-2</v>
      </c>
      <c r="BH38" s="11">
        <v>2.8565225657075644E-3</v>
      </c>
      <c r="BI38" s="11">
        <v>0</v>
      </c>
      <c r="BJ38" s="11">
        <v>1.4385955408215523E-2</v>
      </c>
      <c r="BK38" s="11">
        <v>-6.1173349618911743E-2</v>
      </c>
      <c r="BL38" s="11">
        <v>2.5994724128395319E-3</v>
      </c>
      <c r="BM38" s="11">
        <v>4.603813961148262E-2</v>
      </c>
      <c r="BN38" s="11">
        <v>2.6142613496631384E-3</v>
      </c>
      <c r="BO38" s="11">
        <v>4.8020582646131516E-2</v>
      </c>
      <c r="BP38" s="11"/>
      <c r="BQ38" s="11"/>
    </row>
    <row r="39" spans="16:69" x14ac:dyDescent="0.25">
      <c r="P39" s="17">
        <v>2014</v>
      </c>
      <c r="Q39" s="11">
        <v>2.4626306258141994E-3</v>
      </c>
      <c r="R39" s="11">
        <v>-2.2792117670178413E-2</v>
      </c>
      <c r="S39" s="11">
        <v>0</v>
      </c>
      <c r="T39" s="11">
        <v>5.236005038022995E-2</v>
      </c>
      <c r="U39" s="11">
        <v>5.3259087726473808E-3</v>
      </c>
      <c r="V39" s="11">
        <v>0</v>
      </c>
      <c r="W39" s="11">
        <v>2.3809531703591347E-3</v>
      </c>
      <c r="X39" s="11">
        <v>0</v>
      </c>
      <c r="Y39" s="11">
        <v>0</v>
      </c>
      <c r="Z39" s="11">
        <v>0</v>
      </c>
      <c r="AA39" s="11">
        <v>0</v>
      </c>
      <c r="AB39" s="11">
        <v>5.9260625392198563E-2</v>
      </c>
      <c r="AC39" s="11">
        <v>0</v>
      </c>
      <c r="AD39" s="11">
        <v>-3.9158482104539871E-3</v>
      </c>
      <c r="AE39" s="11">
        <v>8.7897449731826782E-2</v>
      </c>
      <c r="AF39" s="11">
        <v>0</v>
      </c>
      <c r="AG39" s="11">
        <v>5.6471750140190125E-3</v>
      </c>
      <c r="AH39" s="11">
        <v>4.1529137641191483E-2</v>
      </c>
      <c r="AI39" s="11">
        <v>-1.9973207265138626E-2</v>
      </c>
      <c r="AJ39" s="11">
        <v>-9.3060620129108429E-3</v>
      </c>
      <c r="AK39" s="11">
        <v>2.7397291734814644E-2</v>
      </c>
      <c r="AL39" s="11">
        <v>-6.8493597209453583E-2</v>
      </c>
      <c r="AM39" s="11">
        <v>8.8464565575122833E-2</v>
      </c>
      <c r="AN39" s="11">
        <v>7.166124414652586E-3</v>
      </c>
      <c r="AO39" s="11">
        <v>2.0318044349551201E-2</v>
      </c>
      <c r="AP39" s="11">
        <v>5.567383486777544E-3</v>
      </c>
      <c r="AQ39" s="11">
        <v>-5.2755407989025116E-2</v>
      </c>
      <c r="AR39" s="11">
        <v>-6.5620124340057373E-2</v>
      </c>
      <c r="AS39" s="11">
        <v>0</v>
      </c>
      <c r="AT39" s="11">
        <v>-1.971854642033577E-2</v>
      </c>
      <c r="AU39" s="11">
        <v>0</v>
      </c>
      <c r="AV39" s="11">
        <v>0</v>
      </c>
      <c r="AW39" s="11">
        <v>0</v>
      </c>
      <c r="AX39" s="11">
        <v>-2.3145509883761406E-2</v>
      </c>
      <c r="AY39" s="11">
        <v>-3.4606568515300751E-2</v>
      </c>
      <c r="AZ39" s="11">
        <v>1.81288942694664E-2</v>
      </c>
      <c r="BA39" s="11">
        <v>0</v>
      </c>
      <c r="BB39" s="11">
        <v>2.6728218421339989E-2</v>
      </c>
      <c r="BC39" s="11">
        <v>-2.4585789069533348E-3</v>
      </c>
      <c r="BD39" s="11">
        <v>0</v>
      </c>
      <c r="BE39" s="11">
        <v>-8.3094611763954163E-2</v>
      </c>
      <c r="BF39" s="11">
        <v>-2.6074519380927086E-2</v>
      </c>
      <c r="BG39" s="11">
        <v>3.908858448266983E-2</v>
      </c>
      <c r="BH39" s="11">
        <v>1.1391973122954369E-2</v>
      </c>
      <c r="BI39" s="11">
        <v>0</v>
      </c>
      <c r="BJ39" s="11">
        <v>0.14884662628173828</v>
      </c>
      <c r="BK39" s="11">
        <v>-2.5819716975092888E-2</v>
      </c>
      <c r="BL39" s="11">
        <v>5.528486892580986E-2</v>
      </c>
      <c r="BM39" s="11">
        <v>5.4138326086103916E-3</v>
      </c>
      <c r="BN39" s="11">
        <v>2.0770354196429253E-2</v>
      </c>
      <c r="BO39" s="11">
        <v>-7.6759904623031616E-2</v>
      </c>
    </row>
    <row r="40" spans="16:69" x14ac:dyDescent="0.25">
      <c r="P40" s="17">
        <v>2015</v>
      </c>
      <c r="Q40" s="11">
        <v>-2.3112306371331215E-2</v>
      </c>
      <c r="R40" s="11">
        <v>1.8529320135712624E-2</v>
      </c>
      <c r="S40" s="11">
        <v>0</v>
      </c>
      <c r="T40" s="11">
        <v>-2.2108502686023712E-2</v>
      </c>
      <c r="U40" s="11">
        <v>3.3046036958694458E-2</v>
      </c>
      <c r="V40" s="11">
        <v>0</v>
      </c>
      <c r="W40" s="11">
        <v>3.3678546547889709E-2</v>
      </c>
      <c r="X40" s="11">
        <v>0</v>
      </c>
      <c r="Y40" s="11">
        <v>0</v>
      </c>
      <c r="Z40" s="11">
        <v>0</v>
      </c>
      <c r="AA40" s="11">
        <v>0</v>
      </c>
      <c r="AB40" s="11">
        <v>1.9104495644569397E-2</v>
      </c>
      <c r="AC40" s="11">
        <v>0</v>
      </c>
      <c r="AD40" s="11">
        <v>-2.3325353860855103E-2</v>
      </c>
      <c r="AE40" s="11">
        <v>8.0103412270545959E-2</v>
      </c>
      <c r="AF40" s="11">
        <v>0</v>
      </c>
      <c r="AG40" s="11">
        <v>1.5257798135280609E-2</v>
      </c>
      <c r="AH40" s="11">
        <v>2.3174211382865906E-2</v>
      </c>
      <c r="AI40" s="11">
        <v>-2.6243852451443672E-2</v>
      </c>
      <c r="AJ40" s="11">
        <v>-6.3600823283195496E-2</v>
      </c>
      <c r="AK40" s="11">
        <v>-1.9237978383898735E-2</v>
      </c>
      <c r="AL40" s="11">
        <v>5.2192375063896179E-2</v>
      </c>
      <c r="AM40" s="11">
        <v>3.1164336949586868E-2</v>
      </c>
      <c r="AN40" s="11">
        <v>3.218725323677063E-2</v>
      </c>
      <c r="AO40" s="11">
        <v>1.2344076298177242E-2</v>
      </c>
      <c r="AP40" s="11">
        <v>6.6326051019132137E-3</v>
      </c>
      <c r="AQ40" s="11">
        <v>-2.1456260234117508E-2</v>
      </c>
      <c r="AR40" s="11">
        <v>-6.1991449445486069E-2</v>
      </c>
      <c r="AS40" s="11">
        <v>0</v>
      </c>
      <c r="AT40" s="11">
        <v>-1.7125217244029045E-2</v>
      </c>
      <c r="AU40" s="11">
        <v>0</v>
      </c>
      <c r="AV40" s="11">
        <v>0</v>
      </c>
      <c r="AW40" s="11">
        <v>0</v>
      </c>
      <c r="AX40" s="11">
        <v>-4.6072866767644882E-2</v>
      </c>
      <c r="AY40" s="11">
        <v>-6.0342408716678619E-2</v>
      </c>
      <c r="AZ40" s="11">
        <v>1.751893013715744E-2</v>
      </c>
      <c r="BA40" s="11">
        <v>0</v>
      </c>
      <c r="BB40" s="11">
        <v>-6.8485118448734283E-2</v>
      </c>
      <c r="BC40" s="11">
        <v>4.8601338639855385E-3</v>
      </c>
      <c r="BD40" s="11">
        <v>0</v>
      </c>
      <c r="BE40" s="11">
        <v>-2.3772811517119408E-2</v>
      </c>
      <c r="BF40" s="11">
        <v>-4.2256630957126617E-2</v>
      </c>
      <c r="BG40" s="11">
        <v>1.277620904147625E-2</v>
      </c>
      <c r="BH40" s="11">
        <v>1.0723200626671314E-2</v>
      </c>
      <c r="BI40" s="11">
        <v>0</v>
      </c>
      <c r="BJ40" s="11">
        <v>4.4603418558835983E-2</v>
      </c>
      <c r="BK40" s="11">
        <v>7.0626940578222275E-3</v>
      </c>
      <c r="BL40" s="11">
        <v>4.5073293149471283E-2</v>
      </c>
      <c r="BM40" s="11">
        <v>3.1044237315654755E-2</v>
      </c>
      <c r="BN40" s="11">
        <v>5.6941545335575938E-4</v>
      </c>
      <c r="BO40" s="11">
        <v>-7.7621780335903168E-2</v>
      </c>
    </row>
    <row r="43" spans="16:69" x14ac:dyDescent="0.25">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row>
    <row r="45" spans="16:69" x14ac:dyDescent="0.25">
      <c r="Q45" s="19"/>
      <c r="R45" s="19"/>
    </row>
  </sheetData>
  <hyperlinks>
    <hyperlink ref="A1" location="Index!A1" display="Index"/>
  </hyperlinks>
  <pageMargins left="0.7" right="0.7" top="0.75" bottom="0.75" header="0.3" footer="0.3"/>
  <pageSetup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5"/>
  <sheetViews>
    <sheetView workbookViewId="0">
      <selection activeCell="S7" sqref="S7"/>
    </sheetView>
  </sheetViews>
  <sheetFormatPr defaultColWidth="8.85546875" defaultRowHeight="15" x14ac:dyDescent="0.25"/>
  <cols>
    <col min="1" max="14" width="8.85546875" style="17"/>
    <col min="15" max="15" width="19.85546875" style="17" customWidth="1"/>
    <col min="16" max="16" width="9.140625" style="17" customWidth="1"/>
    <col min="17" max="20" width="8.85546875" style="17"/>
    <col min="21" max="21" width="12.42578125" style="17" customWidth="1"/>
    <col min="22" max="22" width="8.85546875" style="17"/>
    <col min="23" max="23" width="14.7109375" style="17" customWidth="1"/>
    <col min="24" max="16384" width="8.85546875" style="17"/>
  </cols>
  <sheetData>
    <row r="1" spans="1:72" x14ac:dyDescent="0.25">
      <c r="A1" s="17" t="s">
        <v>34</v>
      </c>
      <c r="B1" s="17" t="s">
        <v>143</v>
      </c>
      <c r="C1" s="17" t="s">
        <v>37</v>
      </c>
      <c r="D1" s="17" t="s">
        <v>19</v>
      </c>
      <c r="E1" s="17" t="s">
        <v>14</v>
      </c>
      <c r="F1" s="17" t="s">
        <v>38</v>
      </c>
      <c r="G1" s="17" t="s">
        <v>30</v>
      </c>
      <c r="H1" s="17" t="s">
        <v>23</v>
      </c>
      <c r="I1" s="17" t="s">
        <v>18</v>
      </c>
      <c r="J1" s="17" t="s">
        <v>16</v>
      </c>
      <c r="K1" s="17" t="s">
        <v>10</v>
      </c>
      <c r="L1" s="17" t="s">
        <v>46</v>
      </c>
      <c r="M1" s="17" t="s">
        <v>43</v>
      </c>
      <c r="O1" s="37" t="s">
        <v>266</v>
      </c>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row>
    <row r="2" spans="1:72" x14ac:dyDescent="0.25">
      <c r="A2" s="17">
        <v>1982</v>
      </c>
      <c r="B2" s="9">
        <v>4.7676640350595711E-3</v>
      </c>
      <c r="C2" s="9">
        <v>2.3453540424707153E-3</v>
      </c>
      <c r="D2" s="9">
        <v>3.4276306512421861E-3</v>
      </c>
      <c r="E2" s="9">
        <v>7.7264752360390876E-3</v>
      </c>
      <c r="F2" s="9">
        <v>6.6397757226177578E-3</v>
      </c>
      <c r="G2" s="9">
        <v>2.0031703670284617E-3</v>
      </c>
      <c r="H2" s="9">
        <v>1.0011312473818812E-3</v>
      </c>
      <c r="I2" s="9">
        <v>6.3994959559179332E-3</v>
      </c>
      <c r="J2" s="9">
        <v>5.4377270002901046E-3</v>
      </c>
      <c r="K2" s="9">
        <v>4.1975928205459923E-3</v>
      </c>
      <c r="L2" s="9">
        <v>4.5436232397768617E-3</v>
      </c>
      <c r="M2" s="9">
        <v>3.8859441239968984E-3</v>
      </c>
      <c r="O2" s="90" t="str">
        <f ca="1">MID(CELL("filename",O1),FIND("]",CELL("filename",O1))+1,255)</f>
        <v>Figure 41</v>
      </c>
      <c r="P2" s="91" t="str">
        <f ca="1">INDEX(Index!$D:$D,MATCH(O2,Index!$B:$B,0))</f>
        <v xml:space="preserve">FARMVC Share of Total Crashes, 1999 Tax Increase, No Border Counties, Omitting MN, IN, and TX 
</v>
      </c>
    </row>
    <row r="3" spans="1:72" x14ac:dyDescent="0.25">
      <c r="A3" s="17">
        <v>1983</v>
      </c>
      <c r="B3" s="9">
        <v>8.3077359492598202E-3</v>
      </c>
      <c r="C3" s="9">
        <v>8.9785752646873718E-3</v>
      </c>
      <c r="D3" s="9">
        <v>4.2387484640216133E-3</v>
      </c>
      <c r="E3" s="9">
        <v>-1.9665280224554493E-3</v>
      </c>
      <c r="F3" s="9">
        <v>3.0499173099776122E-3</v>
      </c>
      <c r="G3" s="9">
        <v>6.7890111172719259E-3</v>
      </c>
      <c r="H3" s="9">
        <v>1.7227350836271249E-2</v>
      </c>
      <c r="I3" s="9">
        <v>9.3867073903981524E-3</v>
      </c>
      <c r="J3" s="9">
        <v>6.5191417264356399E-3</v>
      </c>
      <c r="K3" s="9">
        <v>7.3152424538529548E-3</v>
      </c>
      <c r="L3" s="9">
        <v>9.6194283340573783E-3</v>
      </c>
      <c r="M3" s="9">
        <v>7.9950532858039658E-3</v>
      </c>
      <c r="N3" s="11"/>
      <c r="O3" s="17" t="s">
        <v>156</v>
      </c>
    </row>
    <row r="4" spans="1:72" x14ac:dyDescent="0.25">
      <c r="A4" s="17">
        <v>1984</v>
      </c>
      <c r="B4" s="9">
        <v>2.937665256446409E-2</v>
      </c>
      <c r="C4" s="9">
        <v>1.353346666905697E-2</v>
      </c>
      <c r="D4" s="9">
        <v>1.264172938794883E-2</v>
      </c>
      <c r="E4" s="9">
        <v>2.1784582362595728E-2</v>
      </c>
      <c r="F4" s="9">
        <v>3.1440330727369181E-2</v>
      </c>
      <c r="G4" s="9">
        <v>3.1709712606983187E-2</v>
      </c>
      <c r="H4" s="9">
        <v>2.908111968620708E-2</v>
      </c>
      <c r="I4" s="9">
        <v>3.4076410718061334E-2</v>
      </c>
      <c r="J4" s="9">
        <v>3.4270052308239096E-2</v>
      </c>
      <c r="K4" s="9">
        <v>2.7042108680566335E-2</v>
      </c>
      <c r="L4" s="9">
        <v>2.7522760133673385E-2</v>
      </c>
      <c r="M4" s="9">
        <v>2.8391560292886808E-2</v>
      </c>
      <c r="O4" s="17" t="s">
        <v>149</v>
      </c>
    </row>
    <row r="5" spans="1:72" x14ac:dyDescent="0.25">
      <c r="A5" s="17">
        <v>1985</v>
      </c>
      <c r="B5" s="9">
        <v>3.3337443396299626E-3</v>
      </c>
      <c r="C5" s="9">
        <v>9.1198508966829905E-3</v>
      </c>
      <c r="D5" s="9">
        <v>1.5204970658273309E-2</v>
      </c>
      <c r="E5" s="9">
        <v>-9.056899154893383E-4</v>
      </c>
      <c r="F5" s="9">
        <v>4.2385128190149945E-3</v>
      </c>
      <c r="G5" s="9">
        <v>-3.2881386914617172E-3</v>
      </c>
      <c r="H5" s="9">
        <v>-1.308714147440726E-2</v>
      </c>
      <c r="I5" s="9">
        <v>1.0308358253870553E-2</v>
      </c>
      <c r="J5" s="9">
        <v>-6.6659607369157214E-4</v>
      </c>
      <c r="K5" s="9">
        <v>1.4161229942619702E-3</v>
      </c>
      <c r="L5" s="9">
        <v>2.9455640682973794E-3</v>
      </c>
      <c r="M5" s="9">
        <v>3.2541980759761557E-3</v>
      </c>
    </row>
    <row r="6" spans="1:72" x14ac:dyDescent="0.25">
      <c r="A6" s="17">
        <v>1986</v>
      </c>
      <c r="B6" s="9">
        <v>-2.7400148019536719E-2</v>
      </c>
      <c r="C6" s="9">
        <v>-2.8816168247348783E-2</v>
      </c>
      <c r="D6" s="9">
        <v>-1.8640847860676324E-2</v>
      </c>
      <c r="E6" s="9">
        <v>-2.7538677087693197E-2</v>
      </c>
      <c r="F6" s="9">
        <v>-3.1161653984195792E-2</v>
      </c>
      <c r="G6" s="9">
        <v>-3.9577310644305697E-2</v>
      </c>
      <c r="H6" s="9">
        <v>-2.017857433493464E-2</v>
      </c>
      <c r="I6" s="9">
        <v>-3.1021353311973421E-2</v>
      </c>
      <c r="J6" s="9">
        <v>-2.5480153570442643E-2</v>
      </c>
      <c r="K6" s="9">
        <v>-2.9384487851986663E-2</v>
      </c>
      <c r="L6" s="9">
        <v>-2.452538728451592E-2</v>
      </c>
      <c r="M6" s="9">
        <v>-2.7281819452210088E-2</v>
      </c>
    </row>
    <row r="7" spans="1:72" x14ac:dyDescent="0.25">
      <c r="A7" s="17">
        <v>1987</v>
      </c>
      <c r="B7" s="9">
        <v>-8.0968022899233771E-3</v>
      </c>
      <c r="C7" s="9">
        <v>-4.2833303573230896E-3</v>
      </c>
      <c r="D7" s="9">
        <v>-7.9162299953885462E-3</v>
      </c>
      <c r="E7" s="9">
        <v>-5.6201248682143934E-3</v>
      </c>
      <c r="F7" s="9">
        <v>-1.1991248356077788E-2</v>
      </c>
      <c r="G7" s="9">
        <v>-4.0904973146035362E-3</v>
      </c>
      <c r="H7" s="9">
        <v>-7.2093467942158096E-3</v>
      </c>
      <c r="I7" s="9">
        <v>-4.0404321011615618E-3</v>
      </c>
      <c r="J7" s="9">
        <v>-8.6001208001377227E-3</v>
      </c>
      <c r="K7" s="9">
        <v>-1.2882196575051963E-2</v>
      </c>
      <c r="L7" s="9">
        <v>-1.0083058867553119E-2</v>
      </c>
      <c r="M7" s="9">
        <v>-6.7749097492543209E-3</v>
      </c>
    </row>
    <row r="8" spans="1:72" x14ac:dyDescent="0.25">
      <c r="A8" s="17">
        <v>1988</v>
      </c>
      <c r="B8" s="9">
        <v>-3.4657191031562951E-3</v>
      </c>
      <c r="C8" s="9">
        <v>-3.2036780840619672E-3</v>
      </c>
      <c r="D8" s="9">
        <v>2.8221842294142707E-3</v>
      </c>
      <c r="E8" s="9">
        <v>-8.9258912254156497E-3</v>
      </c>
      <c r="F8" s="9">
        <v>-5.1649147546027896E-3</v>
      </c>
      <c r="G8" s="9">
        <v>-1.0132133205751348E-3</v>
      </c>
      <c r="H8" s="9">
        <v>-1.9256872729734864E-3</v>
      </c>
      <c r="I8" s="9">
        <v>-4.7245687572834427E-3</v>
      </c>
      <c r="J8" s="9">
        <v>-8.3280510500922666E-3</v>
      </c>
      <c r="K8" s="9">
        <v>-6.0037107906449894E-3</v>
      </c>
      <c r="L8" s="9">
        <v>-1.149233060760424E-3</v>
      </c>
      <c r="M8" s="9">
        <v>-2.9647040939105862E-3</v>
      </c>
    </row>
    <row r="9" spans="1:72" x14ac:dyDescent="0.25">
      <c r="A9" s="17">
        <v>1989</v>
      </c>
      <c r="B9" s="9">
        <v>1.0159085355806896E-2</v>
      </c>
      <c r="C9" s="9">
        <v>5.4011767295756297E-3</v>
      </c>
      <c r="D9" s="9">
        <v>1.4425961678334875E-3</v>
      </c>
      <c r="E9" s="9">
        <v>6.4713198961523499E-3</v>
      </c>
      <c r="F9" s="9">
        <v>2.1457823758243233E-2</v>
      </c>
      <c r="G9" s="9">
        <v>9.2321650860738291E-3</v>
      </c>
      <c r="H9" s="9">
        <v>-1.5162162403742352E-3</v>
      </c>
      <c r="I9" s="9">
        <v>1.9430932811432822E-3</v>
      </c>
      <c r="J9" s="9">
        <v>1.0308542636533469E-2</v>
      </c>
      <c r="K9" s="9">
        <v>8.2635160912600814E-3</v>
      </c>
      <c r="L9" s="9">
        <v>7.0887967215913505E-3</v>
      </c>
      <c r="M9" s="9">
        <v>1.1345777922410427E-2</v>
      </c>
    </row>
    <row r="10" spans="1:72" x14ac:dyDescent="0.25">
      <c r="A10" s="17">
        <v>1990</v>
      </c>
      <c r="B10" s="9">
        <v>2.4457012344327733E-2</v>
      </c>
      <c r="C10" s="9">
        <v>9.5134120224786844E-3</v>
      </c>
      <c r="D10" s="9">
        <v>3.095254185497498E-2</v>
      </c>
      <c r="E10" s="9">
        <v>6.4443004359564515E-3</v>
      </c>
      <c r="F10" s="9">
        <v>1.9781097576478057E-2</v>
      </c>
      <c r="G10" s="9">
        <v>3.6653732884548429E-2</v>
      </c>
      <c r="H10" s="9">
        <v>1.5777857227095016E-2</v>
      </c>
      <c r="I10" s="9">
        <v>2.013656038718814E-2</v>
      </c>
      <c r="J10" s="9">
        <v>2.7794553833781155E-2</v>
      </c>
      <c r="K10" s="9">
        <v>2.5069464831493082E-2</v>
      </c>
      <c r="L10" s="9">
        <v>1.7916991471193189E-2</v>
      </c>
      <c r="M10" s="9">
        <v>2.3866839476852197E-2</v>
      </c>
    </row>
    <row r="11" spans="1:72" x14ac:dyDescent="0.25">
      <c r="A11" s="17">
        <v>1991</v>
      </c>
      <c r="B11" s="9">
        <v>-7.8056991165056377E-3</v>
      </c>
      <c r="C11" s="9">
        <v>-1.9937744847562278E-2</v>
      </c>
      <c r="D11" s="9">
        <v>1.0375217634886136E-2</v>
      </c>
      <c r="E11" s="9">
        <v>-1.1009393585825422E-2</v>
      </c>
      <c r="F11" s="9">
        <v>-9.0202229289800817E-3</v>
      </c>
      <c r="G11" s="9">
        <v>-1.7245577301030157E-2</v>
      </c>
      <c r="H11" s="9">
        <v>-1.3573360433173809E-2</v>
      </c>
      <c r="I11" s="9">
        <v>-1.4861203434535231E-2</v>
      </c>
      <c r="J11" s="9">
        <v>5.0550061934839796E-4</v>
      </c>
      <c r="K11" s="9">
        <v>-1.0675856552599394E-2</v>
      </c>
      <c r="L11" s="9">
        <v>-6.0241338756849006E-3</v>
      </c>
      <c r="M11" s="9">
        <v>-7.4462792217672158E-3</v>
      </c>
    </row>
    <row r="12" spans="1:72" x14ac:dyDescent="0.25">
      <c r="A12" s="17">
        <v>1992</v>
      </c>
      <c r="B12" s="9">
        <v>-9.6819834143117012E-3</v>
      </c>
      <c r="C12" s="9">
        <v>-2.6656879432017666E-3</v>
      </c>
      <c r="D12" s="9">
        <v>-2.8952867759945988E-4</v>
      </c>
      <c r="E12" s="9">
        <v>-1.531675183702963E-2</v>
      </c>
      <c r="F12" s="9">
        <v>-1.0772852985397874E-2</v>
      </c>
      <c r="G12" s="9">
        <v>-1.437661926185807E-2</v>
      </c>
      <c r="H12" s="9">
        <v>-6.5300790516118479E-3</v>
      </c>
      <c r="I12" s="9">
        <v>-1.2179024145590467E-2</v>
      </c>
      <c r="J12" s="9">
        <v>-7.7891078353129473E-3</v>
      </c>
      <c r="K12" s="9">
        <v>-1.2974551638844978E-2</v>
      </c>
      <c r="L12" s="9">
        <v>-1.087716532138816E-2</v>
      </c>
      <c r="M12" s="9">
        <v>-8.2676743908980388E-3</v>
      </c>
    </row>
    <row r="13" spans="1:72" x14ac:dyDescent="0.25">
      <c r="A13" s="17">
        <v>1993</v>
      </c>
      <c r="B13" s="9">
        <v>-3.5638813308327411E-3</v>
      </c>
      <c r="C13" s="9">
        <v>-8.8905554516822694E-3</v>
      </c>
      <c r="D13" s="9">
        <v>-2.4430236232767522E-3</v>
      </c>
      <c r="E13" s="9">
        <v>-7.4754518484525523E-3</v>
      </c>
      <c r="F13" s="9">
        <v>1.4023275720206341E-2</v>
      </c>
      <c r="G13" s="9">
        <v>-1.1656996772856365E-2</v>
      </c>
      <c r="H13" s="9">
        <v>1.3955243545825891E-2</v>
      </c>
      <c r="I13" s="9">
        <v>-1.3071640310892474E-2</v>
      </c>
      <c r="J13" s="9">
        <v>-3.5635884470589518E-3</v>
      </c>
      <c r="K13" s="9">
        <v>-5.6359481802664702E-3</v>
      </c>
      <c r="L13" s="9">
        <v>-6.9016424715990787E-3</v>
      </c>
      <c r="M13" s="9">
        <v>-4.0403078017785532E-3</v>
      </c>
    </row>
    <row r="14" spans="1:72" x14ac:dyDescent="0.25">
      <c r="A14" s="17">
        <v>1994</v>
      </c>
      <c r="B14" s="9">
        <v>5.2635515784955622E-3</v>
      </c>
      <c r="C14" s="9">
        <v>5.0977217693268795E-3</v>
      </c>
      <c r="D14" s="9">
        <v>1.282056341547877E-3</v>
      </c>
      <c r="E14" s="9">
        <v>7.3217316183271652E-3</v>
      </c>
      <c r="F14" s="9">
        <v>1.5426638428566841E-2</v>
      </c>
      <c r="G14" s="9">
        <v>-1.9513028025673895E-3</v>
      </c>
      <c r="H14" s="9">
        <v>1.7471766303898129E-3</v>
      </c>
      <c r="I14" s="9">
        <v>-6.5909631213342257E-3</v>
      </c>
      <c r="J14" s="9">
        <v>3.6464087111163224E-3</v>
      </c>
      <c r="K14" s="9">
        <v>6.5681196390192653E-3</v>
      </c>
      <c r="L14" s="9">
        <v>5.8494879120001286E-3</v>
      </c>
      <c r="M14" s="9">
        <v>4.8688436695139004E-3</v>
      </c>
    </row>
    <row r="15" spans="1:72" x14ac:dyDescent="0.25">
      <c r="A15" s="17">
        <v>1995</v>
      </c>
      <c r="B15" s="9">
        <v>-3.282004693082885E-2</v>
      </c>
      <c r="C15" s="9">
        <v>-2.1746137461555626E-2</v>
      </c>
      <c r="D15" s="9">
        <v>-3.6812105012807739E-2</v>
      </c>
      <c r="E15" s="9">
        <v>-3.6501221032714581E-2</v>
      </c>
      <c r="F15" s="9">
        <v>-4.0694196127896487E-2</v>
      </c>
      <c r="G15" s="9">
        <v>-3.1127660744378449E-2</v>
      </c>
      <c r="H15" s="9">
        <v>-3.3431033769171448E-2</v>
      </c>
      <c r="I15" s="9">
        <v>-3.2702809773258901E-2</v>
      </c>
      <c r="J15" s="9">
        <v>-3.4216542407590311E-2</v>
      </c>
      <c r="K15" s="9">
        <v>-3.5787720817403113E-2</v>
      </c>
      <c r="L15" s="9">
        <v>-2.9626070533580573E-2</v>
      </c>
      <c r="M15" s="9">
        <v>-3.111745089672302E-2</v>
      </c>
    </row>
    <row r="16" spans="1:72" x14ac:dyDescent="0.25">
      <c r="A16" s="17">
        <v>1996</v>
      </c>
      <c r="B16" s="9">
        <v>2.386248256745005E-2</v>
      </c>
      <c r="C16" s="9">
        <v>2.663063239543062E-2</v>
      </c>
      <c r="D16" s="9">
        <v>3.0843879556820886E-2</v>
      </c>
      <c r="E16" s="9">
        <v>3.6541715815310516E-2</v>
      </c>
      <c r="F16" s="9">
        <v>2.6354007229379528E-2</v>
      </c>
      <c r="G16" s="9">
        <v>1.5152222759052147E-2</v>
      </c>
      <c r="H16" s="9">
        <v>3.1646457067406875E-2</v>
      </c>
      <c r="I16" s="9">
        <v>1.389407144461674E-2</v>
      </c>
      <c r="J16" s="9">
        <v>2.7670353100570422E-2</v>
      </c>
      <c r="K16" s="9">
        <v>2.3463796552325888E-2</v>
      </c>
      <c r="L16" s="9">
        <v>2.6834835733040574E-2</v>
      </c>
      <c r="M16" s="9">
        <v>2.3396561941783744E-2</v>
      </c>
    </row>
    <row r="17" spans="1:15" x14ac:dyDescent="0.25">
      <c r="A17" s="17">
        <v>1997</v>
      </c>
      <c r="B17" s="9">
        <v>5.9523521222742737E-2</v>
      </c>
      <c r="C17" s="9">
        <v>5.1729942970277332E-2</v>
      </c>
      <c r="D17" s="9">
        <v>7.1484110084700125E-2</v>
      </c>
      <c r="E17" s="9">
        <v>6.0484765024364728E-2</v>
      </c>
      <c r="F17" s="9">
        <v>7.2613059457112161E-2</v>
      </c>
      <c r="G17" s="9">
        <v>5.9284541433888949E-2</v>
      </c>
      <c r="H17" s="9">
        <v>6.2743524787100435E-2</v>
      </c>
      <c r="I17" s="9">
        <v>6.5970087698234314E-2</v>
      </c>
      <c r="J17" s="9">
        <v>5.737963504692245E-2</v>
      </c>
      <c r="K17" s="9">
        <v>5.4007993271058652E-2</v>
      </c>
      <c r="L17" s="9">
        <v>5.793766066695949E-2</v>
      </c>
      <c r="M17" s="9">
        <v>5.8788104464866597E-2</v>
      </c>
    </row>
    <row r="18" spans="1:15" x14ac:dyDescent="0.25">
      <c r="A18" s="17">
        <v>1998</v>
      </c>
      <c r="B18" s="9">
        <v>-0.10132313852395469</v>
      </c>
      <c r="C18" s="9">
        <v>-0.1220307017090434</v>
      </c>
      <c r="D18" s="9">
        <v>-0.11628113553980723</v>
      </c>
      <c r="E18" s="9">
        <v>-0.10981642975199435</v>
      </c>
      <c r="F18" s="9">
        <v>-9.0206968744638294E-2</v>
      </c>
      <c r="G18" s="9">
        <v>-9.4435838439034581E-2</v>
      </c>
      <c r="H18" s="9">
        <v>-0.10706398889740742</v>
      </c>
      <c r="I18" s="9">
        <v>-9.9705005418812331E-2</v>
      </c>
      <c r="J18" s="9">
        <v>-0.10031486770062115</v>
      </c>
      <c r="K18" s="9">
        <v>-0.10125706862887773</v>
      </c>
      <c r="L18" s="9">
        <v>-0.10620358566827315</v>
      </c>
      <c r="M18" s="9">
        <v>-0.10349521498241876</v>
      </c>
    </row>
    <row r="19" spans="1:15" x14ac:dyDescent="0.25">
      <c r="A19" s="17">
        <v>1999</v>
      </c>
      <c r="B19" s="9">
        <v>0.11504786283003465</v>
      </c>
      <c r="C19" s="9">
        <v>0.1171263388053172</v>
      </c>
      <c r="D19" s="9">
        <v>0.15476091092784894</v>
      </c>
      <c r="E19" s="9">
        <v>0.11811734501465976</v>
      </c>
      <c r="F19" s="9">
        <v>0.11991320362511537</v>
      </c>
      <c r="G19" s="9">
        <v>0.12442689479641267</v>
      </c>
      <c r="H19" s="9">
        <v>9.319717157326779E-2</v>
      </c>
      <c r="I19" s="9">
        <v>0.11802661415153293</v>
      </c>
      <c r="J19" s="9">
        <v>0.11013404962820661</v>
      </c>
      <c r="K19" s="9">
        <v>0.11889128858204767</v>
      </c>
      <c r="L19" s="9">
        <v>0.11249382521366869</v>
      </c>
      <c r="M19" s="9">
        <v>0.11168707900100361</v>
      </c>
    </row>
    <row r="20" spans="1:15" x14ac:dyDescent="0.25">
      <c r="A20" s="17">
        <v>2000</v>
      </c>
      <c r="B20" s="9">
        <v>-2.4870997380798454E-2</v>
      </c>
      <c r="C20" s="9">
        <v>-1.7767953456489072E-2</v>
      </c>
      <c r="D20" s="9">
        <v>-4.630742327082904E-2</v>
      </c>
      <c r="E20" s="9">
        <v>-2.905513706613938E-2</v>
      </c>
      <c r="F20" s="9">
        <v>-1.6592629163376338E-2</v>
      </c>
      <c r="G20" s="9">
        <v>-9.1525258349910432E-3</v>
      </c>
      <c r="H20" s="9">
        <v>-2.7042136200791544E-2</v>
      </c>
      <c r="I20" s="9">
        <v>-1.5874825251479541E-2</v>
      </c>
      <c r="J20" s="9">
        <v>-3.199974130271499E-2</v>
      </c>
      <c r="K20" s="9">
        <v>-2.8011879908107828E-2</v>
      </c>
      <c r="L20" s="9">
        <v>-3.0774899975529402E-2</v>
      </c>
      <c r="M20" s="9">
        <v>-2.4746089241975522E-2</v>
      </c>
    </row>
    <row r="21" spans="1:15" x14ac:dyDescent="0.25">
      <c r="A21" s="17">
        <v>2001</v>
      </c>
      <c r="B21" s="9">
        <v>4.4414524372025976E-2</v>
      </c>
      <c r="C21" s="9">
        <v>6.9524346214961508E-2</v>
      </c>
      <c r="D21" s="9">
        <v>7.9231219662688535E-2</v>
      </c>
      <c r="E21" s="9">
        <v>6.3964605864293089E-2</v>
      </c>
      <c r="F21" s="9">
        <v>4.0269257686180504E-2</v>
      </c>
      <c r="G21" s="9">
        <v>3.8342788820961982E-2</v>
      </c>
      <c r="H21" s="9">
        <v>4.1485606216804749E-2</v>
      </c>
      <c r="I21" s="9">
        <v>4.829634945737693E-2</v>
      </c>
      <c r="J21" s="9">
        <v>3.8458523591196059E-2</v>
      </c>
      <c r="K21" s="9">
        <v>4.1209708427486502E-2</v>
      </c>
      <c r="L21" s="9">
        <v>5.0532806798138985E-2</v>
      </c>
      <c r="M21" s="9">
        <v>4.5405095677581775E-2</v>
      </c>
    </row>
    <row r="22" spans="1:15" x14ac:dyDescent="0.25">
      <c r="A22" s="17">
        <v>2002</v>
      </c>
      <c r="B22" s="9">
        <v>-6.7972137299196267E-2</v>
      </c>
      <c r="C22" s="9">
        <v>-3.7481691968283548E-2</v>
      </c>
      <c r="D22" s="9">
        <v>-5.420989257145159E-2</v>
      </c>
      <c r="E22" s="9">
        <v>-6.5489324872545329E-2</v>
      </c>
      <c r="F22" s="9">
        <v>-8.9035663042235758E-2</v>
      </c>
      <c r="G22" s="9">
        <v>-6.3587758801963323E-2</v>
      </c>
      <c r="H22" s="9">
        <v>-8.1470916727913956E-2</v>
      </c>
      <c r="I22" s="9">
        <v>-5.1730634757985561E-2</v>
      </c>
      <c r="J22" s="9">
        <v>-7.4631805393752471E-2</v>
      </c>
      <c r="K22" s="9">
        <v>-7.2525540618698647E-2</v>
      </c>
      <c r="L22" s="9">
        <v>-6.0763989111298211E-2</v>
      </c>
      <c r="M22" s="9">
        <v>-6.5996266303399276E-2</v>
      </c>
    </row>
    <row r="23" spans="1:15" x14ac:dyDescent="0.25">
      <c r="A23" s="17">
        <v>2003</v>
      </c>
      <c r="B23" s="9">
        <v>2.684155311048575E-2</v>
      </c>
      <c r="C23" s="9">
        <v>7.6495445064920897E-2</v>
      </c>
      <c r="D23" s="9">
        <v>4.2518584720401043E-2</v>
      </c>
      <c r="E23" s="9">
        <v>4.3157554033833145E-2</v>
      </c>
      <c r="F23" s="9">
        <v>1.7204678109462801E-2</v>
      </c>
      <c r="G23" s="9">
        <v>3.2216301400082692E-2</v>
      </c>
      <c r="H23" s="9">
        <v>1.5312571522590135E-2</v>
      </c>
      <c r="I23" s="9">
        <v>4.033652125581777E-2</v>
      </c>
      <c r="J23" s="9">
        <v>1.3640868089833003E-2</v>
      </c>
      <c r="K23" s="9">
        <v>2.4171864281843813E-2</v>
      </c>
      <c r="L23" s="9">
        <v>3.1392078141550428E-2</v>
      </c>
      <c r="M23" s="9">
        <v>2.8350245509732197E-2</v>
      </c>
    </row>
    <row r="24" spans="1:15" x14ac:dyDescent="0.25">
      <c r="A24" s="17">
        <v>2004</v>
      </c>
      <c r="B24" s="9">
        <v>-0.10700528815838484</v>
      </c>
      <c r="C24" s="9">
        <v>-9.1882949419596183E-2</v>
      </c>
      <c r="D24" s="9">
        <v>-8.3043247992927838E-2</v>
      </c>
      <c r="E24" s="9">
        <v>-9.0622247282523549E-2</v>
      </c>
      <c r="F24" s="9">
        <v>-9.0978489446856159E-2</v>
      </c>
      <c r="G24" s="9">
        <v>-0.11060652579733721</v>
      </c>
      <c r="H24" s="9">
        <v>-0.11282501101082054</v>
      </c>
      <c r="I24" s="9">
        <v>-0.11230429332568881</v>
      </c>
      <c r="J24" s="9">
        <v>-0.11407313388456108</v>
      </c>
      <c r="K24" s="9">
        <v>-0.10537620957210636</v>
      </c>
      <c r="L24" s="9">
        <v>-0.10834299380281276</v>
      </c>
      <c r="M24" s="9">
        <v>-0.10821662357698059</v>
      </c>
    </row>
    <row r="25" spans="1:15" x14ac:dyDescent="0.25">
      <c r="A25" s="17">
        <v>2005</v>
      </c>
      <c r="B25" s="9">
        <v>-6.4107792212024783E-3</v>
      </c>
      <c r="C25" s="9">
        <v>5.9662899377803669E-3</v>
      </c>
      <c r="D25" s="9">
        <v>-2.7784424130719021E-3</v>
      </c>
      <c r="E25" s="9">
        <v>2.6042810909284286E-2</v>
      </c>
      <c r="F25" s="9">
        <v>1.1802390772420068E-2</v>
      </c>
      <c r="G25" s="9">
        <v>-2.6481494102404191E-2</v>
      </c>
      <c r="H25" s="9">
        <v>-8.6606886832440999E-3</v>
      </c>
      <c r="I25" s="9">
        <v>-7.7527067692451102E-3</v>
      </c>
      <c r="J25" s="9">
        <v>-8.0916822604465422E-3</v>
      </c>
      <c r="K25" s="9">
        <v>-8.4670693382254969E-3</v>
      </c>
      <c r="L25" s="9">
        <v>-2.6075627100119458E-3</v>
      </c>
      <c r="M25" s="9">
        <v>-7.3909758505017464E-3</v>
      </c>
    </row>
    <row r="26" spans="1:15" x14ac:dyDescent="0.25">
      <c r="A26" s="17">
        <v>2006</v>
      </c>
      <c r="B26" s="9">
        <v>-6.1766512576456711E-2</v>
      </c>
      <c r="C26" s="9">
        <v>-6.1239959617089057E-2</v>
      </c>
      <c r="D26" s="9">
        <v>-4.0346420976975828E-2</v>
      </c>
      <c r="E26" s="9">
        <v>-2.7347070431772535E-2</v>
      </c>
      <c r="F26" s="9">
        <v>-4.4762587375201113E-2</v>
      </c>
      <c r="G26" s="9">
        <v>-7.1085188044459624E-2</v>
      </c>
      <c r="H26" s="9">
        <v>-7.6265408550364233E-2</v>
      </c>
      <c r="I26" s="9">
        <v>-7.7158655971181545E-2</v>
      </c>
      <c r="J26" s="9">
        <v>-6.0298551828751767E-2</v>
      </c>
      <c r="K26" s="9">
        <v>-5.7186116331849224E-2</v>
      </c>
      <c r="L26" s="9">
        <v>-6.6284231068110211E-2</v>
      </c>
      <c r="M26" s="9">
        <v>-6.3481605369428706E-2</v>
      </c>
    </row>
    <row r="27" spans="1:15" x14ac:dyDescent="0.25">
      <c r="A27" s="17">
        <v>2007</v>
      </c>
      <c r="B27" s="9">
        <v>-0.10547841791015389</v>
      </c>
      <c r="C27" s="9">
        <v>-8.0359036520732952E-2</v>
      </c>
      <c r="D27" s="9">
        <v>-0.1004943316059097</v>
      </c>
      <c r="E27" s="9">
        <v>-8.0713020273935121E-2</v>
      </c>
      <c r="F27" s="9">
        <v>-9.3855099078737014E-2</v>
      </c>
      <c r="G27" s="9">
        <v>-0.10992622062910895</v>
      </c>
      <c r="H27" s="9">
        <v>-9.7961442917836816E-2</v>
      </c>
      <c r="I27" s="9">
        <v>-0.10470642197401614</v>
      </c>
      <c r="J27" s="9">
        <v>-0.11254520499301357</v>
      </c>
      <c r="K27" s="9">
        <v>-0.10559871687170219</v>
      </c>
      <c r="L27" s="9">
        <v>-0.10517223870755321</v>
      </c>
      <c r="M27" s="9">
        <v>-0.10659705729860103</v>
      </c>
    </row>
    <row r="28" spans="1:15" x14ac:dyDescent="0.25">
      <c r="A28" s="17">
        <v>2008</v>
      </c>
      <c r="B28" s="9">
        <v>-4.5541132665631867E-2</v>
      </c>
      <c r="C28" s="9">
        <v>-2.7799122318804659E-2</v>
      </c>
      <c r="D28" s="9">
        <v>-1.5545179805927178E-2</v>
      </c>
      <c r="E28" s="9">
        <v>-4.0915860027705198E-2</v>
      </c>
      <c r="F28" s="9">
        <v>-5.5411595318453521E-2</v>
      </c>
      <c r="G28" s="9">
        <v>-4.4774166323225839E-2</v>
      </c>
      <c r="H28" s="9">
        <v>-5.6032997539503415E-2</v>
      </c>
      <c r="I28" s="9">
        <v>-5.493108400578639E-2</v>
      </c>
      <c r="J28" s="9">
        <v>-4.5224364010797768E-2</v>
      </c>
      <c r="K28" s="9">
        <v>-3.928225775187888E-2</v>
      </c>
      <c r="L28" s="9">
        <v>-5.0111638445541562E-2</v>
      </c>
      <c r="M28" s="9">
        <v>-4.6854958169818328E-2</v>
      </c>
    </row>
    <row r="29" spans="1:15" x14ac:dyDescent="0.25">
      <c r="A29" s="17">
        <v>2009</v>
      </c>
      <c r="B29" s="9">
        <v>1.6445810096255009E-3</v>
      </c>
      <c r="C29" s="9">
        <v>-2.0413006141171697E-2</v>
      </c>
      <c r="D29" s="9">
        <v>3.0335299276319727E-2</v>
      </c>
      <c r="E29" s="9">
        <v>1.5047244251076286E-2</v>
      </c>
      <c r="F29" s="9">
        <v>8.2960083853325095E-3</v>
      </c>
      <c r="G29" s="9">
        <v>-8.9546572315511996E-3</v>
      </c>
      <c r="H29" s="9">
        <v>-2.2053152856083669E-2</v>
      </c>
      <c r="I29" s="9">
        <v>-1.4781015082156457E-2</v>
      </c>
      <c r="J29" s="9">
        <v>7.4605826373965733E-3</v>
      </c>
      <c r="K29" s="9">
        <v>8.3607261449649695E-3</v>
      </c>
      <c r="L29" s="9">
        <v>8.9600036207526657E-4</v>
      </c>
      <c r="M29" s="9">
        <v>-1.5154255206595302E-3</v>
      </c>
    </row>
    <row r="30" spans="1:15" x14ac:dyDescent="0.25">
      <c r="A30" s="17">
        <v>2010</v>
      </c>
      <c r="B30" s="9">
        <v>0.28135552643313022</v>
      </c>
      <c r="C30" s="9">
        <v>0.27460254179292054</v>
      </c>
      <c r="D30" s="9">
        <v>0.26191006379029491</v>
      </c>
      <c r="E30" s="9">
        <v>0.24800804095440498</v>
      </c>
      <c r="F30" s="9">
        <v>0.2659870225000518</v>
      </c>
      <c r="G30" s="9">
        <v>0.30693781700590783</v>
      </c>
      <c r="H30" s="9">
        <v>0.28650006035638742</v>
      </c>
      <c r="I30" s="9">
        <v>0.28136254733087207</v>
      </c>
      <c r="J30" s="9">
        <v>0.27390837401376311</v>
      </c>
      <c r="K30" s="9">
        <v>0.28673045619717819</v>
      </c>
      <c r="L30" s="9">
        <v>0.2730716060086098</v>
      </c>
      <c r="M30" s="9">
        <v>0.27933200173880346</v>
      </c>
      <c r="O30" s="36"/>
    </row>
    <row r="31" spans="1:15" x14ac:dyDescent="0.25">
      <c r="A31" s="17">
        <v>2011</v>
      </c>
      <c r="B31" s="9">
        <v>0.1529379531091648</v>
      </c>
      <c r="C31" s="9">
        <v>0.1256778409446957</v>
      </c>
      <c r="D31" s="9">
        <v>0.12448863920130737</v>
      </c>
      <c r="E31" s="9">
        <v>0.14976025657516256</v>
      </c>
      <c r="F31" s="9">
        <v>0.16432470285085099</v>
      </c>
      <c r="G31" s="9">
        <v>0.13675360956060034</v>
      </c>
      <c r="H31" s="9">
        <v>0.16164216673286469</v>
      </c>
      <c r="I31" s="9">
        <v>0.13082865730093807</v>
      </c>
      <c r="J31" s="9">
        <v>0.15965449647312813</v>
      </c>
      <c r="K31" s="9">
        <v>0.15917938246406571</v>
      </c>
      <c r="L31" s="9">
        <v>0.1523222732528311</v>
      </c>
      <c r="M31" s="9">
        <v>0.14958028739848239</v>
      </c>
    </row>
    <row r="32" spans="1:15" x14ac:dyDescent="0.25">
      <c r="A32" s="17">
        <v>2012</v>
      </c>
      <c r="B32" s="9">
        <v>-0.15353869666662989</v>
      </c>
      <c r="C32" s="9">
        <v>-0.15677554750369804</v>
      </c>
      <c r="D32" s="9">
        <v>-0.16206670185822347</v>
      </c>
      <c r="E32" s="9">
        <v>-0.14614948319705845</v>
      </c>
      <c r="F32" s="9">
        <v>-0.13957724973469643</v>
      </c>
      <c r="G32" s="9">
        <v>-0.1511397343778087</v>
      </c>
      <c r="H32" s="9">
        <v>-0.16136366064981889</v>
      </c>
      <c r="I32" s="9">
        <v>-0.16290858156992938</v>
      </c>
      <c r="J32" s="9">
        <v>-0.16015273219592618</v>
      </c>
      <c r="K32" s="9">
        <v>-0.14878758791126623</v>
      </c>
      <c r="L32" s="9">
        <v>-0.15514349875187716</v>
      </c>
      <c r="M32" s="9">
        <v>-0.15593405983473108</v>
      </c>
    </row>
    <row r="33" spans="1:13" x14ac:dyDescent="0.25">
      <c r="A33" s="17">
        <v>2013</v>
      </c>
      <c r="B33" s="9">
        <v>-6.3614542120845607E-2</v>
      </c>
      <c r="C33" s="9">
        <v>-6.2056751167605451E-2</v>
      </c>
      <c r="D33" s="9">
        <v>-3.9162600156158356E-2</v>
      </c>
      <c r="E33" s="9">
        <v>-7.3112773474089288E-2</v>
      </c>
      <c r="F33" s="9">
        <v>-6.797174946689577E-2</v>
      </c>
      <c r="G33" s="9">
        <v>-6.4259200677560302E-2</v>
      </c>
      <c r="H33" s="9">
        <v>-6.8706118967980845E-2</v>
      </c>
      <c r="I33" s="9">
        <v>-7.3608511841808277E-2</v>
      </c>
      <c r="J33" s="9">
        <v>-6.7400741859077629E-2</v>
      </c>
      <c r="K33" s="9">
        <v>-5.7193613440800761E-2</v>
      </c>
      <c r="L33" s="9">
        <v>-6.445689211259864E-2</v>
      </c>
      <c r="M33" s="9">
        <v>-6.6052153255144241E-2</v>
      </c>
    </row>
    <row r="34" spans="1:13" x14ac:dyDescent="0.25">
      <c r="A34" s="17">
        <v>2014</v>
      </c>
      <c r="B34" s="9">
        <v>-2.0756726023851035E-2</v>
      </c>
      <c r="C34" s="9">
        <v>1.7228464238987273E-2</v>
      </c>
      <c r="D34" s="9">
        <v>-3.3144106423532715E-3</v>
      </c>
      <c r="E34" s="9">
        <v>-3.7554212727520464E-2</v>
      </c>
      <c r="F34" s="9">
        <v>-2.2482558916532169E-2</v>
      </c>
      <c r="G34" s="9">
        <v>-1.7407271378022227E-2</v>
      </c>
      <c r="H34" s="9">
        <v>-3.7579978612662046E-2</v>
      </c>
      <c r="I34" s="9">
        <v>-1.4331265300573826E-2</v>
      </c>
      <c r="J34" s="9">
        <v>-3.7979400973139232E-2</v>
      </c>
      <c r="K34" s="9">
        <v>-1.6191982720534348E-2</v>
      </c>
      <c r="L34" s="9">
        <v>-2.2260976609757122E-2</v>
      </c>
      <c r="M34" s="9">
        <v>-2.1918704129694766E-2</v>
      </c>
    </row>
    <row r="35" spans="1:13" x14ac:dyDescent="0.25">
      <c r="A35" s="17">
        <v>2015</v>
      </c>
      <c r="B35" s="9">
        <v>-0.11759007388954557</v>
      </c>
      <c r="C35" s="9">
        <v>-8.3442534584140526E-2</v>
      </c>
      <c r="D35" s="9">
        <v>-0.10042841301482142</v>
      </c>
      <c r="E35" s="9">
        <v>-0.13226974076758258</v>
      </c>
      <c r="F35" s="9">
        <v>-0.11638168531170867</v>
      </c>
      <c r="G35" s="9">
        <v>-0.11129522272690628</v>
      </c>
      <c r="H35" s="9">
        <v>-0.12693427423240355</v>
      </c>
      <c r="I35" s="9">
        <v>-0.10062172135881364</v>
      </c>
      <c r="J35" s="9">
        <v>-0.13390056186132904</v>
      </c>
      <c r="K35" s="9">
        <v>-0.12037345330457672</v>
      </c>
      <c r="L35" s="9">
        <v>-0.11973869060901232</v>
      </c>
      <c r="M35" s="9">
        <v>-0.11726962877182678</v>
      </c>
    </row>
  </sheetData>
  <hyperlinks>
    <hyperlink ref="O1" location="Index!A1" display="Index"/>
  </hyperlinks>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election activeCell="S7" sqref="S7"/>
    </sheetView>
  </sheetViews>
  <sheetFormatPr defaultColWidth="8.85546875" defaultRowHeight="15" x14ac:dyDescent="0.25"/>
  <cols>
    <col min="1" max="4" width="8.85546875" style="10"/>
    <col min="5" max="5" width="18" style="10" customWidth="1"/>
    <col min="6" max="16384" width="8.85546875" style="10"/>
  </cols>
  <sheetData>
    <row r="1" spans="1:23" x14ac:dyDescent="0.25">
      <c r="A1" s="10" t="s">
        <v>0</v>
      </c>
      <c r="B1" t="s">
        <v>276</v>
      </c>
      <c r="C1" t="s">
        <v>277</v>
      </c>
      <c r="E1" s="37" t="s">
        <v>266</v>
      </c>
    </row>
    <row r="2" spans="1:23" x14ac:dyDescent="0.25">
      <c r="A2">
        <v>1982</v>
      </c>
      <c r="B2">
        <v>0.46242773999999998</v>
      </c>
      <c r="C2">
        <v>0.46243705000000002</v>
      </c>
      <c r="E2" s="90" t="str">
        <f ca="1">MID(CELL("filename",E1),FIND("]",CELL("filename",E1))+1,255)</f>
        <v>Figure 42</v>
      </c>
      <c r="F2" s="91" t="str">
        <f ca="1">INDEX(Index!$D:$D,MATCH(E2,Index!$B:$B,0))</f>
        <v xml:space="preserve">FARMVC Share of Total Crashes, 1999 Tax Increase, No Border Counties, In-Time Placebo Test
</v>
      </c>
    </row>
    <row r="3" spans="1:23" x14ac:dyDescent="0.25">
      <c r="A3">
        <v>1983</v>
      </c>
      <c r="B3">
        <v>0.45858586000000001</v>
      </c>
      <c r="C3">
        <v>0.45861178000000002</v>
      </c>
      <c r="E3" s="10" t="s">
        <v>156</v>
      </c>
    </row>
    <row r="4" spans="1:23" x14ac:dyDescent="0.25">
      <c r="A4">
        <v>1984</v>
      </c>
      <c r="B4">
        <v>0.41060903999999998</v>
      </c>
      <c r="C4">
        <v>0.41067714</v>
      </c>
      <c r="E4" s="31" t="s">
        <v>428</v>
      </c>
    </row>
    <row r="5" spans="1:23" x14ac:dyDescent="0.25">
      <c r="A5">
        <v>1985</v>
      </c>
      <c r="B5">
        <v>0.39177488999999999</v>
      </c>
      <c r="C5">
        <v>0.39181052999999999</v>
      </c>
    </row>
    <row r="6" spans="1:23" x14ac:dyDescent="0.25">
      <c r="A6">
        <v>1986</v>
      </c>
      <c r="B6">
        <v>0.42994242999999999</v>
      </c>
      <c r="C6">
        <v>0.43004286000000003</v>
      </c>
    </row>
    <row r="7" spans="1:23" x14ac:dyDescent="0.25">
      <c r="A7">
        <v>1987</v>
      </c>
      <c r="B7">
        <v>0.38387716</v>
      </c>
      <c r="C7">
        <v>0.38392469000000001</v>
      </c>
    </row>
    <row r="8" spans="1:23" x14ac:dyDescent="0.25">
      <c r="A8">
        <v>1988</v>
      </c>
      <c r="B8">
        <v>0.38562091999999998</v>
      </c>
      <c r="C8">
        <v>0.38572658999999998</v>
      </c>
    </row>
    <row r="9" spans="1:23" x14ac:dyDescent="0.25">
      <c r="A9">
        <v>1989</v>
      </c>
      <c r="B9">
        <v>0.37676057000000002</v>
      </c>
      <c r="C9">
        <v>0.37688173000000003</v>
      </c>
    </row>
    <row r="10" spans="1:23" x14ac:dyDescent="0.25">
      <c r="A10">
        <v>1990</v>
      </c>
      <c r="B10">
        <v>0.37627812999999999</v>
      </c>
      <c r="C10">
        <v>0.38398576000000001</v>
      </c>
      <c r="S10"/>
      <c r="T10"/>
      <c r="U10"/>
      <c r="V10"/>
      <c r="W10"/>
    </row>
    <row r="11" spans="1:23" x14ac:dyDescent="0.25">
      <c r="A11">
        <v>1991</v>
      </c>
      <c r="B11">
        <v>0.39199999000000002</v>
      </c>
      <c r="C11">
        <v>0.39651539000000002</v>
      </c>
      <c r="S11"/>
      <c r="T11"/>
      <c r="U11"/>
      <c r="V11"/>
      <c r="W11"/>
    </row>
    <row r="12" spans="1:23" x14ac:dyDescent="0.25">
      <c r="A12">
        <v>1992</v>
      </c>
      <c r="B12">
        <v>0.35546038000000002</v>
      </c>
      <c r="C12">
        <v>0.34777192000000001</v>
      </c>
      <c r="S12"/>
      <c r="T12"/>
      <c r="U12"/>
      <c r="V12"/>
      <c r="W12"/>
    </row>
    <row r="13" spans="1:23" x14ac:dyDescent="0.25">
      <c r="A13">
        <v>1993</v>
      </c>
      <c r="B13">
        <v>0.32978721999999999</v>
      </c>
      <c r="C13">
        <v>0.31391384999999999</v>
      </c>
      <c r="S13"/>
      <c r="T13"/>
      <c r="U13"/>
      <c r="V13"/>
      <c r="W13"/>
    </row>
    <row r="14" spans="1:23" x14ac:dyDescent="0.25">
      <c r="A14">
        <v>1994</v>
      </c>
      <c r="B14">
        <v>0.33273056000000001</v>
      </c>
      <c r="C14">
        <v>0.31774237</v>
      </c>
      <c r="S14"/>
      <c r="T14"/>
      <c r="U14"/>
      <c r="V14"/>
      <c r="W14"/>
    </row>
    <row r="15" spans="1:23" ht="15" customHeight="1" x14ac:dyDescent="0.25">
      <c r="A15">
        <v>1995</v>
      </c>
      <c r="B15">
        <v>0.35067436000000002</v>
      </c>
      <c r="C15">
        <v>0.32569342000000001</v>
      </c>
      <c r="S15"/>
      <c r="T15"/>
      <c r="U15"/>
      <c r="V15"/>
      <c r="W15"/>
    </row>
    <row r="16" spans="1:23" x14ac:dyDescent="0.25">
      <c r="A16">
        <v>1996</v>
      </c>
      <c r="B16">
        <v>0.30434781</v>
      </c>
      <c r="C16">
        <v>0.31128765000000003</v>
      </c>
      <c r="S16"/>
      <c r="T16"/>
      <c r="U16"/>
      <c r="V16"/>
      <c r="W16"/>
    </row>
    <row r="17" spans="1:23" x14ac:dyDescent="0.25">
      <c r="A17">
        <v>1997</v>
      </c>
      <c r="B17">
        <v>0.26956521999999999</v>
      </c>
      <c r="C17">
        <v>0.26842464999999999</v>
      </c>
      <c r="S17"/>
      <c r="T17"/>
      <c r="U17"/>
      <c r="V17"/>
      <c r="W17"/>
    </row>
    <row r="18" spans="1:23" x14ac:dyDescent="0.25">
      <c r="A18" s="10">
        <v>1998</v>
      </c>
      <c r="B18" s="8">
        <v>0.34304931999999999</v>
      </c>
      <c r="C18" s="8">
        <v>0.28048243</v>
      </c>
      <c r="S18"/>
      <c r="T18"/>
      <c r="U18"/>
      <c r="V18"/>
      <c r="W18"/>
    </row>
    <row r="19" spans="1:23" x14ac:dyDescent="0.25">
      <c r="B19" s="8"/>
      <c r="C19" s="8"/>
      <c r="S19"/>
      <c r="T19"/>
      <c r="U19"/>
      <c r="V19"/>
      <c r="W19"/>
    </row>
    <row r="20" spans="1:23" x14ac:dyDescent="0.25">
      <c r="B20" s="8"/>
      <c r="C20" s="8"/>
      <c r="S20"/>
      <c r="T20"/>
      <c r="U20"/>
      <c r="V20"/>
      <c r="W20"/>
    </row>
    <row r="21" spans="1:23" x14ac:dyDescent="0.25">
      <c r="B21" s="8"/>
      <c r="C21" s="8"/>
      <c r="S21"/>
      <c r="T21"/>
      <c r="U21"/>
      <c r="V21"/>
      <c r="W21"/>
    </row>
    <row r="22" spans="1:23" x14ac:dyDescent="0.25">
      <c r="B22" s="8"/>
      <c r="C22" s="8"/>
      <c r="S22"/>
      <c r="T22"/>
      <c r="U22"/>
      <c r="V22"/>
      <c r="W22"/>
    </row>
    <row r="23" spans="1:23" x14ac:dyDescent="0.25">
      <c r="B23" s="8"/>
      <c r="C23" s="8"/>
      <c r="S23"/>
      <c r="T23"/>
      <c r="U23"/>
      <c r="V23"/>
      <c r="W23"/>
    </row>
    <row r="24" spans="1:23" x14ac:dyDescent="0.25">
      <c r="B24" s="8"/>
      <c r="C24" s="8"/>
      <c r="S24"/>
      <c r="T24"/>
      <c r="U24"/>
      <c r="V24"/>
      <c r="W24"/>
    </row>
    <row r="25" spans="1:23" x14ac:dyDescent="0.25">
      <c r="B25" s="8"/>
      <c r="C25" s="8"/>
      <c r="S25"/>
      <c r="T25"/>
      <c r="U25"/>
      <c r="V25"/>
      <c r="W25"/>
    </row>
    <row r="26" spans="1:23" x14ac:dyDescent="0.25">
      <c r="B26" s="8"/>
      <c r="C26" s="8"/>
      <c r="S26"/>
      <c r="T26"/>
      <c r="U26"/>
      <c r="V26"/>
      <c r="W26"/>
    </row>
    <row r="27" spans="1:23" x14ac:dyDescent="0.25">
      <c r="B27" s="8"/>
      <c r="C27" s="8"/>
      <c r="S27"/>
      <c r="T27"/>
      <c r="U27"/>
      <c r="V27"/>
      <c r="W27"/>
    </row>
    <row r="28" spans="1:23" x14ac:dyDescent="0.25">
      <c r="B28" s="8"/>
      <c r="C28" s="8"/>
    </row>
    <row r="29" spans="1:23" x14ac:dyDescent="0.25">
      <c r="B29" s="8"/>
      <c r="C29" s="8"/>
    </row>
    <row r="30" spans="1:23" x14ac:dyDescent="0.25">
      <c r="B30" s="8"/>
      <c r="C30" s="8"/>
    </row>
    <row r="31" spans="1:23" ht="15" customHeight="1" x14ac:dyDescent="0.25">
      <c r="B31" s="8"/>
      <c r="C31" s="8"/>
    </row>
    <row r="32" spans="1:23" x14ac:dyDescent="0.25">
      <c r="B32" s="8"/>
      <c r="C32" s="8"/>
      <c r="E32" s="36"/>
    </row>
    <row r="33" spans="2:3" x14ac:dyDescent="0.25">
      <c r="B33" s="8"/>
      <c r="C33" s="8"/>
    </row>
    <row r="34" spans="2:3" x14ac:dyDescent="0.25">
      <c r="B34" s="8"/>
      <c r="C34" s="8"/>
    </row>
  </sheetData>
  <hyperlinks>
    <hyperlink ref="E1" location="Index!A1" display="Index"/>
  </hyperlinks>
  <pageMargins left="0.7" right="0.7" top="0.75" bottom="0.75" header="0.3" footer="0.3"/>
  <pageSetup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4" workbookViewId="0">
      <selection activeCell="O6" sqref="O6"/>
    </sheetView>
  </sheetViews>
  <sheetFormatPr defaultColWidth="8.85546875" defaultRowHeight="15" x14ac:dyDescent="0.25"/>
  <cols>
    <col min="1" max="1" width="8.85546875" style="2"/>
    <col min="2" max="2" width="12" style="2" customWidth="1"/>
    <col min="3" max="4" width="8.85546875" style="2"/>
    <col min="5" max="5" width="31.140625" style="2" customWidth="1"/>
    <col min="6" max="21" width="8.85546875" style="2"/>
    <col min="22" max="22" width="34.140625" style="2" customWidth="1"/>
    <col min="23" max="23" width="37.85546875" style="2" customWidth="1"/>
    <col min="24" max="16384" width="8.85546875" style="2"/>
  </cols>
  <sheetData>
    <row r="1" spans="1:6" x14ac:dyDescent="0.25">
      <c r="A1" s="2" t="s">
        <v>0</v>
      </c>
      <c r="B1" t="s">
        <v>276</v>
      </c>
      <c r="C1" t="s">
        <v>277</v>
      </c>
      <c r="E1" s="37" t="s">
        <v>266</v>
      </c>
    </row>
    <row r="2" spans="1:6" x14ac:dyDescent="0.25">
      <c r="A2" s="2">
        <v>1982</v>
      </c>
      <c r="B2" s="79">
        <v>0.46242773532867432</v>
      </c>
      <c r="C2" s="79">
        <v>0.47436066162586216</v>
      </c>
      <c r="D2" s="80"/>
      <c r="E2" s="38" t="str">
        <f ca="1">MID(CELL("filename",E1),FIND("]",CELL("filename",E1))+1,255)</f>
        <v>Figure 43</v>
      </c>
      <c r="F2" s="32" t="str">
        <f ca="1">INDEX(Index!$D$6:$D$92,MATCH(E2,Index!$B$6:$B$92,0))</f>
        <v xml:space="preserve">FARMVC Share of Total Crashes, 2009 Tax Increase, No Border Counties, Actual Verses Synthetic Illinois
</v>
      </c>
    </row>
    <row r="3" spans="1:6" x14ac:dyDescent="0.25">
      <c r="A3" s="2">
        <v>1983</v>
      </c>
      <c r="B3" s="79">
        <v>0.45858585834503174</v>
      </c>
      <c r="C3" s="79">
        <v>0.47274015182256701</v>
      </c>
      <c r="D3" s="80"/>
      <c r="E3" s="10" t="s">
        <v>164</v>
      </c>
      <c r="F3" s="10"/>
    </row>
    <row r="4" spans="1:6" x14ac:dyDescent="0.25">
      <c r="A4" s="2">
        <v>1984</v>
      </c>
      <c r="B4" s="79">
        <v>0.41060903668403625</v>
      </c>
      <c r="C4" s="79">
        <v>0.42843650335073469</v>
      </c>
      <c r="D4" s="80"/>
      <c r="E4" s="31" t="s">
        <v>466</v>
      </c>
      <c r="F4" s="10"/>
    </row>
    <row r="5" spans="1:6" x14ac:dyDescent="0.25">
      <c r="A5" s="2">
        <v>1985</v>
      </c>
      <c r="B5" s="79">
        <v>0.39177489280700684</v>
      </c>
      <c r="C5" s="79">
        <v>0.39380529531836511</v>
      </c>
      <c r="D5" s="80"/>
    </row>
    <row r="6" spans="1:6" x14ac:dyDescent="0.25">
      <c r="A6" s="2">
        <v>1986</v>
      </c>
      <c r="B6" s="79">
        <v>0.42994242906570435</v>
      </c>
      <c r="C6" s="79">
        <v>0.42891024675965311</v>
      </c>
      <c r="D6" s="80"/>
    </row>
    <row r="7" spans="1:6" x14ac:dyDescent="0.25">
      <c r="A7" s="2">
        <v>1987</v>
      </c>
      <c r="B7" s="79">
        <v>0.38387715816497803</v>
      </c>
      <c r="C7" s="79">
        <v>0.38294093814492225</v>
      </c>
      <c r="D7" s="80"/>
    </row>
    <row r="8" spans="1:6" x14ac:dyDescent="0.25">
      <c r="A8" s="2">
        <v>1988</v>
      </c>
      <c r="B8" s="79">
        <v>0.38562092185020447</v>
      </c>
      <c r="C8" s="79">
        <v>0.38073227649927144</v>
      </c>
      <c r="D8" s="80"/>
    </row>
    <row r="9" spans="1:6" x14ac:dyDescent="0.25">
      <c r="A9" s="2">
        <v>1989</v>
      </c>
      <c r="B9" s="79">
        <v>0.3767605721950531</v>
      </c>
      <c r="C9" s="79">
        <v>0.38689066892862317</v>
      </c>
      <c r="D9" s="80"/>
    </row>
    <row r="10" spans="1:6" x14ac:dyDescent="0.25">
      <c r="A10" s="2">
        <v>1990</v>
      </c>
      <c r="B10" s="79">
        <v>0.37627813220024109</v>
      </c>
      <c r="C10" s="79">
        <v>0.37823986026644713</v>
      </c>
      <c r="D10" s="80"/>
    </row>
    <row r="11" spans="1:6" x14ac:dyDescent="0.25">
      <c r="A11" s="2">
        <v>1991</v>
      </c>
      <c r="B11" s="79">
        <v>0.3919999897480011</v>
      </c>
      <c r="C11" s="79">
        <v>0.3832176481485367</v>
      </c>
      <c r="D11" s="80"/>
    </row>
    <row r="12" spans="1:6" x14ac:dyDescent="0.25">
      <c r="A12" s="2">
        <v>1992</v>
      </c>
      <c r="B12" s="79">
        <v>0.35546037554740906</v>
      </c>
      <c r="C12" s="79">
        <v>0.35644443374872209</v>
      </c>
      <c r="D12" s="80"/>
    </row>
    <row r="13" spans="1:6" x14ac:dyDescent="0.25">
      <c r="A13" s="2">
        <v>1993</v>
      </c>
      <c r="B13" s="79">
        <v>0.32978722453117371</v>
      </c>
      <c r="C13" s="79">
        <v>0.33376408934593199</v>
      </c>
      <c r="D13" s="80"/>
    </row>
    <row r="14" spans="1:6" x14ac:dyDescent="0.25">
      <c r="A14" s="2">
        <v>1994</v>
      </c>
      <c r="B14" s="79">
        <v>0.33273056149482727</v>
      </c>
      <c r="C14" s="79">
        <v>0.32921536388993267</v>
      </c>
      <c r="D14" s="80"/>
    </row>
    <row r="15" spans="1:6" x14ac:dyDescent="0.25">
      <c r="A15" s="2">
        <v>1995</v>
      </c>
      <c r="B15" s="79">
        <v>0.35067436099052429</v>
      </c>
      <c r="C15" s="79">
        <v>0.33785485091805456</v>
      </c>
      <c r="D15" s="80"/>
    </row>
    <row r="16" spans="1:6" ht="15" customHeight="1" x14ac:dyDescent="0.25">
      <c r="A16" s="2">
        <v>1996</v>
      </c>
      <c r="B16" s="79">
        <v>0.30434781312942505</v>
      </c>
      <c r="C16" s="79">
        <v>0.32500013431906699</v>
      </c>
      <c r="D16" s="80"/>
    </row>
    <row r="17" spans="1:5" ht="15" customHeight="1" x14ac:dyDescent="0.25">
      <c r="A17" s="2">
        <v>1997</v>
      </c>
      <c r="B17" s="79">
        <v>0.26956522464752197</v>
      </c>
      <c r="C17" s="79">
        <v>0.28108831882476804</v>
      </c>
      <c r="D17" s="80"/>
    </row>
    <row r="18" spans="1:5" x14ac:dyDescent="0.25">
      <c r="A18" s="2">
        <v>1998</v>
      </c>
      <c r="B18" s="79">
        <v>0.3430493175983429</v>
      </c>
      <c r="C18" s="79">
        <v>0.29775865945219998</v>
      </c>
      <c r="D18" s="80"/>
    </row>
    <row r="19" spans="1:5" x14ac:dyDescent="0.25">
      <c r="A19" s="2">
        <v>1999</v>
      </c>
      <c r="B19" s="79">
        <v>0.25872689485549927</v>
      </c>
      <c r="C19" s="79">
        <v>0.27370506316423421</v>
      </c>
      <c r="D19" s="80"/>
    </row>
    <row r="20" spans="1:5" x14ac:dyDescent="0.25">
      <c r="A20" s="2">
        <v>2000</v>
      </c>
      <c r="B20" s="79">
        <v>0.30885529518127441</v>
      </c>
      <c r="C20" s="79">
        <v>0.30797936686873439</v>
      </c>
      <c r="D20" s="80"/>
    </row>
    <row r="21" spans="1:5" x14ac:dyDescent="0.25">
      <c r="A21" s="2">
        <v>2001</v>
      </c>
      <c r="B21" s="79">
        <v>0.2932790219783783</v>
      </c>
      <c r="C21" s="79">
        <v>0.32499383518099789</v>
      </c>
      <c r="D21" s="80"/>
    </row>
    <row r="22" spans="1:5" x14ac:dyDescent="0.25">
      <c r="A22" s="2">
        <v>2002</v>
      </c>
      <c r="B22" s="79">
        <v>0.33266532421112061</v>
      </c>
      <c r="C22" s="79">
        <v>0.31700367736816409</v>
      </c>
      <c r="D22" s="80"/>
    </row>
    <row r="23" spans="1:5" x14ac:dyDescent="0.25">
      <c r="A23" s="2">
        <v>2003</v>
      </c>
      <c r="B23" s="79">
        <v>0.29126214981079102</v>
      </c>
      <c r="C23" s="79">
        <v>0.30900892323255541</v>
      </c>
      <c r="D23" s="80"/>
    </row>
    <row r="24" spans="1:5" x14ac:dyDescent="0.25">
      <c r="A24" s="2">
        <v>2004</v>
      </c>
      <c r="B24" s="79">
        <v>0.30158731341362</v>
      </c>
      <c r="C24" s="79">
        <v>0.28644622364640232</v>
      </c>
      <c r="D24" s="80"/>
    </row>
    <row r="25" spans="1:5" x14ac:dyDescent="0.25">
      <c r="A25" s="2">
        <v>2005</v>
      </c>
      <c r="B25" s="79">
        <v>0.29263156652450562</v>
      </c>
      <c r="C25" s="79">
        <v>0.31166779051721094</v>
      </c>
      <c r="D25" s="80"/>
    </row>
    <row r="26" spans="1:5" x14ac:dyDescent="0.25">
      <c r="A26" s="2">
        <v>2006</v>
      </c>
      <c r="B26" s="79">
        <v>0.31662869453430176</v>
      </c>
      <c r="C26" s="79">
        <v>0.31294123905897142</v>
      </c>
      <c r="D26" s="80"/>
    </row>
    <row r="27" spans="1:5" x14ac:dyDescent="0.25">
      <c r="A27" s="2">
        <v>2007</v>
      </c>
      <c r="B27" s="79">
        <v>0.32378855347633362</v>
      </c>
      <c r="C27" s="79">
        <v>0.31416487701237206</v>
      </c>
      <c r="D27" s="80"/>
      <c r="E27" s="81"/>
    </row>
    <row r="28" spans="1:5" x14ac:dyDescent="0.25">
      <c r="A28" s="2">
        <v>2008</v>
      </c>
      <c r="B28" s="79">
        <v>0.308270663022995</v>
      </c>
      <c r="C28" s="79">
        <v>0.31057550923526284</v>
      </c>
      <c r="D28" s="80"/>
    </row>
    <row r="29" spans="1:5" x14ac:dyDescent="0.25">
      <c r="A29" s="2">
        <v>2009</v>
      </c>
      <c r="B29" s="79">
        <v>0.30421686172485352</v>
      </c>
      <c r="C29" s="79">
        <v>0.31056266434490681</v>
      </c>
      <c r="D29" s="80"/>
    </row>
    <row r="30" spans="1:5" x14ac:dyDescent="0.25">
      <c r="A30" s="2">
        <v>2010</v>
      </c>
      <c r="B30" s="79">
        <v>0.22096318006515503</v>
      </c>
      <c r="C30" s="79">
        <v>0.29614301435649393</v>
      </c>
      <c r="D30" s="80"/>
    </row>
    <row r="31" spans="1:5" x14ac:dyDescent="0.25">
      <c r="A31" s="2">
        <v>2011</v>
      </c>
      <c r="B31" s="79">
        <v>0.25301206111907959</v>
      </c>
      <c r="C31" s="79">
        <v>0.31106162220239642</v>
      </c>
      <c r="D31" s="80"/>
    </row>
    <row r="32" spans="1:5" x14ac:dyDescent="0.25">
      <c r="A32" s="2">
        <v>2012</v>
      </c>
      <c r="B32" s="79">
        <v>0.34337350726127625</v>
      </c>
      <c r="C32" s="79">
        <v>0.30132948082685468</v>
      </c>
      <c r="D32" s="80"/>
    </row>
    <row r="33" spans="1:4" x14ac:dyDescent="0.25">
      <c r="A33" s="2">
        <v>2013</v>
      </c>
      <c r="B33" s="79">
        <v>0.29325512051582336</v>
      </c>
      <c r="C33" s="79">
        <v>0.28684169018268585</v>
      </c>
      <c r="D33" s="80"/>
    </row>
    <row r="34" spans="1:4" x14ac:dyDescent="0.25">
      <c r="A34" s="2">
        <v>2014</v>
      </c>
      <c r="B34" s="79">
        <v>0.27272728085517883</v>
      </c>
      <c r="C34" s="79">
        <v>0.27991875994205478</v>
      </c>
      <c r="D34" s="80"/>
    </row>
    <row r="35" spans="1:4" x14ac:dyDescent="0.25">
      <c r="A35" s="2">
        <v>2015</v>
      </c>
      <c r="B35" s="79">
        <v>0.28020566701889038</v>
      </c>
      <c r="C35" s="79">
        <v>0.24588384978473185</v>
      </c>
      <c r="D35" s="80"/>
    </row>
    <row r="38" spans="1:4" x14ac:dyDescent="0.25">
      <c r="B38" s="65"/>
    </row>
  </sheetData>
  <hyperlinks>
    <hyperlink ref="E1" location="Index!A1" display="Index"/>
  </hyperlink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3"/>
  <sheetViews>
    <sheetView workbookViewId="0">
      <selection activeCell="O11" sqref="O11"/>
    </sheetView>
  </sheetViews>
  <sheetFormatPr defaultColWidth="8.85546875" defaultRowHeight="15" x14ac:dyDescent="0.25"/>
  <cols>
    <col min="1" max="1" width="31.140625" style="2" customWidth="1"/>
    <col min="2" max="15" width="8.85546875" style="2"/>
    <col min="16" max="16" width="21.7109375" style="2" customWidth="1"/>
    <col min="17" max="17" width="8.85546875" style="2"/>
    <col min="18" max="18" width="12.42578125" style="2" customWidth="1"/>
    <col min="19" max="16384" width="8.85546875" style="2"/>
  </cols>
  <sheetData>
    <row r="1" spans="1:70" x14ac:dyDescent="0.25">
      <c r="A1" s="37" t="s">
        <v>266</v>
      </c>
      <c r="B1" s="17"/>
      <c r="C1" s="61"/>
      <c r="D1" s="61"/>
      <c r="E1" s="61"/>
      <c r="F1" s="61"/>
      <c r="G1" s="61"/>
      <c r="H1" s="61"/>
      <c r="I1" s="61"/>
      <c r="J1" s="61"/>
      <c r="K1" s="61"/>
      <c r="L1" s="61"/>
      <c r="M1" s="61"/>
      <c r="P1" s="2" t="s">
        <v>127</v>
      </c>
      <c r="Q1" s="2" t="s">
        <v>72</v>
      </c>
      <c r="R1" s="65" t="s">
        <v>73</v>
      </c>
      <c r="S1" s="65" t="s">
        <v>74</v>
      </c>
      <c r="T1" s="65" t="s">
        <v>75</v>
      </c>
      <c r="U1" s="65" t="s">
        <v>76</v>
      </c>
      <c r="V1" s="65" t="s">
        <v>77</v>
      </c>
      <c r="W1" s="65" t="s">
        <v>78</v>
      </c>
      <c r="X1" s="65" t="s">
        <v>79</v>
      </c>
      <c r="Y1" s="65" t="s">
        <v>80</v>
      </c>
      <c r="Z1" s="65" t="s">
        <v>81</v>
      </c>
      <c r="AA1" s="65" t="s">
        <v>82</v>
      </c>
      <c r="AB1" s="65" t="s">
        <v>83</v>
      </c>
      <c r="AC1" s="65" t="s">
        <v>84</v>
      </c>
      <c r="AD1" s="65" t="s">
        <v>85</v>
      </c>
      <c r="AE1" s="65" t="s">
        <v>86</v>
      </c>
      <c r="AF1" s="65" t="s">
        <v>87</v>
      </c>
      <c r="AG1" s="65" t="s">
        <v>88</v>
      </c>
      <c r="AH1" s="65" t="s">
        <v>89</v>
      </c>
      <c r="AI1" s="65" t="s">
        <v>90</v>
      </c>
      <c r="AJ1" s="65" t="s">
        <v>91</v>
      </c>
      <c r="AK1" s="65" t="s">
        <v>92</v>
      </c>
      <c r="AL1" s="65" t="s">
        <v>93</v>
      </c>
      <c r="AM1" s="65" t="s">
        <v>94</v>
      </c>
      <c r="AN1" s="65" t="s">
        <v>95</v>
      </c>
      <c r="AO1" s="65" t="s">
        <v>96</v>
      </c>
      <c r="AP1" s="65" t="s">
        <v>97</v>
      </c>
      <c r="AQ1" s="65" t="s">
        <v>98</v>
      </c>
      <c r="AR1" s="65" t="s">
        <v>99</v>
      </c>
      <c r="AS1" s="65" t="s">
        <v>100</v>
      </c>
      <c r="AT1" s="65" t="s">
        <v>101</v>
      </c>
      <c r="AU1" s="65" t="s">
        <v>102</v>
      </c>
      <c r="AV1" s="65" t="s">
        <v>103</v>
      </c>
      <c r="AW1" s="65" t="s">
        <v>104</v>
      </c>
      <c r="AX1" s="65" t="s">
        <v>105</v>
      </c>
      <c r="AY1" s="65" t="s">
        <v>106</v>
      </c>
      <c r="AZ1" s="65" t="s">
        <v>107</v>
      </c>
      <c r="BA1" s="65" t="s">
        <v>108</v>
      </c>
      <c r="BB1" s="65" t="s">
        <v>109</v>
      </c>
      <c r="BC1" s="65" t="s">
        <v>110</v>
      </c>
      <c r="BD1" s="65" t="s">
        <v>111</v>
      </c>
      <c r="BE1" s="65" t="s">
        <v>112</v>
      </c>
      <c r="BF1" s="65" t="s">
        <v>113</v>
      </c>
      <c r="BG1" s="65" t="s">
        <v>114</v>
      </c>
      <c r="BH1" s="65" t="s">
        <v>115</v>
      </c>
      <c r="BI1" s="65" t="s">
        <v>116</v>
      </c>
      <c r="BJ1" s="65" t="s">
        <v>117</v>
      </c>
      <c r="BK1" s="65" t="s">
        <v>118</v>
      </c>
      <c r="BL1" s="65" t="s">
        <v>119</v>
      </c>
      <c r="BM1" s="65" t="s">
        <v>120</v>
      </c>
      <c r="BN1" s="65" t="s">
        <v>121</v>
      </c>
      <c r="BO1" s="65" t="s">
        <v>122</v>
      </c>
      <c r="BP1" s="65"/>
      <c r="BQ1" s="65"/>
      <c r="BR1" s="65"/>
    </row>
    <row r="2" spans="1:70" x14ac:dyDescent="0.25">
      <c r="A2" s="90" t="str">
        <f ca="1">MID(CELL("filename",A1),FIND("]",CELL("filename",A1))+1,255)</f>
        <v>Figure 44</v>
      </c>
      <c r="B2" s="91" t="str">
        <f ca="1">INDEX(Index!$D:$D,MATCH(A2,Index!$B:$B,0))</f>
        <v>FARMVC Share of Total Crashes, 2009 Tax Increase, No Border Counties, Placebo test</v>
      </c>
      <c r="C2" s="32"/>
      <c r="D2" s="32"/>
      <c r="E2" s="32"/>
      <c r="F2" s="32"/>
      <c r="G2" s="32"/>
      <c r="H2" s="32"/>
      <c r="I2" s="32"/>
      <c r="J2" s="32"/>
      <c r="K2" s="32"/>
      <c r="L2" s="32"/>
      <c r="M2" s="32"/>
      <c r="P2" s="66" t="s">
        <v>123</v>
      </c>
      <c r="Q2" s="68">
        <v>1.5119859062837941E-2</v>
      </c>
      <c r="R2" s="68">
        <v>0</v>
      </c>
      <c r="S2" s="68">
        <v>0</v>
      </c>
      <c r="T2" s="68">
        <v>2.1416936338783138E-2</v>
      </c>
      <c r="U2" s="68">
        <v>6.0277760778180901E-2</v>
      </c>
      <c r="V2" s="68">
        <v>0</v>
      </c>
      <c r="W2" s="68">
        <v>2.5999637274188837E-2</v>
      </c>
      <c r="X2" s="68">
        <v>0</v>
      </c>
      <c r="Y2" s="68">
        <v>0</v>
      </c>
      <c r="Z2" s="68">
        <v>0</v>
      </c>
      <c r="AA2" s="68">
        <v>0</v>
      </c>
      <c r="AB2" s="68">
        <v>1.9459396894265076E-2</v>
      </c>
      <c r="AC2" s="68">
        <v>0</v>
      </c>
      <c r="AD2" s="68">
        <v>3.1672368371201534E-2</v>
      </c>
      <c r="AE2" s="68">
        <v>2.0780487084070012E-2</v>
      </c>
      <c r="AF2" s="68">
        <v>0</v>
      </c>
      <c r="AG2" s="68">
        <v>3.5122172951623641E-2</v>
      </c>
      <c r="AH2" s="68">
        <v>1.9439862924737854E-2</v>
      </c>
      <c r="AI2" s="68">
        <v>2.5247223643979046E-2</v>
      </c>
      <c r="AJ2" s="68">
        <v>0</v>
      </c>
      <c r="AK2" s="68">
        <v>3.7394875521944919E-2</v>
      </c>
      <c r="AL2" s="68">
        <v>2.2111946282549744E-2</v>
      </c>
      <c r="AM2" s="68">
        <v>0</v>
      </c>
      <c r="AN2" s="68">
        <v>2.123450505420792E-2</v>
      </c>
      <c r="AO2" s="68">
        <v>0</v>
      </c>
      <c r="AP2" s="68">
        <v>2.6348930710110713E-2</v>
      </c>
      <c r="AQ2" s="68">
        <v>0</v>
      </c>
      <c r="AR2" s="68">
        <v>3.0285111912009499E-2</v>
      </c>
      <c r="AS2" s="68">
        <v>0</v>
      </c>
      <c r="AT2" s="68">
        <v>0</v>
      </c>
      <c r="AU2" s="68">
        <v>0</v>
      </c>
      <c r="AV2" s="68">
        <v>0</v>
      </c>
      <c r="AW2" s="68">
        <v>0</v>
      </c>
      <c r="AX2" s="68">
        <v>0</v>
      </c>
      <c r="AY2" s="68">
        <v>6.1315871417038148E-2</v>
      </c>
      <c r="AZ2" s="68">
        <v>0</v>
      </c>
      <c r="BA2" s="68">
        <v>0</v>
      </c>
      <c r="BB2" s="68">
        <v>0</v>
      </c>
      <c r="BC2" s="68">
        <v>0</v>
      </c>
      <c r="BD2" s="68">
        <v>0</v>
      </c>
      <c r="BE2" s="68">
        <v>4.9404599171934981E-2</v>
      </c>
      <c r="BF2" s="68">
        <v>3.8950983444383941E-2</v>
      </c>
      <c r="BG2" s="68">
        <v>1.665654398503405E-2</v>
      </c>
      <c r="BH2" s="68">
        <v>2.8085019741129074E-2</v>
      </c>
      <c r="BI2" s="68">
        <v>0</v>
      </c>
      <c r="BJ2" s="68">
        <v>0</v>
      </c>
      <c r="BK2" s="68">
        <v>0</v>
      </c>
      <c r="BL2" s="68">
        <v>0</v>
      </c>
      <c r="BM2" s="68">
        <v>0</v>
      </c>
      <c r="BN2" s="68">
        <v>2.4563671082565543E-2</v>
      </c>
      <c r="BO2" s="68">
        <v>0</v>
      </c>
      <c r="BP2" s="68"/>
      <c r="BQ2" s="68"/>
    </row>
    <row r="3" spans="1:70" x14ac:dyDescent="0.25">
      <c r="A3" s="17" t="s">
        <v>156</v>
      </c>
      <c r="B3" s="17"/>
      <c r="C3"/>
      <c r="D3"/>
      <c r="E3"/>
      <c r="F3"/>
      <c r="G3"/>
      <c r="H3"/>
      <c r="I3"/>
      <c r="J3"/>
      <c r="K3"/>
      <c r="L3"/>
      <c r="M3"/>
      <c r="P3" s="66" t="s">
        <v>124</v>
      </c>
      <c r="Q3" s="68">
        <v>3.890031748147927E-2</v>
      </c>
      <c r="R3" s="68">
        <v>0</v>
      </c>
      <c r="S3" s="68">
        <v>0</v>
      </c>
      <c r="T3" s="68">
        <v>2.7302505561599959E-2</v>
      </c>
      <c r="U3" s="68">
        <v>2.7888760196816961E-2</v>
      </c>
      <c r="V3" s="68">
        <v>0</v>
      </c>
      <c r="W3" s="68">
        <v>3.0172263087854454E-2</v>
      </c>
      <c r="X3" s="68">
        <v>0</v>
      </c>
      <c r="Y3" s="68">
        <v>0</v>
      </c>
      <c r="Z3" s="68">
        <v>0</v>
      </c>
      <c r="AA3" s="68">
        <v>0</v>
      </c>
      <c r="AB3" s="68">
        <v>2.9018845343070761E-2</v>
      </c>
      <c r="AC3" s="68">
        <v>0</v>
      </c>
      <c r="AD3" s="68">
        <v>2.8382453260883192E-2</v>
      </c>
      <c r="AE3" s="68">
        <v>3.6558548297886025E-2</v>
      </c>
      <c r="AF3" s="68">
        <v>0</v>
      </c>
      <c r="AG3" s="68">
        <v>2.4143864323321405E-2</v>
      </c>
      <c r="AH3" s="68">
        <v>2.9788833147822182E-2</v>
      </c>
      <c r="AI3" s="68">
        <v>1.9605385624868747E-2</v>
      </c>
      <c r="AJ3" s="68">
        <v>0</v>
      </c>
      <c r="AK3" s="68">
        <v>2.7416098621539119E-2</v>
      </c>
      <c r="AL3" s="68">
        <v>3.7692773462215771E-2</v>
      </c>
      <c r="AM3" s="68">
        <v>0</v>
      </c>
      <c r="AN3" s="68">
        <v>2.7209064161893982E-2</v>
      </c>
      <c r="AO3" s="68">
        <v>0</v>
      </c>
      <c r="AP3" s="68">
        <v>3.1330434372183837E-2</v>
      </c>
      <c r="AQ3" s="68">
        <v>0</v>
      </c>
      <c r="AR3" s="68">
        <v>3.3423247364621586E-2</v>
      </c>
      <c r="AS3" s="68">
        <v>0</v>
      </c>
      <c r="AT3" s="68">
        <v>0</v>
      </c>
      <c r="AU3" s="68">
        <v>0</v>
      </c>
      <c r="AV3" s="68">
        <v>0</v>
      </c>
      <c r="AW3" s="68">
        <v>0</v>
      </c>
      <c r="AX3" s="68">
        <v>0</v>
      </c>
      <c r="AY3" s="68">
        <v>6.7632890144514804E-2</v>
      </c>
      <c r="AZ3" s="68">
        <v>0</v>
      </c>
      <c r="BA3" s="68">
        <v>0</v>
      </c>
      <c r="BB3" s="68">
        <v>0</v>
      </c>
      <c r="BC3" s="68">
        <v>0</v>
      </c>
      <c r="BD3" s="68">
        <v>0</v>
      </c>
      <c r="BE3" s="68">
        <v>7.245976511871538E-2</v>
      </c>
      <c r="BF3" s="68">
        <v>4.092904619600346E-2</v>
      </c>
      <c r="BG3" s="68">
        <v>3.3208475206104024E-2</v>
      </c>
      <c r="BH3" s="68">
        <v>2.0179269056478634E-2</v>
      </c>
      <c r="BI3" s="68">
        <v>0</v>
      </c>
      <c r="BJ3" s="68">
        <v>0</v>
      </c>
      <c r="BK3" s="68">
        <v>0</v>
      </c>
      <c r="BL3" s="68">
        <v>0</v>
      </c>
      <c r="BM3" s="68">
        <v>0</v>
      </c>
      <c r="BN3" s="68">
        <v>3.0744696592516274E-2</v>
      </c>
      <c r="BO3" s="68">
        <v>0</v>
      </c>
      <c r="BP3" s="69"/>
      <c r="BQ3" s="69"/>
    </row>
    <row r="4" spans="1:70" x14ac:dyDescent="0.25">
      <c r="A4" s="17" t="s">
        <v>160</v>
      </c>
      <c r="B4" s="17"/>
      <c r="P4" s="66" t="s">
        <v>125</v>
      </c>
      <c r="Q4" s="68">
        <f>IF(Q2=0,0,Q3/Q2)</f>
        <v>2.5727963018577125</v>
      </c>
      <c r="R4" s="68">
        <f t="shared" ref="R4:BO4" si="0">IF(R2=0,0,R3/R2)</f>
        <v>0</v>
      </c>
      <c r="S4" s="68">
        <f t="shared" si="0"/>
        <v>0</v>
      </c>
      <c r="T4" s="68">
        <f t="shared" si="0"/>
        <v>1.2748091104029133</v>
      </c>
      <c r="U4" s="68">
        <f t="shared" si="0"/>
        <v>0.46267080655909204</v>
      </c>
      <c r="V4" s="68">
        <f t="shared" si="0"/>
        <v>0</v>
      </c>
      <c r="W4" s="68">
        <f t="shared" si="0"/>
        <v>1.1604878471826987</v>
      </c>
      <c r="X4" s="68">
        <f t="shared" si="0"/>
        <v>0</v>
      </c>
      <c r="Y4" s="68">
        <f t="shared" si="0"/>
        <v>0</v>
      </c>
      <c r="Z4" s="68">
        <f t="shared" si="0"/>
        <v>0</v>
      </c>
      <c r="AA4" s="68">
        <f t="shared" si="0"/>
        <v>0</v>
      </c>
      <c r="AB4" s="68">
        <f t="shared" si="0"/>
        <v>1.4912510136232933</v>
      </c>
      <c r="AC4" s="68">
        <f t="shared" si="0"/>
        <v>0</v>
      </c>
      <c r="AD4" s="68">
        <f t="shared" si="0"/>
        <v>0.89612664667951591</v>
      </c>
      <c r="AE4" s="68">
        <f t="shared" si="0"/>
        <v>1.7592729251236474</v>
      </c>
      <c r="AF4" s="68">
        <f t="shared" si="0"/>
        <v>0</v>
      </c>
      <c r="AG4" s="68">
        <f t="shared" si="0"/>
        <v>0.68742513046036557</v>
      </c>
      <c r="AH4" s="68">
        <f t="shared" si="0"/>
        <v>1.5323581891061036</v>
      </c>
      <c r="AI4" s="68">
        <f t="shared" si="0"/>
        <v>0.77653629964751536</v>
      </c>
      <c r="AJ4" s="68">
        <f t="shared" si="0"/>
        <v>0</v>
      </c>
      <c r="AK4" s="68">
        <f t="shared" si="0"/>
        <v>0.73315122029087043</v>
      </c>
      <c r="AL4" s="68">
        <f t="shared" si="0"/>
        <v>1.7046339105826278</v>
      </c>
      <c r="AM4" s="68">
        <f t="shared" si="0"/>
        <v>0</v>
      </c>
      <c r="AN4" s="68">
        <f t="shared" si="0"/>
        <v>1.2813608837330597</v>
      </c>
      <c r="AO4" s="68">
        <f t="shared" si="0"/>
        <v>0</v>
      </c>
      <c r="AP4" s="68">
        <f t="shared" si="0"/>
        <v>1.189059044440145</v>
      </c>
      <c r="AQ4" s="68">
        <f t="shared" si="0"/>
        <v>0</v>
      </c>
      <c r="AR4" s="68">
        <f t="shared" si="0"/>
        <v>1.1036197410044131</v>
      </c>
      <c r="AS4" s="68">
        <f t="shared" si="0"/>
        <v>0</v>
      </c>
      <c r="AT4" s="68">
        <f t="shared" si="0"/>
        <v>0</v>
      </c>
      <c r="AU4" s="68">
        <f t="shared" si="0"/>
        <v>0</v>
      </c>
      <c r="AV4" s="68">
        <f t="shared" si="0"/>
        <v>0</v>
      </c>
      <c r="AW4" s="68">
        <f t="shared" si="0"/>
        <v>0</v>
      </c>
      <c r="AX4" s="68">
        <f t="shared" si="0"/>
        <v>0</v>
      </c>
      <c r="AY4" s="68">
        <f t="shared" si="0"/>
        <v>1.1030242020783108</v>
      </c>
      <c r="AZ4" s="68">
        <f t="shared" si="0"/>
        <v>0</v>
      </c>
      <c r="BA4" s="68">
        <f t="shared" si="0"/>
        <v>0</v>
      </c>
      <c r="BB4" s="68">
        <f t="shared" si="0"/>
        <v>0</v>
      </c>
      <c r="BC4" s="68">
        <f t="shared" si="0"/>
        <v>0</v>
      </c>
      <c r="BD4" s="68">
        <f t="shared" si="0"/>
        <v>0</v>
      </c>
      <c r="BE4" s="68">
        <f t="shared" si="0"/>
        <v>1.4666603177276101</v>
      </c>
      <c r="BF4" s="68">
        <f t="shared" si="0"/>
        <v>1.0507833840561147</v>
      </c>
      <c r="BG4" s="68">
        <f t="shared" si="0"/>
        <v>1.9937194195831938</v>
      </c>
      <c r="BH4" s="68">
        <f t="shared" si="0"/>
        <v>0.71850649358551555</v>
      </c>
      <c r="BI4" s="68">
        <f t="shared" si="0"/>
        <v>0</v>
      </c>
      <c r="BJ4" s="68">
        <f t="shared" si="0"/>
        <v>0</v>
      </c>
      <c r="BK4" s="68">
        <f t="shared" si="0"/>
        <v>0</v>
      </c>
      <c r="BL4" s="68">
        <f t="shared" si="0"/>
        <v>0</v>
      </c>
      <c r="BM4" s="68">
        <f t="shared" si="0"/>
        <v>0</v>
      </c>
      <c r="BN4" s="68">
        <f t="shared" si="0"/>
        <v>1.2516328072125102</v>
      </c>
      <c r="BO4" s="68">
        <f t="shared" si="0"/>
        <v>0</v>
      </c>
      <c r="BP4" s="70"/>
      <c r="BQ4" s="70"/>
    </row>
    <row r="5" spans="1:70" x14ac:dyDescent="0.25">
      <c r="P5" s="71">
        <v>20</v>
      </c>
      <c r="Q5" s="69">
        <f t="shared" ref="Q5:BO5" si="1">IF(Q2&lt;$Q$2*$P$5,1,0)</f>
        <v>1</v>
      </c>
      <c r="R5" s="69">
        <f t="shared" si="1"/>
        <v>1</v>
      </c>
      <c r="S5" s="69">
        <f t="shared" si="1"/>
        <v>1</v>
      </c>
      <c r="T5" s="69">
        <f t="shared" si="1"/>
        <v>1</v>
      </c>
      <c r="U5" s="69">
        <f t="shared" si="1"/>
        <v>1</v>
      </c>
      <c r="V5" s="69">
        <f t="shared" si="1"/>
        <v>1</v>
      </c>
      <c r="W5" s="69">
        <f t="shared" si="1"/>
        <v>1</v>
      </c>
      <c r="X5" s="69">
        <f t="shared" si="1"/>
        <v>1</v>
      </c>
      <c r="Y5" s="69">
        <f t="shared" si="1"/>
        <v>1</v>
      </c>
      <c r="Z5" s="69">
        <f t="shared" si="1"/>
        <v>1</v>
      </c>
      <c r="AA5" s="69">
        <f t="shared" si="1"/>
        <v>1</v>
      </c>
      <c r="AB5" s="69">
        <f t="shared" si="1"/>
        <v>1</v>
      </c>
      <c r="AC5" s="69">
        <f t="shared" si="1"/>
        <v>1</v>
      </c>
      <c r="AD5" s="69">
        <f t="shared" si="1"/>
        <v>1</v>
      </c>
      <c r="AE5" s="69">
        <f t="shared" si="1"/>
        <v>1</v>
      </c>
      <c r="AF5" s="69">
        <f t="shared" si="1"/>
        <v>1</v>
      </c>
      <c r="AG5" s="69">
        <f t="shared" si="1"/>
        <v>1</v>
      </c>
      <c r="AH5" s="69">
        <f t="shared" si="1"/>
        <v>1</v>
      </c>
      <c r="AI5" s="69">
        <f t="shared" si="1"/>
        <v>1</v>
      </c>
      <c r="AJ5" s="69">
        <f t="shared" si="1"/>
        <v>1</v>
      </c>
      <c r="AK5" s="69">
        <f t="shared" si="1"/>
        <v>1</v>
      </c>
      <c r="AL5" s="69">
        <f t="shared" si="1"/>
        <v>1</v>
      </c>
      <c r="AM5" s="69">
        <f t="shared" si="1"/>
        <v>1</v>
      </c>
      <c r="AN5" s="69">
        <f t="shared" si="1"/>
        <v>1</v>
      </c>
      <c r="AO5" s="69">
        <f t="shared" si="1"/>
        <v>1</v>
      </c>
      <c r="AP5" s="69">
        <f t="shared" si="1"/>
        <v>1</v>
      </c>
      <c r="AQ5" s="69">
        <f t="shared" si="1"/>
        <v>1</v>
      </c>
      <c r="AR5" s="69">
        <f t="shared" si="1"/>
        <v>1</v>
      </c>
      <c r="AS5" s="69">
        <f t="shared" si="1"/>
        <v>1</v>
      </c>
      <c r="AT5" s="69">
        <f t="shared" si="1"/>
        <v>1</v>
      </c>
      <c r="AU5" s="69">
        <f t="shared" si="1"/>
        <v>1</v>
      </c>
      <c r="AV5" s="69">
        <f t="shared" si="1"/>
        <v>1</v>
      </c>
      <c r="AW5" s="69">
        <f t="shared" si="1"/>
        <v>1</v>
      </c>
      <c r="AX5" s="69">
        <f t="shared" si="1"/>
        <v>1</v>
      </c>
      <c r="AY5" s="69">
        <f t="shared" si="1"/>
        <v>1</v>
      </c>
      <c r="AZ5" s="69">
        <f t="shared" si="1"/>
        <v>1</v>
      </c>
      <c r="BA5" s="69">
        <f t="shared" si="1"/>
        <v>1</v>
      </c>
      <c r="BB5" s="69">
        <f t="shared" si="1"/>
        <v>1</v>
      </c>
      <c r="BC5" s="69">
        <f t="shared" si="1"/>
        <v>1</v>
      </c>
      <c r="BD5" s="69">
        <f t="shared" si="1"/>
        <v>1</v>
      </c>
      <c r="BE5" s="69">
        <f t="shared" si="1"/>
        <v>1</v>
      </c>
      <c r="BF5" s="69">
        <f t="shared" si="1"/>
        <v>1</v>
      </c>
      <c r="BG5" s="69">
        <f t="shared" si="1"/>
        <v>1</v>
      </c>
      <c r="BH5" s="69">
        <f t="shared" si="1"/>
        <v>1</v>
      </c>
      <c r="BI5" s="69">
        <f t="shared" si="1"/>
        <v>1</v>
      </c>
      <c r="BJ5" s="69">
        <f t="shared" si="1"/>
        <v>1</v>
      </c>
      <c r="BK5" s="69">
        <f t="shared" si="1"/>
        <v>1</v>
      </c>
      <c r="BL5" s="69">
        <f t="shared" si="1"/>
        <v>1</v>
      </c>
      <c r="BM5" s="69">
        <f t="shared" si="1"/>
        <v>1</v>
      </c>
      <c r="BN5" s="69">
        <f t="shared" si="1"/>
        <v>1</v>
      </c>
      <c r="BO5" s="69">
        <f t="shared" si="1"/>
        <v>1</v>
      </c>
      <c r="BP5" s="65"/>
      <c r="BQ5" s="65"/>
    </row>
    <row r="6" spans="1:70" x14ac:dyDescent="0.25">
      <c r="P6" s="73" t="s">
        <v>126</v>
      </c>
      <c r="Q6" s="70" t="s">
        <v>31</v>
      </c>
      <c r="R6" s="70" t="s">
        <v>2</v>
      </c>
      <c r="S6" s="70" t="s">
        <v>1</v>
      </c>
      <c r="T6" s="70" t="s">
        <v>10</v>
      </c>
      <c r="U6" s="70" t="s">
        <v>35</v>
      </c>
      <c r="V6" s="70" t="s">
        <v>29</v>
      </c>
      <c r="W6" s="70" t="s">
        <v>30</v>
      </c>
      <c r="X6" s="70" t="s">
        <v>4</v>
      </c>
      <c r="Y6" s="70" t="s">
        <v>26</v>
      </c>
      <c r="Z6" s="70" t="s">
        <v>28</v>
      </c>
      <c r="AA6" s="70" t="s">
        <v>3</v>
      </c>
      <c r="AB6" s="70" t="s">
        <v>36</v>
      </c>
      <c r="AC6" s="70" t="s">
        <v>17</v>
      </c>
      <c r="AD6" s="70" t="s">
        <v>46</v>
      </c>
      <c r="AE6" s="70" t="s">
        <v>37</v>
      </c>
      <c r="AF6" s="70" t="s">
        <v>22</v>
      </c>
      <c r="AG6" s="70" t="s">
        <v>38</v>
      </c>
      <c r="AH6" s="70" t="s">
        <v>39</v>
      </c>
      <c r="AI6" s="70" t="s">
        <v>40</v>
      </c>
      <c r="AJ6" s="70" t="s">
        <v>24</v>
      </c>
      <c r="AK6" s="70" t="s">
        <v>42</v>
      </c>
      <c r="AL6" s="70" t="s">
        <v>41</v>
      </c>
      <c r="AM6" s="70" t="s">
        <v>47</v>
      </c>
      <c r="AN6" s="70" t="s">
        <v>19</v>
      </c>
      <c r="AO6" s="70" t="s">
        <v>21</v>
      </c>
      <c r="AP6" s="70" t="s">
        <v>18</v>
      </c>
      <c r="AQ6" s="70" t="s">
        <v>20</v>
      </c>
      <c r="AR6" s="70" t="s">
        <v>16</v>
      </c>
      <c r="AS6" s="70" t="s">
        <v>11</v>
      </c>
      <c r="AT6" s="70" t="s">
        <v>13</v>
      </c>
      <c r="AU6" s="70" t="s">
        <v>27</v>
      </c>
      <c r="AV6" s="70" t="s">
        <v>8</v>
      </c>
      <c r="AW6" s="70" t="s">
        <v>9</v>
      </c>
      <c r="AX6" s="70" t="s">
        <v>33</v>
      </c>
      <c r="AY6" s="70" t="s">
        <v>43</v>
      </c>
      <c r="AZ6" s="70" t="s">
        <v>6</v>
      </c>
      <c r="BA6" s="70" t="s">
        <v>12</v>
      </c>
      <c r="BB6" s="70" t="s">
        <v>15</v>
      </c>
      <c r="BC6" s="70" t="s">
        <v>48</v>
      </c>
      <c r="BD6" s="70" t="s">
        <v>25</v>
      </c>
      <c r="BE6" s="70" t="s">
        <v>44</v>
      </c>
      <c r="BF6" s="70" t="s">
        <v>23</v>
      </c>
      <c r="BG6" s="70" t="s">
        <v>32</v>
      </c>
      <c r="BH6" s="70" t="s">
        <v>14</v>
      </c>
      <c r="BI6" s="70" t="s">
        <v>5</v>
      </c>
      <c r="BJ6" s="70" t="s">
        <v>50</v>
      </c>
      <c r="BK6" s="70" t="s">
        <v>49</v>
      </c>
      <c r="BL6" s="70" t="s">
        <v>7</v>
      </c>
      <c r="BM6" s="70" t="s">
        <v>51</v>
      </c>
      <c r="BN6" s="70" t="s">
        <v>45</v>
      </c>
      <c r="BO6" s="70" t="s">
        <v>52</v>
      </c>
      <c r="BP6" s="65"/>
      <c r="BQ6" s="65"/>
    </row>
    <row r="7" spans="1:70" x14ac:dyDescent="0.25">
      <c r="P7" s="2">
        <v>1982</v>
      </c>
      <c r="Q7" s="65">
        <v>1.1932926252484322E-2</v>
      </c>
      <c r="R7" s="65">
        <v>0</v>
      </c>
      <c r="S7" s="65">
        <v>0</v>
      </c>
      <c r="T7" s="65">
        <v>1.455491129308939E-2</v>
      </c>
      <c r="U7" s="65">
        <v>-6.2012840062379837E-3</v>
      </c>
      <c r="V7" s="65">
        <v>0</v>
      </c>
      <c r="W7" s="65">
        <v>-6.6698323935270309E-3</v>
      </c>
      <c r="X7" s="65">
        <v>0</v>
      </c>
      <c r="Y7" s="65">
        <v>0</v>
      </c>
      <c r="Z7" s="65">
        <v>0</v>
      </c>
      <c r="AA7" s="65">
        <v>0</v>
      </c>
      <c r="AB7" s="65">
        <v>-3.662443533539772E-2</v>
      </c>
      <c r="AC7" s="65">
        <v>0</v>
      </c>
      <c r="AD7" s="65">
        <v>5.2084837108850479E-2</v>
      </c>
      <c r="AE7" s="65">
        <v>4.3790001422166824E-2</v>
      </c>
      <c r="AF7" s="65">
        <v>0</v>
      </c>
      <c r="AG7" s="65">
        <v>4.4985424727201462E-2</v>
      </c>
      <c r="AH7" s="65">
        <v>1.6951693221926689E-2</v>
      </c>
      <c r="AI7" s="65">
        <v>6.3970096409320831E-2</v>
      </c>
      <c r="AJ7" s="65">
        <v>0</v>
      </c>
      <c r="AK7" s="65">
        <v>-9.0710744261741638E-3</v>
      </c>
      <c r="AL7" s="65">
        <v>-2.3461716249585152E-2</v>
      </c>
      <c r="AM7" s="65">
        <v>0</v>
      </c>
      <c r="AN7" s="65">
        <v>2.0948159508407116E-3</v>
      </c>
      <c r="AO7" s="65">
        <v>0</v>
      </c>
      <c r="AP7" s="65">
        <v>2.8191240504384041E-2</v>
      </c>
      <c r="AQ7" s="65">
        <v>0</v>
      </c>
      <c r="AR7" s="65">
        <v>5.5333983153104782E-2</v>
      </c>
      <c r="AS7" s="65">
        <v>0</v>
      </c>
      <c r="AT7" s="65">
        <v>0</v>
      </c>
      <c r="AU7" s="65">
        <v>0</v>
      </c>
      <c r="AV7" s="65">
        <v>0</v>
      </c>
      <c r="AW7" s="65">
        <v>0</v>
      </c>
      <c r="AX7" s="65">
        <v>0</v>
      </c>
      <c r="AY7" s="65">
        <v>-6.0656361281871796E-2</v>
      </c>
      <c r="AZ7" s="65">
        <v>0</v>
      </c>
      <c r="BA7" s="65">
        <v>0</v>
      </c>
      <c r="BB7" s="65">
        <v>0</v>
      </c>
      <c r="BC7" s="65">
        <v>0</v>
      </c>
      <c r="BD7" s="65">
        <v>0</v>
      </c>
      <c r="BE7" s="65">
        <v>1.0670658200979233E-2</v>
      </c>
      <c r="BF7" s="65">
        <v>-3.6634642630815506E-2</v>
      </c>
      <c r="BG7" s="65">
        <v>-1.6750415787100792E-2</v>
      </c>
      <c r="BH7" s="65">
        <v>-1.3771051540970802E-2</v>
      </c>
      <c r="BI7" s="65">
        <v>0</v>
      </c>
      <c r="BJ7" s="65">
        <v>0</v>
      </c>
      <c r="BK7" s="65">
        <v>0</v>
      </c>
      <c r="BL7" s="65">
        <v>0</v>
      </c>
      <c r="BM7" s="65">
        <v>0</v>
      </c>
      <c r="BN7" s="65">
        <v>-1.6414754092693329E-2</v>
      </c>
      <c r="BO7" s="65">
        <v>0</v>
      </c>
      <c r="BP7" s="65"/>
      <c r="BQ7" s="65"/>
    </row>
    <row r="8" spans="1:70" x14ac:dyDescent="0.25">
      <c r="P8" s="2">
        <v>1983</v>
      </c>
      <c r="Q8" s="65">
        <v>1.4154293574392796E-2</v>
      </c>
      <c r="R8" s="65">
        <v>0</v>
      </c>
      <c r="S8" s="65">
        <v>0</v>
      </c>
      <c r="T8" s="65">
        <v>2.2106073796749115E-2</v>
      </c>
      <c r="U8" s="65">
        <v>2.072077477350831E-3</v>
      </c>
      <c r="V8" s="65">
        <v>0</v>
      </c>
      <c r="W8" s="65">
        <v>-6.7973020486533642E-3</v>
      </c>
      <c r="X8" s="65">
        <v>0</v>
      </c>
      <c r="Y8" s="65">
        <v>0</v>
      </c>
      <c r="Z8" s="65">
        <v>0</v>
      </c>
      <c r="AA8" s="65">
        <v>0</v>
      </c>
      <c r="AB8" s="65">
        <v>3.13909612596035E-2</v>
      </c>
      <c r="AC8" s="65">
        <v>0</v>
      </c>
      <c r="AD8" s="65">
        <v>6.7500090226531029E-3</v>
      </c>
      <c r="AE8" s="65">
        <v>2.0686579868197441E-2</v>
      </c>
      <c r="AF8" s="65">
        <v>0</v>
      </c>
      <c r="AG8" s="65">
        <v>-5.4286462254822254E-3</v>
      </c>
      <c r="AH8" s="65">
        <v>-3.8532540202140808E-2</v>
      </c>
      <c r="AI8" s="65">
        <v>3.6649018526077271E-2</v>
      </c>
      <c r="AJ8" s="65">
        <v>0</v>
      </c>
      <c r="AK8" s="65">
        <v>-2.8761262074112892E-2</v>
      </c>
      <c r="AL8" s="65">
        <v>-2.7741789817810059E-2</v>
      </c>
      <c r="AM8" s="65">
        <v>0</v>
      </c>
      <c r="AN8" s="65">
        <v>-3.2319349702447653E-3</v>
      </c>
      <c r="AO8" s="65">
        <v>0</v>
      </c>
      <c r="AP8" s="65">
        <v>1.46353580057621E-2</v>
      </c>
      <c r="AQ8" s="65">
        <v>0</v>
      </c>
      <c r="AR8" s="65">
        <v>3.4307476133108139E-2</v>
      </c>
      <c r="AS8" s="65">
        <v>0</v>
      </c>
      <c r="AT8" s="65">
        <v>0</v>
      </c>
      <c r="AU8" s="65">
        <v>0</v>
      </c>
      <c r="AV8" s="65">
        <v>0</v>
      </c>
      <c r="AW8" s="65">
        <v>0</v>
      </c>
      <c r="AX8" s="65">
        <v>0</v>
      </c>
      <c r="AY8" s="65">
        <v>-2.7345774695277214E-2</v>
      </c>
      <c r="AZ8" s="65">
        <v>0</v>
      </c>
      <c r="BA8" s="65">
        <v>0</v>
      </c>
      <c r="BB8" s="65">
        <v>0</v>
      </c>
      <c r="BC8" s="65">
        <v>0</v>
      </c>
      <c r="BD8" s="65">
        <v>0</v>
      </c>
      <c r="BE8" s="65">
        <v>2.7340149506926537E-2</v>
      </c>
      <c r="BF8" s="65">
        <v>3.6667615175247192E-2</v>
      </c>
      <c r="BG8" s="65">
        <v>-6.8976897746324539E-3</v>
      </c>
      <c r="BH8" s="65">
        <v>-4.3242577463388443E-2</v>
      </c>
      <c r="BI8" s="65">
        <v>0</v>
      </c>
      <c r="BJ8" s="65">
        <v>0</v>
      </c>
      <c r="BK8" s="65">
        <v>0</v>
      </c>
      <c r="BL8" s="65">
        <v>0</v>
      </c>
      <c r="BM8" s="65">
        <v>0</v>
      </c>
      <c r="BN8" s="65">
        <v>-1.0646388866007328E-2</v>
      </c>
      <c r="BO8" s="65">
        <v>0</v>
      </c>
      <c r="BP8" s="65"/>
      <c r="BQ8" s="65"/>
    </row>
    <row r="9" spans="1:70" x14ac:dyDescent="0.25">
      <c r="P9" s="2">
        <v>1984</v>
      </c>
      <c r="Q9" s="65">
        <v>1.7827466130256653E-2</v>
      </c>
      <c r="R9" s="65">
        <v>0</v>
      </c>
      <c r="S9" s="65">
        <v>0</v>
      </c>
      <c r="T9" s="65">
        <v>6.4284433610737324E-3</v>
      </c>
      <c r="U9" s="65">
        <v>-3.1547911465167999E-2</v>
      </c>
      <c r="V9" s="65">
        <v>0</v>
      </c>
      <c r="W9" s="65">
        <v>-1.2074451660737395E-3</v>
      </c>
      <c r="X9" s="65">
        <v>0</v>
      </c>
      <c r="Y9" s="65">
        <v>0</v>
      </c>
      <c r="Z9" s="65">
        <v>0</v>
      </c>
      <c r="AA9" s="65">
        <v>0</v>
      </c>
      <c r="AB9" s="65">
        <v>-7.0379567332565784E-3</v>
      </c>
      <c r="AC9" s="65">
        <v>0</v>
      </c>
      <c r="AD9" s="65">
        <v>5.1022917032241821E-2</v>
      </c>
      <c r="AE9" s="65">
        <v>-1.4159549959003925E-2</v>
      </c>
      <c r="AF9" s="65">
        <v>0</v>
      </c>
      <c r="AG9" s="65">
        <v>2.8336329385638237E-2</v>
      </c>
      <c r="AH9" s="65">
        <v>1.0515669360756874E-2</v>
      </c>
      <c r="AI9" s="65">
        <v>-3.2092336565256119E-2</v>
      </c>
      <c r="AJ9" s="65">
        <v>0</v>
      </c>
      <c r="AK9" s="65">
        <v>-7.1358885616064072E-3</v>
      </c>
      <c r="AL9" s="65">
        <v>-1.0314273647964001E-2</v>
      </c>
      <c r="AM9" s="65">
        <v>0</v>
      </c>
      <c r="AN9" s="65">
        <v>-2.2490540519356728E-2</v>
      </c>
      <c r="AO9" s="65">
        <v>0</v>
      </c>
      <c r="AP9" s="65">
        <v>5.8437008410692215E-2</v>
      </c>
      <c r="AQ9" s="65">
        <v>0</v>
      </c>
      <c r="AR9" s="65">
        <v>8.0815628170967102E-2</v>
      </c>
      <c r="AS9" s="65">
        <v>0</v>
      </c>
      <c r="AT9" s="65">
        <v>0</v>
      </c>
      <c r="AU9" s="65">
        <v>0</v>
      </c>
      <c r="AV9" s="65">
        <v>0</v>
      </c>
      <c r="AW9" s="65">
        <v>0</v>
      </c>
      <c r="AX9" s="65">
        <v>0</v>
      </c>
      <c r="AY9" s="65">
        <v>4.2927160859107971E-2</v>
      </c>
      <c r="AZ9" s="65">
        <v>0</v>
      </c>
      <c r="BA9" s="65">
        <v>0</v>
      </c>
      <c r="BB9" s="65">
        <v>0</v>
      </c>
      <c r="BC9" s="65">
        <v>0</v>
      </c>
      <c r="BD9" s="65">
        <v>0</v>
      </c>
      <c r="BE9" s="65">
        <v>1.4305496588349342E-2</v>
      </c>
      <c r="BF9" s="65">
        <v>2.1912440657615662E-2</v>
      </c>
      <c r="BG9" s="65">
        <v>-5.0237635150551796E-3</v>
      </c>
      <c r="BH9" s="65">
        <v>-4.9918249249458313E-2</v>
      </c>
      <c r="BI9" s="65">
        <v>0</v>
      </c>
      <c r="BJ9" s="65">
        <v>0</v>
      </c>
      <c r="BK9" s="65">
        <v>0</v>
      </c>
      <c r="BL9" s="65">
        <v>0</v>
      </c>
      <c r="BM9" s="65">
        <v>0</v>
      </c>
      <c r="BN9" s="65">
        <v>-1.4573550783097744E-2</v>
      </c>
      <c r="BO9" s="65">
        <v>0</v>
      </c>
      <c r="BP9" s="65"/>
      <c r="BQ9" s="65"/>
    </row>
    <row r="10" spans="1:70" x14ac:dyDescent="0.25">
      <c r="P10" s="2">
        <v>1985</v>
      </c>
      <c r="Q10" s="65">
        <v>2.0304024219512939E-3</v>
      </c>
      <c r="R10" s="65">
        <v>0</v>
      </c>
      <c r="S10" s="65">
        <v>0</v>
      </c>
      <c r="T10" s="65">
        <v>-1.6339780762791634E-2</v>
      </c>
      <c r="U10" s="65">
        <v>-5.9027161449193954E-2</v>
      </c>
      <c r="V10" s="65">
        <v>0</v>
      </c>
      <c r="W10" s="65">
        <v>-2.7934880927205086E-2</v>
      </c>
      <c r="X10" s="65">
        <v>0</v>
      </c>
      <c r="Y10" s="65">
        <v>0</v>
      </c>
      <c r="Z10" s="65">
        <v>0</v>
      </c>
      <c r="AA10" s="65">
        <v>0</v>
      </c>
      <c r="AB10" s="65">
        <v>1.3996374793350697E-2</v>
      </c>
      <c r="AC10" s="65">
        <v>0</v>
      </c>
      <c r="AD10" s="65">
        <v>-2.3016408085823059E-2</v>
      </c>
      <c r="AE10" s="65">
        <v>3.558126837015152E-2</v>
      </c>
      <c r="AF10" s="65">
        <v>0</v>
      </c>
      <c r="AG10" s="65">
        <v>2.670014463365078E-2</v>
      </c>
      <c r="AH10" s="65">
        <v>-1.7358366400003433E-2</v>
      </c>
      <c r="AI10" s="65">
        <v>5.4074827581644058E-2</v>
      </c>
      <c r="AJ10" s="65">
        <v>0</v>
      </c>
      <c r="AK10" s="65">
        <v>-2.0481608808040619E-2</v>
      </c>
      <c r="AL10" s="65">
        <v>1.1857425794005394E-2</v>
      </c>
      <c r="AM10" s="65">
        <v>0</v>
      </c>
      <c r="AN10" s="65">
        <v>3.6057852208614349E-2</v>
      </c>
      <c r="AO10" s="65">
        <v>0</v>
      </c>
      <c r="AP10" s="65">
        <v>5.519254133105278E-2</v>
      </c>
      <c r="AQ10" s="65">
        <v>0</v>
      </c>
      <c r="AR10" s="65">
        <v>3.537338599562645E-2</v>
      </c>
      <c r="AS10" s="65">
        <v>0</v>
      </c>
      <c r="AT10" s="65">
        <v>0</v>
      </c>
      <c r="AU10" s="65">
        <v>0</v>
      </c>
      <c r="AV10" s="65">
        <v>0</v>
      </c>
      <c r="AW10" s="65">
        <v>0</v>
      </c>
      <c r="AX10" s="65">
        <v>0</v>
      </c>
      <c r="AY10" s="65">
        <v>-2.4825559929013252E-2</v>
      </c>
      <c r="AZ10" s="65">
        <v>0</v>
      </c>
      <c r="BA10" s="65">
        <v>0</v>
      </c>
      <c r="BB10" s="65">
        <v>0</v>
      </c>
      <c r="BC10" s="65">
        <v>0</v>
      </c>
      <c r="BD10" s="65">
        <v>0</v>
      </c>
      <c r="BE10" s="65">
        <v>-2.7450220659375191E-2</v>
      </c>
      <c r="BF10" s="65">
        <v>-0.11042575538158417</v>
      </c>
      <c r="BG10" s="65">
        <v>1.9746605306863785E-2</v>
      </c>
      <c r="BH10" s="65">
        <v>-1.6680004075169563E-2</v>
      </c>
      <c r="BI10" s="65">
        <v>0</v>
      </c>
      <c r="BJ10" s="65">
        <v>0</v>
      </c>
      <c r="BK10" s="65">
        <v>0</v>
      </c>
      <c r="BL10" s="65">
        <v>0</v>
      </c>
      <c r="BM10" s="65">
        <v>0</v>
      </c>
      <c r="BN10" s="65">
        <v>-3.6381524987518787E-3</v>
      </c>
      <c r="BO10" s="65">
        <v>0</v>
      </c>
      <c r="BP10" s="65"/>
      <c r="BQ10" s="65"/>
    </row>
    <row r="11" spans="1:70" x14ac:dyDescent="0.25">
      <c r="P11" s="2">
        <v>1986</v>
      </c>
      <c r="Q11" s="65">
        <v>-1.0321822483092546E-3</v>
      </c>
      <c r="R11" s="65">
        <v>0</v>
      </c>
      <c r="S11" s="65">
        <v>0</v>
      </c>
      <c r="T11" s="65">
        <v>-6.3740452751517296E-3</v>
      </c>
      <c r="U11" s="65">
        <v>-6.4521394670009613E-2</v>
      </c>
      <c r="V11" s="65">
        <v>0</v>
      </c>
      <c r="W11" s="65">
        <v>-3.9557632058858871E-2</v>
      </c>
      <c r="X11" s="65">
        <v>0</v>
      </c>
      <c r="Y11" s="65">
        <v>0</v>
      </c>
      <c r="Z11" s="65">
        <v>0</v>
      </c>
      <c r="AA11" s="65">
        <v>0</v>
      </c>
      <c r="AB11" s="65">
        <v>4.9342350102961063E-3</v>
      </c>
      <c r="AC11" s="65">
        <v>0</v>
      </c>
      <c r="AD11" s="65">
        <v>-8.9769661426544189E-3</v>
      </c>
      <c r="AE11" s="65">
        <v>-9.090229868888855E-3</v>
      </c>
      <c r="AF11" s="65">
        <v>0</v>
      </c>
      <c r="AG11" s="65">
        <v>-5.8110896497964859E-3</v>
      </c>
      <c r="AH11" s="65">
        <v>1.9607661291956902E-2</v>
      </c>
      <c r="AI11" s="65">
        <v>2.2433647885918617E-2</v>
      </c>
      <c r="AJ11" s="65">
        <v>0</v>
      </c>
      <c r="AK11" s="65">
        <v>-3.2106817234307528E-3</v>
      </c>
      <c r="AL11" s="65">
        <v>3.4197449684143066E-2</v>
      </c>
      <c r="AM11" s="65">
        <v>0</v>
      </c>
      <c r="AN11" s="65">
        <v>1.2114784680306911E-2</v>
      </c>
      <c r="AO11" s="65">
        <v>0</v>
      </c>
      <c r="AP11" s="65">
        <v>3.0499640852212906E-3</v>
      </c>
      <c r="AQ11" s="65">
        <v>0</v>
      </c>
      <c r="AR11" s="65">
        <v>1.215911190956831E-2</v>
      </c>
      <c r="AS11" s="65">
        <v>0</v>
      </c>
      <c r="AT11" s="65">
        <v>0</v>
      </c>
      <c r="AU11" s="65">
        <v>0</v>
      </c>
      <c r="AV11" s="65">
        <v>0</v>
      </c>
      <c r="AW11" s="65">
        <v>0</v>
      </c>
      <c r="AX11" s="65">
        <v>0</v>
      </c>
      <c r="AY11" s="65">
        <v>8.4116328507661819E-3</v>
      </c>
      <c r="AZ11" s="65">
        <v>0</v>
      </c>
      <c r="BA11" s="65">
        <v>0</v>
      </c>
      <c r="BB11" s="65">
        <v>0</v>
      </c>
      <c r="BC11" s="65">
        <v>0</v>
      </c>
      <c r="BD11" s="65">
        <v>0</v>
      </c>
      <c r="BE11" s="65">
        <v>-1.5491681173443794E-2</v>
      </c>
      <c r="BF11" s="65">
        <v>2.1027320995926857E-2</v>
      </c>
      <c r="BG11" s="65">
        <v>-3.0382789555005729E-4</v>
      </c>
      <c r="BH11" s="65">
        <v>-1.2760956771671772E-2</v>
      </c>
      <c r="BI11" s="65">
        <v>0</v>
      </c>
      <c r="BJ11" s="65">
        <v>0</v>
      </c>
      <c r="BK11" s="65">
        <v>0</v>
      </c>
      <c r="BL11" s="65">
        <v>0</v>
      </c>
      <c r="BM11" s="65">
        <v>0</v>
      </c>
      <c r="BN11" s="65">
        <v>-2.2233063355088234E-2</v>
      </c>
      <c r="BO11" s="65">
        <v>0</v>
      </c>
      <c r="BP11" s="65"/>
      <c r="BQ11" s="65"/>
    </row>
    <row r="12" spans="1:70" x14ac:dyDescent="0.25">
      <c r="P12" s="2">
        <v>1987</v>
      </c>
      <c r="Q12" s="65">
        <v>-9.3621999258175492E-4</v>
      </c>
      <c r="R12" s="65">
        <v>0</v>
      </c>
      <c r="S12" s="65">
        <v>0</v>
      </c>
      <c r="T12" s="65">
        <v>-3.3041350543498993E-2</v>
      </c>
      <c r="U12" s="65">
        <v>-4.4194038957357407E-2</v>
      </c>
      <c r="V12" s="65">
        <v>0</v>
      </c>
      <c r="W12" s="65">
        <v>3.5018611699342728E-2</v>
      </c>
      <c r="X12" s="65">
        <v>0</v>
      </c>
      <c r="Y12" s="65">
        <v>0</v>
      </c>
      <c r="Z12" s="65">
        <v>0</v>
      </c>
      <c r="AA12" s="65">
        <v>0</v>
      </c>
      <c r="AB12" s="65">
        <v>-7.8908167779445648E-3</v>
      </c>
      <c r="AC12" s="65">
        <v>0</v>
      </c>
      <c r="AD12" s="65">
        <v>-3.0184032395482063E-2</v>
      </c>
      <c r="AE12" s="65">
        <v>2.51280777156353E-2</v>
      </c>
      <c r="AF12" s="65">
        <v>0</v>
      </c>
      <c r="AG12" s="65">
        <v>-3.5014045424759388E-3</v>
      </c>
      <c r="AH12" s="65">
        <v>-2.1073382813483477E-3</v>
      </c>
      <c r="AI12" s="65">
        <v>1.7117949202656746E-2</v>
      </c>
      <c r="AJ12" s="65">
        <v>0</v>
      </c>
      <c r="AK12" s="65">
        <v>1.5671323984861374E-2</v>
      </c>
      <c r="AL12" s="65">
        <v>-1.0398727841675282E-2</v>
      </c>
      <c r="AM12" s="65">
        <v>0</v>
      </c>
      <c r="AN12" s="65">
        <v>1.6270169289782643E-3</v>
      </c>
      <c r="AO12" s="65">
        <v>0</v>
      </c>
      <c r="AP12" s="65">
        <v>9.5885368064045906E-3</v>
      </c>
      <c r="AQ12" s="65">
        <v>0</v>
      </c>
      <c r="AR12" s="65">
        <v>3.5697046667337418E-2</v>
      </c>
      <c r="AS12" s="65">
        <v>0</v>
      </c>
      <c r="AT12" s="65">
        <v>0</v>
      </c>
      <c r="AU12" s="65">
        <v>0</v>
      </c>
      <c r="AV12" s="65">
        <v>0</v>
      </c>
      <c r="AW12" s="65">
        <v>0</v>
      </c>
      <c r="AX12" s="65">
        <v>0</v>
      </c>
      <c r="AY12" s="65">
        <v>-3.6658536642789841E-2</v>
      </c>
      <c r="AZ12" s="65">
        <v>0</v>
      </c>
      <c r="BA12" s="65">
        <v>0</v>
      </c>
      <c r="BB12" s="65">
        <v>0</v>
      </c>
      <c r="BC12" s="65">
        <v>0</v>
      </c>
      <c r="BD12" s="65">
        <v>0</v>
      </c>
      <c r="BE12" s="65">
        <v>9.2424644390121102E-4</v>
      </c>
      <c r="BF12" s="65">
        <v>3.4169822465628386E-3</v>
      </c>
      <c r="BG12" s="65">
        <v>9.3717817217111588E-3</v>
      </c>
      <c r="BH12" s="65">
        <v>1.0937471874058247E-2</v>
      </c>
      <c r="BI12" s="65">
        <v>0</v>
      </c>
      <c r="BJ12" s="65">
        <v>0</v>
      </c>
      <c r="BK12" s="65">
        <v>0</v>
      </c>
      <c r="BL12" s="65">
        <v>0</v>
      </c>
      <c r="BM12" s="65">
        <v>0</v>
      </c>
      <c r="BN12" s="65">
        <v>-2.7288498356938362E-2</v>
      </c>
      <c r="BO12" s="65">
        <v>0</v>
      </c>
      <c r="BP12" s="65"/>
      <c r="BQ12" s="65"/>
    </row>
    <row r="13" spans="1:70" x14ac:dyDescent="0.25">
      <c r="P13" s="2">
        <v>1988</v>
      </c>
      <c r="Q13" s="65">
        <v>-4.8886453732848167E-3</v>
      </c>
      <c r="R13" s="65">
        <v>0</v>
      </c>
      <c r="S13" s="65">
        <v>0</v>
      </c>
      <c r="T13" s="65">
        <v>2.3841627407819033E-3</v>
      </c>
      <c r="U13" s="65">
        <v>-0.10706119984388351</v>
      </c>
      <c r="V13" s="65">
        <v>0</v>
      </c>
      <c r="W13" s="65">
        <v>4.0208414196968079E-2</v>
      </c>
      <c r="X13" s="65">
        <v>0</v>
      </c>
      <c r="Y13" s="65">
        <v>0</v>
      </c>
      <c r="Z13" s="65">
        <v>0</v>
      </c>
      <c r="AA13" s="65">
        <v>0</v>
      </c>
      <c r="AB13" s="65">
        <v>1.8290130421519279E-2</v>
      </c>
      <c r="AC13" s="65">
        <v>0</v>
      </c>
      <c r="AD13" s="65">
        <v>2.5380881503224373E-2</v>
      </c>
      <c r="AE13" s="65">
        <v>-1.9314970122650266E-3</v>
      </c>
      <c r="AF13" s="65">
        <v>0</v>
      </c>
      <c r="AG13" s="65">
        <v>3.4350545611232519E-3</v>
      </c>
      <c r="AH13" s="65">
        <v>-9.0060634538531303E-3</v>
      </c>
      <c r="AI13" s="65">
        <v>-1.3497147301677614E-4</v>
      </c>
      <c r="AJ13" s="65">
        <v>0</v>
      </c>
      <c r="AK13" s="65">
        <v>5.2688613533973694E-2</v>
      </c>
      <c r="AL13" s="65">
        <v>-9.8530035465955734E-3</v>
      </c>
      <c r="AM13" s="65">
        <v>0</v>
      </c>
      <c r="AN13" s="65">
        <v>1.7718425020575523E-2</v>
      </c>
      <c r="AO13" s="65">
        <v>0</v>
      </c>
      <c r="AP13" s="65">
        <v>-2.5051392614841461E-2</v>
      </c>
      <c r="AQ13" s="65">
        <v>0</v>
      </c>
      <c r="AR13" s="65">
        <v>-4.6096738427877426E-2</v>
      </c>
      <c r="AS13" s="65">
        <v>0</v>
      </c>
      <c r="AT13" s="65">
        <v>0</v>
      </c>
      <c r="AU13" s="65">
        <v>0</v>
      </c>
      <c r="AV13" s="65">
        <v>0</v>
      </c>
      <c r="AW13" s="65">
        <v>0</v>
      </c>
      <c r="AX13" s="65">
        <v>0</v>
      </c>
      <c r="AY13" s="65">
        <v>2.7055015787482262E-2</v>
      </c>
      <c r="AZ13" s="65">
        <v>0</v>
      </c>
      <c r="BA13" s="65">
        <v>0</v>
      </c>
      <c r="BB13" s="65">
        <v>0</v>
      </c>
      <c r="BC13" s="65">
        <v>0</v>
      </c>
      <c r="BD13" s="65">
        <v>0</v>
      </c>
      <c r="BE13" s="65">
        <v>1.1681466363370419E-2</v>
      </c>
      <c r="BF13" s="65">
        <v>2.4663869291543961E-2</v>
      </c>
      <c r="BG13" s="65">
        <v>7.5603378936648369E-3</v>
      </c>
      <c r="BH13" s="65">
        <v>-5.7767266407608986E-3</v>
      </c>
      <c r="BI13" s="65">
        <v>0</v>
      </c>
      <c r="BJ13" s="65">
        <v>0</v>
      </c>
      <c r="BK13" s="65">
        <v>0</v>
      </c>
      <c r="BL13" s="65">
        <v>0</v>
      </c>
      <c r="BM13" s="65">
        <v>0</v>
      </c>
      <c r="BN13" s="65">
        <v>-3.6374416202306747E-2</v>
      </c>
      <c r="BO13" s="65">
        <v>0</v>
      </c>
      <c r="BP13" s="65"/>
      <c r="BQ13" s="65"/>
    </row>
    <row r="14" spans="1:70" x14ac:dyDescent="0.25">
      <c r="P14" s="2">
        <v>1989</v>
      </c>
      <c r="Q14" s="65">
        <v>1.0130097158253193E-2</v>
      </c>
      <c r="R14" s="65">
        <v>0</v>
      </c>
      <c r="S14" s="65">
        <v>0</v>
      </c>
      <c r="T14" s="65">
        <v>1.9775008782744408E-2</v>
      </c>
      <c r="U14" s="65">
        <v>-0.11533393710851669</v>
      </c>
      <c r="V14" s="65">
        <v>0</v>
      </c>
      <c r="W14" s="65">
        <v>3.909592516720295E-3</v>
      </c>
      <c r="X14" s="65">
        <v>0</v>
      </c>
      <c r="Y14" s="65">
        <v>0</v>
      </c>
      <c r="Z14" s="65">
        <v>0</v>
      </c>
      <c r="AA14" s="65">
        <v>0</v>
      </c>
      <c r="AB14" s="65">
        <v>-2.4979636073112488E-2</v>
      </c>
      <c r="AC14" s="65">
        <v>0</v>
      </c>
      <c r="AD14" s="65">
        <v>-1.2898570857942104E-3</v>
      </c>
      <c r="AE14" s="65">
        <v>1.9224280491471291E-2</v>
      </c>
      <c r="AF14" s="65">
        <v>0</v>
      </c>
      <c r="AG14" s="65">
        <v>2.5138035416603088E-2</v>
      </c>
      <c r="AH14" s="65">
        <v>1.762036420404911E-2</v>
      </c>
      <c r="AI14" s="65">
        <v>1.7350930720567703E-2</v>
      </c>
      <c r="AJ14" s="65">
        <v>0</v>
      </c>
      <c r="AK14" s="65">
        <v>6.8165205419063568E-2</v>
      </c>
      <c r="AL14" s="65">
        <v>-3.0125726014375687E-2</v>
      </c>
      <c r="AM14" s="65">
        <v>0</v>
      </c>
      <c r="AN14" s="65">
        <v>-3.304995596408844E-2</v>
      </c>
      <c r="AO14" s="65">
        <v>0</v>
      </c>
      <c r="AP14" s="65">
        <v>-3.9560176432132721E-2</v>
      </c>
      <c r="AQ14" s="65">
        <v>0</v>
      </c>
      <c r="AR14" s="65">
        <v>3.0795036582276225E-4</v>
      </c>
      <c r="AS14" s="65">
        <v>0</v>
      </c>
      <c r="AT14" s="65">
        <v>0</v>
      </c>
      <c r="AU14" s="65">
        <v>0</v>
      </c>
      <c r="AV14" s="65">
        <v>0</v>
      </c>
      <c r="AW14" s="65">
        <v>0</v>
      </c>
      <c r="AX14" s="65">
        <v>0</v>
      </c>
      <c r="AY14" s="65">
        <v>8.3775810897350311E-2</v>
      </c>
      <c r="AZ14" s="65">
        <v>0</v>
      </c>
      <c r="BA14" s="65">
        <v>0</v>
      </c>
      <c r="BB14" s="65">
        <v>0</v>
      </c>
      <c r="BC14" s="65">
        <v>0</v>
      </c>
      <c r="BD14" s="65">
        <v>0</v>
      </c>
      <c r="BE14" s="65">
        <v>-1.8257776275277138E-2</v>
      </c>
      <c r="BF14" s="65">
        <v>-6.8981140851974487E-2</v>
      </c>
      <c r="BG14" s="65">
        <v>-2.7023700997233391E-2</v>
      </c>
      <c r="BH14" s="65">
        <v>-4.1027821600437164E-2</v>
      </c>
      <c r="BI14" s="65">
        <v>0</v>
      </c>
      <c r="BJ14" s="65">
        <v>0</v>
      </c>
      <c r="BK14" s="65">
        <v>0</v>
      </c>
      <c r="BL14" s="65">
        <v>0</v>
      </c>
      <c r="BM14" s="65">
        <v>0</v>
      </c>
      <c r="BN14" s="65">
        <v>2.5287223979830742E-2</v>
      </c>
      <c r="BO14" s="65">
        <v>0</v>
      </c>
      <c r="BP14" s="65"/>
      <c r="BQ14" s="65"/>
    </row>
    <row r="15" spans="1:70" x14ac:dyDescent="0.25">
      <c r="P15" s="2">
        <v>1990</v>
      </c>
      <c r="Q15" s="65">
        <v>1.9617280922830105E-3</v>
      </c>
      <c r="R15" s="65">
        <v>0</v>
      </c>
      <c r="S15" s="65">
        <v>0</v>
      </c>
      <c r="T15" s="65">
        <v>5.5441930890083313E-3</v>
      </c>
      <c r="U15" s="65">
        <v>-4.8469331115484238E-2</v>
      </c>
      <c r="V15" s="65">
        <v>0</v>
      </c>
      <c r="W15" s="65">
        <v>5.4487790912389755E-2</v>
      </c>
      <c r="X15" s="65">
        <v>0</v>
      </c>
      <c r="Y15" s="65">
        <v>0</v>
      </c>
      <c r="Z15" s="65">
        <v>0</v>
      </c>
      <c r="AA15" s="65">
        <v>0</v>
      </c>
      <c r="AB15" s="65">
        <v>-4.806232638657093E-3</v>
      </c>
      <c r="AC15" s="65">
        <v>0</v>
      </c>
      <c r="AD15" s="65">
        <v>-3.8484420627355576E-2</v>
      </c>
      <c r="AE15" s="65">
        <v>-1.4071042649447918E-2</v>
      </c>
      <c r="AF15" s="65">
        <v>0</v>
      </c>
      <c r="AG15" s="65">
        <v>-1.9012778997421265E-2</v>
      </c>
      <c r="AH15" s="65">
        <v>2.3391745984554291E-2</v>
      </c>
      <c r="AI15" s="65">
        <v>-1.0826000943779945E-2</v>
      </c>
      <c r="AJ15" s="65">
        <v>0</v>
      </c>
      <c r="AK15" s="65">
        <v>3.809288889169693E-2</v>
      </c>
      <c r="AL15" s="65">
        <v>-4.2091332376003265E-2</v>
      </c>
      <c r="AM15" s="65">
        <v>0</v>
      </c>
      <c r="AN15" s="65">
        <v>2.0596703514456749E-2</v>
      </c>
      <c r="AO15" s="65">
        <v>0</v>
      </c>
      <c r="AP15" s="65">
        <v>-1.0856360197067261E-2</v>
      </c>
      <c r="AQ15" s="65">
        <v>0</v>
      </c>
      <c r="AR15" s="65">
        <v>2.6656655594706535E-2</v>
      </c>
      <c r="AS15" s="65">
        <v>0</v>
      </c>
      <c r="AT15" s="65">
        <v>0</v>
      </c>
      <c r="AU15" s="65">
        <v>0</v>
      </c>
      <c r="AV15" s="65">
        <v>0</v>
      </c>
      <c r="AW15" s="65">
        <v>0</v>
      </c>
      <c r="AX15" s="65">
        <v>0</v>
      </c>
      <c r="AY15" s="65">
        <v>-2.5818366557359695E-2</v>
      </c>
      <c r="AZ15" s="65">
        <v>0</v>
      </c>
      <c r="BA15" s="65">
        <v>0</v>
      </c>
      <c r="BB15" s="65">
        <v>0</v>
      </c>
      <c r="BC15" s="65">
        <v>0</v>
      </c>
      <c r="BD15" s="65">
        <v>0</v>
      </c>
      <c r="BE15" s="65">
        <v>-1.5010962262749672E-2</v>
      </c>
      <c r="BF15" s="65">
        <v>2.3448320105671883E-2</v>
      </c>
      <c r="BG15" s="65">
        <v>1.3184859417378902E-2</v>
      </c>
      <c r="BH15" s="65">
        <v>-1.8699061125516891E-2</v>
      </c>
      <c r="BI15" s="65">
        <v>0</v>
      </c>
      <c r="BJ15" s="65">
        <v>0</v>
      </c>
      <c r="BK15" s="65">
        <v>0</v>
      </c>
      <c r="BL15" s="65">
        <v>0</v>
      </c>
      <c r="BM15" s="65">
        <v>0</v>
      </c>
      <c r="BN15" s="65">
        <v>4.5705661177635193E-2</v>
      </c>
      <c r="BO15" s="65">
        <v>0</v>
      </c>
      <c r="BP15" s="65"/>
      <c r="BQ15" s="65"/>
    </row>
    <row r="16" spans="1:70" x14ac:dyDescent="0.25">
      <c r="P16" s="2">
        <v>1991</v>
      </c>
      <c r="Q16" s="65">
        <v>-8.7823411449790001E-3</v>
      </c>
      <c r="R16" s="65">
        <v>0</v>
      </c>
      <c r="S16" s="65">
        <v>0</v>
      </c>
      <c r="T16" s="65">
        <v>-1.0163069702684879E-2</v>
      </c>
      <c r="U16" s="65">
        <v>-6.944931298494339E-2</v>
      </c>
      <c r="V16" s="65">
        <v>0</v>
      </c>
      <c r="W16" s="65">
        <v>-2.6456410065293312E-2</v>
      </c>
      <c r="X16" s="65">
        <v>0</v>
      </c>
      <c r="Y16" s="65">
        <v>0</v>
      </c>
      <c r="Z16" s="65">
        <v>0</v>
      </c>
      <c r="AA16" s="65">
        <v>0</v>
      </c>
      <c r="AB16" s="65">
        <v>-4.8965001478791237E-3</v>
      </c>
      <c r="AC16" s="65">
        <v>0</v>
      </c>
      <c r="AD16" s="65">
        <v>1.5045609325170517E-2</v>
      </c>
      <c r="AE16" s="65">
        <v>-2.7318324893712997E-2</v>
      </c>
      <c r="AF16" s="65">
        <v>0</v>
      </c>
      <c r="AG16" s="65">
        <v>-2.1734965965151787E-2</v>
      </c>
      <c r="AH16" s="65">
        <v>-5.5803783470764756E-4</v>
      </c>
      <c r="AI16" s="65">
        <v>-1.3686036691069603E-2</v>
      </c>
      <c r="AJ16" s="65">
        <v>0</v>
      </c>
      <c r="AK16" s="65">
        <v>8.9426636695861816E-2</v>
      </c>
      <c r="AL16" s="65">
        <v>1.8838619813323021E-2</v>
      </c>
      <c r="AM16" s="65">
        <v>0</v>
      </c>
      <c r="AN16" s="65">
        <v>1.9909404218196869E-2</v>
      </c>
      <c r="AO16" s="65">
        <v>0</v>
      </c>
      <c r="AP16" s="65">
        <v>-1.6873108223080635E-2</v>
      </c>
      <c r="AQ16" s="65">
        <v>0</v>
      </c>
      <c r="AR16" s="65">
        <v>1.0090644471347332E-2</v>
      </c>
      <c r="AS16" s="65">
        <v>0</v>
      </c>
      <c r="AT16" s="65">
        <v>0</v>
      </c>
      <c r="AU16" s="65">
        <v>0</v>
      </c>
      <c r="AV16" s="65">
        <v>0</v>
      </c>
      <c r="AW16" s="65">
        <v>0</v>
      </c>
      <c r="AX16" s="65">
        <v>0</v>
      </c>
      <c r="AY16" s="65">
        <v>6.3710110262036324E-3</v>
      </c>
      <c r="AZ16" s="65">
        <v>0</v>
      </c>
      <c r="BA16" s="65">
        <v>0</v>
      </c>
      <c r="BB16" s="65">
        <v>0</v>
      </c>
      <c r="BC16" s="65">
        <v>0</v>
      </c>
      <c r="BD16" s="65">
        <v>0</v>
      </c>
      <c r="BE16" s="65">
        <v>-5.14964759349823E-3</v>
      </c>
      <c r="BF16" s="65">
        <v>-2.0388880744576454E-2</v>
      </c>
      <c r="BG16" s="65">
        <v>-9.8332930356264114E-3</v>
      </c>
      <c r="BH16" s="65">
        <v>-1.3167161494493484E-2</v>
      </c>
      <c r="BI16" s="65">
        <v>0</v>
      </c>
      <c r="BJ16" s="65">
        <v>0</v>
      </c>
      <c r="BK16" s="65">
        <v>0</v>
      </c>
      <c r="BL16" s="65">
        <v>0</v>
      </c>
      <c r="BM16" s="65">
        <v>0</v>
      </c>
      <c r="BN16" s="65">
        <v>3.0286794528365135E-2</v>
      </c>
      <c r="BO16" s="65">
        <v>0</v>
      </c>
      <c r="BP16" s="65"/>
      <c r="BQ16" s="65"/>
    </row>
    <row r="17" spans="16:69" x14ac:dyDescent="0.25">
      <c r="P17" s="2">
        <v>1992</v>
      </c>
      <c r="Q17" s="65">
        <v>9.8405824974179268E-4</v>
      </c>
      <c r="R17" s="65">
        <v>0</v>
      </c>
      <c r="S17" s="65">
        <v>0</v>
      </c>
      <c r="T17" s="65">
        <v>-3.6717553157359362E-3</v>
      </c>
      <c r="U17" s="65">
        <v>2.3198014125227928E-2</v>
      </c>
      <c r="V17" s="65">
        <v>0</v>
      </c>
      <c r="W17" s="65">
        <v>-2.9407579451799393E-2</v>
      </c>
      <c r="X17" s="65">
        <v>0</v>
      </c>
      <c r="Y17" s="65">
        <v>0</v>
      </c>
      <c r="Z17" s="65">
        <v>0</v>
      </c>
      <c r="AA17" s="65">
        <v>0</v>
      </c>
      <c r="AB17" s="65">
        <v>1.359929982572794E-2</v>
      </c>
      <c r="AC17" s="65">
        <v>0</v>
      </c>
      <c r="AD17" s="65">
        <v>-4.7310013324022293E-2</v>
      </c>
      <c r="AE17" s="65">
        <v>1.7991678789258003E-2</v>
      </c>
      <c r="AF17" s="65">
        <v>0</v>
      </c>
      <c r="AG17" s="65">
        <v>-2.6048293337225914E-2</v>
      </c>
      <c r="AH17" s="65">
        <v>-2.5525916367769241E-2</v>
      </c>
      <c r="AI17" s="65">
        <v>-2.5356598198413849E-2</v>
      </c>
      <c r="AJ17" s="65">
        <v>0</v>
      </c>
      <c r="AK17" s="65">
        <v>1.5361341647803783E-2</v>
      </c>
      <c r="AL17" s="65">
        <v>-2.5774789974093437E-2</v>
      </c>
      <c r="AM17" s="65">
        <v>0</v>
      </c>
      <c r="AN17" s="65">
        <v>-1.1839977465569973E-2</v>
      </c>
      <c r="AO17" s="65">
        <v>0</v>
      </c>
      <c r="AP17" s="65">
        <v>3.1530922278761864E-3</v>
      </c>
      <c r="AQ17" s="65">
        <v>0</v>
      </c>
      <c r="AR17" s="65">
        <v>5.0116907805204391E-2</v>
      </c>
      <c r="AS17" s="65">
        <v>0</v>
      </c>
      <c r="AT17" s="65">
        <v>0</v>
      </c>
      <c r="AU17" s="65">
        <v>0</v>
      </c>
      <c r="AV17" s="65">
        <v>0</v>
      </c>
      <c r="AW17" s="65">
        <v>0</v>
      </c>
      <c r="AX17" s="65">
        <v>0</v>
      </c>
      <c r="AY17" s="65">
        <v>2.8181953355669975E-2</v>
      </c>
      <c r="AZ17" s="65">
        <v>0</v>
      </c>
      <c r="BA17" s="65">
        <v>0</v>
      </c>
      <c r="BB17" s="65">
        <v>0</v>
      </c>
      <c r="BC17" s="65">
        <v>0</v>
      </c>
      <c r="BD17" s="65">
        <v>0</v>
      </c>
      <c r="BE17" s="65">
        <v>4.4792603701353073E-2</v>
      </c>
      <c r="BF17" s="65">
        <v>-5.8849602937698364E-3</v>
      </c>
      <c r="BG17" s="65">
        <v>-3.273690864443779E-2</v>
      </c>
      <c r="BH17" s="65">
        <v>-5.0823681056499481E-2</v>
      </c>
      <c r="BI17" s="65">
        <v>0</v>
      </c>
      <c r="BJ17" s="65">
        <v>0</v>
      </c>
      <c r="BK17" s="65">
        <v>0</v>
      </c>
      <c r="BL17" s="65">
        <v>0</v>
      </c>
      <c r="BM17" s="65">
        <v>0</v>
      </c>
      <c r="BN17" s="65">
        <v>2.7235350571572781E-3</v>
      </c>
      <c r="BO17" s="65">
        <v>0</v>
      </c>
      <c r="BP17" s="65"/>
      <c r="BQ17" s="65"/>
    </row>
    <row r="18" spans="16:69" x14ac:dyDescent="0.25">
      <c r="P18" s="2">
        <v>1993</v>
      </c>
      <c r="Q18" s="65">
        <v>3.9768647402524948E-3</v>
      </c>
      <c r="R18" s="65">
        <v>0</v>
      </c>
      <c r="S18" s="65">
        <v>0</v>
      </c>
      <c r="T18" s="65">
        <v>-2.0331710577011108E-2</v>
      </c>
      <c r="U18" s="65">
        <v>5.4468598216772079E-2</v>
      </c>
      <c r="V18" s="65">
        <v>0</v>
      </c>
      <c r="W18" s="65">
        <v>-3.7161416839808226E-3</v>
      </c>
      <c r="X18" s="65">
        <v>0</v>
      </c>
      <c r="Y18" s="65">
        <v>0</v>
      </c>
      <c r="Z18" s="65">
        <v>0</v>
      </c>
      <c r="AA18" s="65">
        <v>0</v>
      </c>
      <c r="AB18" s="65">
        <v>5.7480260729789734E-3</v>
      </c>
      <c r="AC18" s="65">
        <v>0</v>
      </c>
      <c r="AD18" s="65">
        <v>-5.2404690533876419E-2</v>
      </c>
      <c r="AE18" s="65">
        <v>1.0121149010956287E-2</v>
      </c>
      <c r="AF18" s="65">
        <v>0</v>
      </c>
      <c r="AG18" s="65">
        <v>4.9625124782323837E-2</v>
      </c>
      <c r="AH18" s="65">
        <v>-1.7886403948068619E-2</v>
      </c>
      <c r="AI18" s="65">
        <v>-3.4207060933113098E-2</v>
      </c>
      <c r="AJ18" s="65">
        <v>0</v>
      </c>
      <c r="AK18" s="65">
        <v>5.9387568384408951E-2</v>
      </c>
      <c r="AL18" s="65">
        <v>1.1555205099284649E-2</v>
      </c>
      <c r="AM18" s="65">
        <v>0</v>
      </c>
      <c r="AN18" s="65">
        <v>-1.321526151150465E-2</v>
      </c>
      <c r="AO18" s="65">
        <v>0</v>
      </c>
      <c r="AP18" s="65">
        <v>-4.3183784000575542E-3</v>
      </c>
      <c r="AQ18" s="65">
        <v>0</v>
      </c>
      <c r="AR18" s="65">
        <v>4.7804671339690685E-3</v>
      </c>
      <c r="AS18" s="65">
        <v>0</v>
      </c>
      <c r="AT18" s="65">
        <v>0</v>
      </c>
      <c r="AU18" s="65">
        <v>0</v>
      </c>
      <c r="AV18" s="65">
        <v>0</v>
      </c>
      <c r="AW18" s="65">
        <v>0</v>
      </c>
      <c r="AX18" s="65">
        <v>0</v>
      </c>
      <c r="AY18" s="65">
        <v>-6.2579573132097721E-3</v>
      </c>
      <c r="AZ18" s="65">
        <v>0</v>
      </c>
      <c r="BA18" s="65">
        <v>0</v>
      </c>
      <c r="BB18" s="65">
        <v>0</v>
      </c>
      <c r="BC18" s="65">
        <v>0</v>
      </c>
      <c r="BD18" s="65">
        <v>0</v>
      </c>
      <c r="BE18" s="65">
        <v>5.4274801164865494E-2</v>
      </c>
      <c r="BF18" s="65">
        <v>5.7742640376091003E-2</v>
      </c>
      <c r="BG18" s="65">
        <v>-1.5659447759389877E-2</v>
      </c>
      <c r="BH18" s="65">
        <v>-4.6687029302120209E-2</v>
      </c>
      <c r="BI18" s="65">
        <v>0</v>
      </c>
      <c r="BJ18" s="65">
        <v>0</v>
      </c>
      <c r="BK18" s="65">
        <v>0</v>
      </c>
      <c r="BL18" s="65">
        <v>0</v>
      </c>
      <c r="BM18" s="65">
        <v>0</v>
      </c>
      <c r="BN18" s="65">
        <v>-1.3265957124531269E-2</v>
      </c>
      <c r="BO18" s="65">
        <v>0</v>
      </c>
      <c r="BP18" s="65"/>
      <c r="BQ18" s="65"/>
    </row>
    <row r="19" spans="16:69" x14ac:dyDescent="0.25">
      <c r="P19" s="2">
        <v>1994</v>
      </c>
      <c r="Q19" s="65">
        <v>-3.5151976626366377E-3</v>
      </c>
      <c r="R19" s="65">
        <v>0</v>
      </c>
      <c r="S19" s="65">
        <v>0</v>
      </c>
      <c r="T19" s="65">
        <v>1.3888943009078503E-2</v>
      </c>
      <c r="U19" s="65">
        <v>7.6623938977718353E-2</v>
      </c>
      <c r="V19" s="65">
        <v>0</v>
      </c>
      <c r="W19" s="65">
        <v>-2.5051912292838097E-2</v>
      </c>
      <c r="X19" s="65">
        <v>0</v>
      </c>
      <c r="Y19" s="65">
        <v>0</v>
      </c>
      <c r="Z19" s="65">
        <v>0</v>
      </c>
      <c r="AA19" s="65">
        <v>0</v>
      </c>
      <c r="AB19" s="65">
        <v>7.8680766746401787E-3</v>
      </c>
      <c r="AC19" s="65">
        <v>0</v>
      </c>
      <c r="AD19" s="65">
        <v>-4.7581670805811882E-3</v>
      </c>
      <c r="AE19" s="65">
        <v>6.7688613198697567E-3</v>
      </c>
      <c r="AF19" s="65">
        <v>0</v>
      </c>
      <c r="AG19" s="65">
        <v>1.8526396015658975E-3</v>
      </c>
      <c r="AH19" s="65">
        <v>-1.3117041438817978E-2</v>
      </c>
      <c r="AI19" s="65">
        <v>-2.6023138780146837E-3</v>
      </c>
      <c r="AJ19" s="65">
        <v>0</v>
      </c>
      <c r="AK19" s="65">
        <v>6.1823628842830658E-2</v>
      </c>
      <c r="AL19" s="65">
        <v>-2.437211386859417E-2</v>
      </c>
      <c r="AM19" s="65">
        <v>0</v>
      </c>
      <c r="AN19" s="65">
        <v>-9.2736249789595604E-3</v>
      </c>
      <c r="AO19" s="65">
        <v>0</v>
      </c>
      <c r="AP19" s="65">
        <v>-4.0782034397125244E-2</v>
      </c>
      <c r="AQ19" s="65">
        <v>0</v>
      </c>
      <c r="AR19" s="65">
        <v>-2.3231826722621918E-2</v>
      </c>
      <c r="AS19" s="65">
        <v>0</v>
      </c>
      <c r="AT19" s="65">
        <v>0</v>
      </c>
      <c r="AU19" s="65">
        <v>0</v>
      </c>
      <c r="AV19" s="65">
        <v>0</v>
      </c>
      <c r="AW19" s="65">
        <v>0</v>
      </c>
      <c r="AX19" s="65">
        <v>0</v>
      </c>
      <c r="AY19" s="65">
        <v>-3.6721009761095047E-2</v>
      </c>
      <c r="AZ19" s="65">
        <v>0</v>
      </c>
      <c r="BA19" s="65">
        <v>0</v>
      </c>
      <c r="BB19" s="65">
        <v>0</v>
      </c>
      <c r="BC19" s="65">
        <v>0</v>
      </c>
      <c r="BD19" s="65">
        <v>0</v>
      </c>
      <c r="BE19" s="65">
        <v>0.10119978338479996</v>
      </c>
      <c r="BF19" s="65">
        <v>-3.240528330206871E-2</v>
      </c>
      <c r="BG19" s="65">
        <v>2.7886562049388885E-2</v>
      </c>
      <c r="BH19" s="65">
        <v>-4.4716786593198776E-2</v>
      </c>
      <c r="BI19" s="65">
        <v>0</v>
      </c>
      <c r="BJ19" s="65">
        <v>0</v>
      </c>
      <c r="BK19" s="65">
        <v>0</v>
      </c>
      <c r="BL19" s="65">
        <v>0</v>
      </c>
      <c r="BM19" s="65">
        <v>0</v>
      </c>
      <c r="BN19" s="65">
        <v>-7.2138039395213127E-3</v>
      </c>
      <c r="BO19" s="65">
        <v>0</v>
      </c>
      <c r="BP19" s="65"/>
      <c r="BQ19" s="65"/>
    </row>
    <row r="20" spans="16:69" x14ac:dyDescent="0.25">
      <c r="P20" s="2">
        <v>1995</v>
      </c>
      <c r="Q20" s="65">
        <v>-1.2819509953260422E-2</v>
      </c>
      <c r="R20" s="65">
        <v>0</v>
      </c>
      <c r="S20" s="65">
        <v>0</v>
      </c>
      <c r="T20" s="65">
        <v>-1.688034157268703E-3</v>
      </c>
      <c r="U20" s="65">
        <v>8.7267950177192688E-2</v>
      </c>
      <c r="V20" s="65">
        <v>0</v>
      </c>
      <c r="W20" s="65">
        <v>-7.664030883461237E-3</v>
      </c>
      <c r="X20" s="65">
        <v>0</v>
      </c>
      <c r="Y20" s="65">
        <v>0</v>
      </c>
      <c r="Z20" s="65">
        <v>0</v>
      </c>
      <c r="AA20" s="65">
        <v>0</v>
      </c>
      <c r="AB20" s="65">
        <v>1.7915550619363785E-2</v>
      </c>
      <c r="AC20" s="65">
        <v>0</v>
      </c>
      <c r="AD20" s="65">
        <v>1.5328872017562389E-2</v>
      </c>
      <c r="AE20" s="65">
        <v>4.8410226590931416E-3</v>
      </c>
      <c r="AF20" s="65">
        <v>0</v>
      </c>
      <c r="AG20" s="65">
        <v>-5.6117203086614609E-2</v>
      </c>
      <c r="AH20" s="65">
        <v>-1.0499673895537853E-2</v>
      </c>
      <c r="AI20" s="65">
        <v>-2.3933170363306999E-2</v>
      </c>
      <c r="AJ20" s="65">
        <v>0</v>
      </c>
      <c r="AK20" s="65">
        <v>1.4542357996106148E-2</v>
      </c>
      <c r="AL20" s="65">
        <v>2.4765560403466225E-2</v>
      </c>
      <c r="AM20" s="65">
        <v>0</v>
      </c>
      <c r="AN20" s="65">
        <v>-3.1887073069810867E-2</v>
      </c>
      <c r="AO20" s="65">
        <v>0</v>
      </c>
      <c r="AP20" s="65">
        <v>-2.4506721645593643E-2</v>
      </c>
      <c r="AQ20" s="65">
        <v>0</v>
      </c>
      <c r="AR20" s="65">
        <v>1.6903713345527649E-2</v>
      </c>
      <c r="AS20" s="65">
        <v>0</v>
      </c>
      <c r="AT20" s="65">
        <v>0</v>
      </c>
      <c r="AU20" s="65">
        <v>0</v>
      </c>
      <c r="AV20" s="65">
        <v>0</v>
      </c>
      <c r="AW20" s="65">
        <v>0</v>
      </c>
      <c r="AX20" s="65">
        <v>0</v>
      </c>
      <c r="AY20" s="65">
        <v>-2.3522298783063889E-2</v>
      </c>
      <c r="AZ20" s="65">
        <v>0</v>
      </c>
      <c r="BA20" s="65">
        <v>0</v>
      </c>
      <c r="BB20" s="65">
        <v>0</v>
      </c>
      <c r="BC20" s="65">
        <v>0</v>
      </c>
      <c r="BD20" s="65">
        <v>0</v>
      </c>
      <c r="BE20" s="65">
        <v>7.5238332152366638E-2</v>
      </c>
      <c r="BF20" s="65">
        <v>-2.7184059843420982E-2</v>
      </c>
      <c r="BG20" s="65">
        <v>6.5866432851180434E-4</v>
      </c>
      <c r="BH20" s="65">
        <v>-4.7180838882923126E-2</v>
      </c>
      <c r="BI20" s="65">
        <v>0</v>
      </c>
      <c r="BJ20" s="65">
        <v>0</v>
      </c>
      <c r="BK20" s="65">
        <v>0</v>
      </c>
      <c r="BL20" s="65">
        <v>0</v>
      </c>
      <c r="BM20" s="65">
        <v>0</v>
      </c>
      <c r="BN20" s="65">
        <v>2.7692059520632029E-3</v>
      </c>
      <c r="BO20" s="65">
        <v>0</v>
      </c>
      <c r="BP20" s="65"/>
      <c r="BQ20" s="65"/>
    </row>
    <row r="21" spans="16:69" x14ac:dyDescent="0.25">
      <c r="P21" s="2">
        <v>1996</v>
      </c>
      <c r="Q21" s="65">
        <v>2.0652322098612785E-2</v>
      </c>
      <c r="R21" s="65">
        <v>0</v>
      </c>
      <c r="S21" s="65">
        <v>0</v>
      </c>
      <c r="T21" s="65">
        <v>9.6443871734663844E-4</v>
      </c>
      <c r="U21" s="65">
        <v>5.600019171833992E-2</v>
      </c>
      <c r="V21" s="65">
        <v>0</v>
      </c>
      <c r="W21" s="65">
        <v>2.7834055945277214E-3</v>
      </c>
      <c r="X21" s="65">
        <v>0</v>
      </c>
      <c r="Y21" s="65">
        <v>0</v>
      </c>
      <c r="Z21" s="65">
        <v>0</v>
      </c>
      <c r="AA21" s="65">
        <v>0</v>
      </c>
      <c r="AB21" s="65">
        <v>-1.1170849204063416E-2</v>
      </c>
      <c r="AC21" s="65">
        <v>0</v>
      </c>
      <c r="AD21" s="65">
        <v>4.1293226182460785E-2</v>
      </c>
      <c r="AE21" s="65">
        <v>2.1600034087896347E-2</v>
      </c>
      <c r="AF21" s="65">
        <v>0</v>
      </c>
      <c r="AG21" s="65">
        <v>1.3764739036560059E-2</v>
      </c>
      <c r="AH21" s="65">
        <v>-1.6967756673693657E-2</v>
      </c>
      <c r="AI21" s="65">
        <v>2.7657546103000641E-2</v>
      </c>
      <c r="AJ21" s="65">
        <v>0</v>
      </c>
      <c r="AK21" s="65">
        <v>6.3560202717781067E-2</v>
      </c>
      <c r="AL21" s="65">
        <v>1.1474526487290859E-2</v>
      </c>
      <c r="AM21" s="65">
        <v>0</v>
      </c>
      <c r="AN21" s="65">
        <v>-3.2352774869650602E-3</v>
      </c>
      <c r="AO21" s="65">
        <v>0</v>
      </c>
      <c r="AP21" s="65">
        <v>-3.77374067902565E-2</v>
      </c>
      <c r="AQ21" s="65">
        <v>0</v>
      </c>
      <c r="AR21" s="65">
        <v>2.9961424879729748E-3</v>
      </c>
      <c r="AS21" s="65">
        <v>0</v>
      </c>
      <c r="AT21" s="65">
        <v>0</v>
      </c>
      <c r="AU21" s="65">
        <v>0</v>
      </c>
      <c r="AV21" s="65">
        <v>0</v>
      </c>
      <c r="AW21" s="65">
        <v>0</v>
      </c>
      <c r="AX21" s="65">
        <v>0</v>
      </c>
      <c r="AY21" s="65">
        <v>-0.1344047486782074</v>
      </c>
      <c r="AZ21" s="65">
        <v>0</v>
      </c>
      <c r="BA21" s="65">
        <v>0</v>
      </c>
      <c r="BB21" s="65">
        <v>0</v>
      </c>
      <c r="BC21" s="65">
        <v>0</v>
      </c>
      <c r="BD21" s="65">
        <v>0</v>
      </c>
      <c r="BE21" s="65">
        <v>-1.904837042093277E-2</v>
      </c>
      <c r="BF21" s="65">
        <v>2.4184742942452431E-2</v>
      </c>
      <c r="BG21" s="65">
        <v>2.723027253523469E-3</v>
      </c>
      <c r="BH21" s="65">
        <v>8.8059287518262863E-3</v>
      </c>
      <c r="BI21" s="65">
        <v>0</v>
      </c>
      <c r="BJ21" s="65">
        <v>0</v>
      </c>
      <c r="BK21" s="65">
        <v>0</v>
      </c>
      <c r="BL21" s="65">
        <v>0</v>
      </c>
      <c r="BM21" s="65">
        <v>0</v>
      </c>
      <c r="BN21" s="65">
        <v>2.2829227149486542E-2</v>
      </c>
      <c r="BO21" s="65">
        <v>0</v>
      </c>
      <c r="BP21" s="65"/>
      <c r="BQ21" s="65"/>
    </row>
    <row r="22" spans="16:69" x14ac:dyDescent="0.25">
      <c r="P22" s="2">
        <v>1997</v>
      </c>
      <c r="Q22" s="65">
        <v>1.1523094028234482E-2</v>
      </c>
      <c r="R22" s="65">
        <v>0</v>
      </c>
      <c r="S22" s="65">
        <v>0</v>
      </c>
      <c r="T22" s="65">
        <v>-5.8329358696937561E-2</v>
      </c>
      <c r="U22" s="65">
        <v>8.101249486207962E-2</v>
      </c>
      <c r="V22" s="65">
        <v>0</v>
      </c>
      <c r="W22" s="65">
        <v>3.1349681317806244E-2</v>
      </c>
      <c r="X22" s="65">
        <v>0</v>
      </c>
      <c r="Y22" s="65">
        <v>0</v>
      </c>
      <c r="Z22" s="65">
        <v>0</v>
      </c>
      <c r="AA22" s="65">
        <v>0</v>
      </c>
      <c r="AB22" s="65">
        <v>1.8749929964542389E-2</v>
      </c>
      <c r="AC22" s="65">
        <v>0</v>
      </c>
      <c r="AD22" s="65">
        <v>-7.3131206445395947E-3</v>
      </c>
      <c r="AE22" s="65">
        <v>-3.392776707187295E-3</v>
      </c>
      <c r="AF22" s="65">
        <v>0</v>
      </c>
      <c r="AG22" s="65">
        <v>4.9496617168188095E-2</v>
      </c>
      <c r="AH22" s="65">
        <v>-4.9562822096049786E-3</v>
      </c>
      <c r="AI22" s="65">
        <v>-1.7480002716183662E-3</v>
      </c>
      <c r="AJ22" s="65">
        <v>0</v>
      </c>
      <c r="AK22" s="65">
        <v>-1.9096831092610955E-3</v>
      </c>
      <c r="AL22" s="65">
        <v>-1.0547990910708904E-2</v>
      </c>
      <c r="AM22" s="65">
        <v>0</v>
      </c>
      <c r="AN22" s="65">
        <v>2.7772009372711182E-2</v>
      </c>
      <c r="AO22" s="65">
        <v>0</v>
      </c>
      <c r="AP22" s="65">
        <v>3.3872760832309723E-2</v>
      </c>
      <c r="AQ22" s="65">
        <v>0</v>
      </c>
      <c r="AR22" s="65">
        <v>1.7655650153756142E-2</v>
      </c>
      <c r="AS22" s="65">
        <v>0</v>
      </c>
      <c r="AT22" s="65">
        <v>0</v>
      </c>
      <c r="AU22" s="65">
        <v>0</v>
      </c>
      <c r="AV22" s="65">
        <v>0</v>
      </c>
      <c r="AW22" s="65">
        <v>0</v>
      </c>
      <c r="AX22" s="65">
        <v>0</v>
      </c>
      <c r="AY22" s="65">
        <v>-6.0462888330221176E-2</v>
      </c>
      <c r="AZ22" s="65">
        <v>0</v>
      </c>
      <c r="BA22" s="65">
        <v>0</v>
      </c>
      <c r="BB22" s="65">
        <v>0</v>
      </c>
      <c r="BC22" s="65">
        <v>0</v>
      </c>
      <c r="BD22" s="65">
        <v>0</v>
      </c>
      <c r="BE22" s="65">
        <v>1.6672715544700623E-2</v>
      </c>
      <c r="BF22" s="65">
        <v>-6.7945732735097408E-3</v>
      </c>
      <c r="BG22" s="65">
        <v>9.2728604795411229E-4</v>
      </c>
      <c r="BH22" s="65">
        <v>-1.0353502817451954E-2</v>
      </c>
      <c r="BI22" s="65">
        <v>0</v>
      </c>
      <c r="BJ22" s="65">
        <v>0</v>
      </c>
      <c r="BK22" s="65">
        <v>0</v>
      </c>
      <c r="BL22" s="65">
        <v>0</v>
      </c>
      <c r="BM22" s="65">
        <v>0</v>
      </c>
      <c r="BN22" s="65">
        <v>-1.8136817961931229E-2</v>
      </c>
      <c r="BO22" s="65">
        <v>0</v>
      </c>
      <c r="BP22" s="65"/>
      <c r="BQ22" s="65"/>
    </row>
    <row r="23" spans="16:69" x14ac:dyDescent="0.25">
      <c r="P23" s="2">
        <v>1998</v>
      </c>
      <c r="Q23" s="65">
        <v>-4.5290656387805939E-2</v>
      </c>
      <c r="R23" s="65">
        <v>0</v>
      </c>
      <c r="S23" s="65">
        <v>0</v>
      </c>
      <c r="T23" s="65">
        <v>-1.6199927777051926E-2</v>
      </c>
      <c r="U23" s="65">
        <v>5.2256859838962555E-2</v>
      </c>
      <c r="V23" s="65">
        <v>0</v>
      </c>
      <c r="W23" s="65">
        <v>1.2445002794265747E-2</v>
      </c>
      <c r="X23" s="65">
        <v>0</v>
      </c>
      <c r="Y23" s="65">
        <v>0</v>
      </c>
      <c r="Z23" s="65">
        <v>0</v>
      </c>
      <c r="AA23" s="65">
        <v>0</v>
      </c>
      <c r="AB23" s="65">
        <v>4.1727058589458466E-2</v>
      </c>
      <c r="AC23" s="65">
        <v>0</v>
      </c>
      <c r="AD23" s="65">
        <v>-2.5008583441376686E-2</v>
      </c>
      <c r="AE23" s="65">
        <v>-4.8979960381984711E-2</v>
      </c>
      <c r="AF23" s="65">
        <v>0</v>
      </c>
      <c r="AG23" s="65">
        <v>1.5512386336922646E-2</v>
      </c>
      <c r="AH23" s="65">
        <v>-2.9586129821836948E-3</v>
      </c>
      <c r="AI23" s="65">
        <v>6.0593001544475555E-3</v>
      </c>
      <c r="AJ23" s="65">
        <v>0</v>
      </c>
      <c r="AK23" s="65">
        <v>2.889147587120533E-2</v>
      </c>
      <c r="AL23" s="65">
        <v>2.2604955360293388E-2</v>
      </c>
      <c r="AM23" s="65">
        <v>0</v>
      </c>
      <c r="AN23" s="65">
        <v>-3.4719537943601608E-2</v>
      </c>
      <c r="AO23" s="65">
        <v>0</v>
      </c>
      <c r="AP23" s="65">
        <v>2.6530066505074501E-2</v>
      </c>
      <c r="AQ23" s="65">
        <v>0</v>
      </c>
      <c r="AR23" s="65">
        <v>-1.8521212041378021E-2</v>
      </c>
      <c r="AS23" s="65">
        <v>0</v>
      </c>
      <c r="AT23" s="65">
        <v>0</v>
      </c>
      <c r="AU23" s="65">
        <v>0</v>
      </c>
      <c r="AV23" s="65">
        <v>0</v>
      </c>
      <c r="AW23" s="65">
        <v>0</v>
      </c>
      <c r="AX23" s="65">
        <v>0</v>
      </c>
      <c r="AY23" s="65">
        <v>-5.186896026134491E-2</v>
      </c>
      <c r="AZ23" s="65">
        <v>0</v>
      </c>
      <c r="BA23" s="65">
        <v>0</v>
      </c>
      <c r="BB23" s="65">
        <v>0</v>
      </c>
      <c r="BC23" s="65">
        <v>0</v>
      </c>
      <c r="BD23" s="65">
        <v>0</v>
      </c>
      <c r="BE23" s="65">
        <v>3.1499113887548447E-2</v>
      </c>
      <c r="BF23" s="65">
        <v>-1.9007392227649689E-2</v>
      </c>
      <c r="BG23" s="65">
        <v>7.2928145527839661E-3</v>
      </c>
      <c r="BH23" s="65">
        <v>-2.0023351535201073E-2</v>
      </c>
      <c r="BI23" s="65">
        <v>0</v>
      </c>
      <c r="BJ23" s="65">
        <v>0</v>
      </c>
      <c r="BK23" s="65">
        <v>0</v>
      </c>
      <c r="BL23" s="65">
        <v>0</v>
      </c>
      <c r="BM23" s="65">
        <v>0</v>
      </c>
      <c r="BN23" s="65">
        <v>7.7391099184751511E-3</v>
      </c>
      <c r="BO23" s="65">
        <v>0</v>
      </c>
      <c r="BP23" s="65"/>
      <c r="BQ23" s="65"/>
    </row>
    <row r="24" spans="16:69" x14ac:dyDescent="0.25">
      <c r="P24" s="2">
        <v>1999</v>
      </c>
      <c r="Q24" s="65">
        <v>1.4978168532252312E-2</v>
      </c>
      <c r="R24" s="65">
        <v>0</v>
      </c>
      <c r="S24" s="65">
        <v>0</v>
      </c>
      <c r="T24" s="65">
        <v>1.5217295847833157E-2</v>
      </c>
      <c r="U24" s="65">
        <v>3.1335789710283279E-2</v>
      </c>
      <c r="V24" s="65">
        <v>0</v>
      </c>
      <c r="W24" s="65">
        <v>1.9777225330471992E-2</v>
      </c>
      <c r="X24" s="65">
        <v>0</v>
      </c>
      <c r="Y24" s="65">
        <v>0</v>
      </c>
      <c r="Z24" s="65">
        <v>0</v>
      </c>
      <c r="AA24" s="65">
        <v>0</v>
      </c>
      <c r="AB24" s="65">
        <v>2.9777945950627327E-2</v>
      </c>
      <c r="AC24" s="65">
        <v>0</v>
      </c>
      <c r="AD24" s="65">
        <v>1.7042012885212898E-2</v>
      </c>
      <c r="AE24" s="65">
        <v>-3.560537239536643E-3</v>
      </c>
      <c r="AF24" s="65">
        <v>0</v>
      </c>
      <c r="AG24" s="65">
        <v>1.2014247477054596E-2</v>
      </c>
      <c r="AH24" s="65">
        <v>-2.4366116151213646E-2</v>
      </c>
      <c r="AI24" s="65">
        <v>-1.5314929187297821E-2</v>
      </c>
      <c r="AJ24" s="65">
        <v>0</v>
      </c>
      <c r="AK24" s="65">
        <v>4.4223252683877945E-2</v>
      </c>
      <c r="AL24" s="65">
        <v>-2.6151253841817379E-3</v>
      </c>
      <c r="AM24" s="65">
        <v>0</v>
      </c>
      <c r="AN24" s="65">
        <v>3.1412407755851746E-2</v>
      </c>
      <c r="AO24" s="65">
        <v>0</v>
      </c>
      <c r="AP24" s="65">
        <v>2.1743528544902802E-2</v>
      </c>
      <c r="AQ24" s="65">
        <v>0</v>
      </c>
      <c r="AR24" s="65">
        <v>-3.7125106900930405E-2</v>
      </c>
      <c r="AS24" s="65">
        <v>0</v>
      </c>
      <c r="AT24" s="65">
        <v>0</v>
      </c>
      <c r="AU24" s="65">
        <v>0</v>
      </c>
      <c r="AV24" s="65">
        <v>0</v>
      </c>
      <c r="AW24" s="65">
        <v>0</v>
      </c>
      <c r="AX24" s="65">
        <v>0</v>
      </c>
      <c r="AY24" s="65">
        <v>-8.0785997211933136E-2</v>
      </c>
      <c r="AZ24" s="65">
        <v>0</v>
      </c>
      <c r="BA24" s="65">
        <v>0</v>
      </c>
      <c r="BB24" s="65">
        <v>0</v>
      </c>
      <c r="BC24" s="65">
        <v>0</v>
      </c>
      <c r="BD24" s="65">
        <v>0</v>
      </c>
      <c r="BE24" s="65">
        <v>3.6715611815452576E-2</v>
      </c>
      <c r="BF24" s="65">
        <v>-2.1881492808461189E-2</v>
      </c>
      <c r="BG24" s="65">
        <v>-1.2461499311029911E-2</v>
      </c>
      <c r="BH24" s="65">
        <v>1.6078421846032143E-2</v>
      </c>
      <c r="BI24" s="65">
        <v>0</v>
      </c>
      <c r="BJ24" s="65">
        <v>0</v>
      </c>
      <c r="BK24" s="65">
        <v>0</v>
      </c>
      <c r="BL24" s="65">
        <v>0</v>
      </c>
      <c r="BM24" s="65">
        <v>0</v>
      </c>
      <c r="BN24" s="65">
        <v>-2.4199370294809341E-2</v>
      </c>
      <c r="BO24" s="65">
        <v>0</v>
      </c>
      <c r="BP24" s="65"/>
      <c r="BQ24" s="65"/>
    </row>
    <row r="25" spans="16:69" x14ac:dyDescent="0.25">
      <c r="P25" s="2">
        <v>2000</v>
      </c>
      <c r="Q25" s="65">
        <v>-8.7592832278460264E-4</v>
      </c>
      <c r="R25" s="65">
        <v>0</v>
      </c>
      <c r="S25" s="65">
        <v>0</v>
      </c>
      <c r="T25" s="65">
        <v>-3.0555488541722298E-2</v>
      </c>
      <c r="U25" s="65">
        <v>9.2689275741577148E-2</v>
      </c>
      <c r="V25" s="65">
        <v>0</v>
      </c>
      <c r="W25" s="65">
        <v>6.1001226305961609E-2</v>
      </c>
      <c r="X25" s="65">
        <v>0</v>
      </c>
      <c r="Y25" s="65">
        <v>0</v>
      </c>
      <c r="Z25" s="65">
        <v>0</v>
      </c>
      <c r="AA25" s="65">
        <v>0</v>
      </c>
      <c r="AB25" s="65">
        <v>-6.2057985924184322E-3</v>
      </c>
      <c r="AC25" s="65">
        <v>0</v>
      </c>
      <c r="AD25" s="65">
        <v>-1.1633869260549545E-2</v>
      </c>
      <c r="AE25" s="65">
        <v>2.5285189971327782E-2</v>
      </c>
      <c r="AF25" s="65">
        <v>0</v>
      </c>
      <c r="AG25" s="65">
        <v>3.7481773644685745E-2</v>
      </c>
      <c r="AH25" s="65">
        <v>1.8934234976768494E-3</v>
      </c>
      <c r="AI25" s="65">
        <v>-1.1528622359037399E-2</v>
      </c>
      <c r="AJ25" s="65">
        <v>0</v>
      </c>
      <c r="AK25" s="65">
        <v>2.4850007146596909E-2</v>
      </c>
      <c r="AL25" s="65">
        <v>-8.1762811169028282E-3</v>
      </c>
      <c r="AM25" s="65">
        <v>0</v>
      </c>
      <c r="AN25" s="65">
        <v>-3.9174642413854599E-2</v>
      </c>
      <c r="AO25" s="65">
        <v>0</v>
      </c>
      <c r="AP25" s="65">
        <v>2.3823607712984085E-2</v>
      </c>
      <c r="AQ25" s="65">
        <v>0</v>
      </c>
      <c r="AR25" s="65">
        <v>6.839139387011528E-3</v>
      </c>
      <c r="AS25" s="65">
        <v>0</v>
      </c>
      <c r="AT25" s="65">
        <v>0</v>
      </c>
      <c r="AU25" s="65">
        <v>0</v>
      </c>
      <c r="AV25" s="65">
        <v>0</v>
      </c>
      <c r="AW25" s="65">
        <v>0</v>
      </c>
      <c r="AX25" s="65">
        <v>0</v>
      </c>
      <c r="AY25" s="65">
        <v>-6.5613947808742523E-2</v>
      </c>
      <c r="AZ25" s="65">
        <v>0</v>
      </c>
      <c r="BA25" s="65">
        <v>0</v>
      </c>
      <c r="BB25" s="65">
        <v>0</v>
      </c>
      <c r="BC25" s="65">
        <v>0</v>
      </c>
      <c r="BD25" s="65">
        <v>0</v>
      </c>
      <c r="BE25" s="65">
        <v>-3.2591905444860458E-2</v>
      </c>
      <c r="BF25" s="65">
        <v>-8.0311466008424759E-3</v>
      </c>
      <c r="BG25" s="65">
        <v>1.4393575489521027E-2</v>
      </c>
      <c r="BH25" s="65">
        <v>-1.5538708306849003E-2</v>
      </c>
      <c r="BI25" s="65">
        <v>0</v>
      </c>
      <c r="BJ25" s="65">
        <v>0</v>
      </c>
      <c r="BK25" s="65">
        <v>0</v>
      </c>
      <c r="BL25" s="65">
        <v>0</v>
      </c>
      <c r="BM25" s="65">
        <v>0</v>
      </c>
      <c r="BN25" s="65">
        <v>1.1542236432433128E-2</v>
      </c>
      <c r="BO25" s="65">
        <v>0</v>
      </c>
      <c r="BP25" s="65"/>
      <c r="BQ25" s="65"/>
    </row>
    <row r="26" spans="16:69" x14ac:dyDescent="0.25">
      <c r="P26" s="2">
        <v>2001</v>
      </c>
      <c r="Q26" s="65">
        <v>3.171481192111969E-2</v>
      </c>
      <c r="R26" s="65">
        <v>0</v>
      </c>
      <c r="S26" s="65">
        <v>0</v>
      </c>
      <c r="T26" s="65">
        <v>-2.985081821680069E-2</v>
      </c>
      <c r="U26" s="65">
        <v>0.10912019014358521</v>
      </c>
      <c r="V26" s="65">
        <v>0</v>
      </c>
      <c r="W26" s="65">
        <v>3.8829545956104994E-3</v>
      </c>
      <c r="X26" s="65">
        <v>0</v>
      </c>
      <c r="Y26" s="65">
        <v>0</v>
      </c>
      <c r="Z26" s="65">
        <v>0</v>
      </c>
      <c r="AA26" s="65">
        <v>0</v>
      </c>
      <c r="AB26" s="65">
        <v>9.6257254481315613E-3</v>
      </c>
      <c r="AC26" s="65">
        <v>0</v>
      </c>
      <c r="AD26" s="65">
        <v>3.7338897585868835E-2</v>
      </c>
      <c r="AE26" s="65">
        <v>5.7512829080224037E-3</v>
      </c>
      <c r="AF26" s="65">
        <v>0</v>
      </c>
      <c r="AG26" s="65">
        <v>4.0536525193601847E-4</v>
      </c>
      <c r="AH26" s="65">
        <v>3.414488211274147E-2</v>
      </c>
      <c r="AI26" s="65">
        <v>2.0501580089330673E-2</v>
      </c>
      <c r="AJ26" s="65">
        <v>0</v>
      </c>
      <c r="AK26" s="65">
        <v>-4.3689836747944355E-3</v>
      </c>
      <c r="AL26" s="65">
        <v>-3.3763319253921509E-2</v>
      </c>
      <c r="AM26" s="65">
        <v>0</v>
      </c>
      <c r="AN26" s="65">
        <v>1.22801773250103E-2</v>
      </c>
      <c r="AO26" s="65">
        <v>0</v>
      </c>
      <c r="AP26" s="65">
        <v>-4.2151720263063908E-3</v>
      </c>
      <c r="AQ26" s="65">
        <v>0</v>
      </c>
      <c r="AR26" s="65">
        <v>-2.1027654409408569E-2</v>
      </c>
      <c r="AS26" s="65">
        <v>0</v>
      </c>
      <c r="AT26" s="65">
        <v>0</v>
      </c>
      <c r="AU26" s="65">
        <v>0</v>
      </c>
      <c r="AV26" s="65">
        <v>0</v>
      </c>
      <c r="AW26" s="65">
        <v>0</v>
      </c>
      <c r="AX26" s="65">
        <v>0</v>
      </c>
      <c r="AY26" s="65">
        <v>-6.5453462302684784E-2</v>
      </c>
      <c r="AZ26" s="65">
        <v>0</v>
      </c>
      <c r="BA26" s="65">
        <v>0</v>
      </c>
      <c r="BB26" s="65">
        <v>0</v>
      </c>
      <c r="BC26" s="65">
        <v>0</v>
      </c>
      <c r="BD26" s="65">
        <v>0</v>
      </c>
      <c r="BE26" s="65">
        <v>-9.0020157396793365E-2</v>
      </c>
      <c r="BF26" s="65">
        <v>-4.6035792678594589E-2</v>
      </c>
      <c r="BG26" s="65">
        <v>-3.1130943447351456E-2</v>
      </c>
      <c r="BH26" s="65">
        <v>-8.5446954471990466E-4</v>
      </c>
      <c r="BI26" s="65">
        <v>0</v>
      </c>
      <c r="BJ26" s="65">
        <v>0</v>
      </c>
      <c r="BK26" s="65">
        <v>0</v>
      </c>
      <c r="BL26" s="65">
        <v>0</v>
      </c>
      <c r="BM26" s="65">
        <v>0</v>
      </c>
      <c r="BN26" s="65">
        <v>-1.4228139072656631E-2</v>
      </c>
      <c r="BO26" s="65">
        <v>0</v>
      </c>
      <c r="BP26" s="65"/>
      <c r="BQ26" s="65"/>
    </row>
    <row r="27" spans="16:69" x14ac:dyDescent="0.25">
      <c r="P27" s="2">
        <v>2002</v>
      </c>
      <c r="Q27" s="65">
        <v>-1.5661647543311119E-2</v>
      </c>
      <c r="R27" s="65">
        <v>0</v>
      </c>
      <c r="S27" s="65">
        <v>0</v>
      </c>
      <c r="T27" s="65">
        <v>-2.1218441426753998E-2</v>
      </c>
      <c r="U27" s="65">
        <v>2.1228447556495667E-2</v>
      </c>
      <c r="V27" s="65">
        <v>0</v>
      </c>
      <c r="W27" s="65">
        <v>5.5350419133901596E-3</v>
      </c>
      <c r="X27" s="65">
        <v>0</v>
      </c>
      <c r="Y27" s="65">
        <v>0</v>
      </c>
      <c r="Z27" s="65">
        <v>0</v>
      </c>
      <c r="AA27" s="65">
        <v>0</v>
      </c>
      <c r="AB27" s="65">
        <v>1.2346304953098297E-2</v>
      </c>
      <c r="AC27" s="65">
        <v>0</v>
      </c>
      <c r="AD27" s="65">
        <v>6.0869861394166946E-2</v>
      </c>
      <c r="AE27" s="65">
        <v>1.4091108925640583E-2</v>
      </c>
      <c r="AF27" s="65">
        <v>0</v>
      </c>
      <c r="AG27" s="65">
        <v>-5.6225262582302094E-2</v>
      </c>
      <c r="AH27" s="65">
        <v>7.4518448673188686E-3</v>
      </c>
      <c r="AI27" s="65">
        <v>1.8820999190211296E-2</v>
      </c>
      <c r="AJ27" s="65">
        <v>0</v>
      </c>
      <c r="AK27" s="65">
        <v>1.7019476508721709E-3</v>
      </c>
      <c r="AL27" s="65">
        <v>-4.4705621898174286E-2</v>
      </c>
      <c r="AM27" s="65">
        <v>0</v>
      </c>
      <c r="AN27" s="65">
        <v>5.3365086205303669E-3</v>
      </c>
      <c r="AO27" s="65">
        <v>0</v>
      </c>
      <c r="AP27" s="65">
        <v>2.4056009948253632E-2</v>
      </c>
      <c r="AQ27" s="65">
        <v>0</v>
      </c>
      <c r="AR27" s="65">
        <v>-4.3620290234684944E-3</v>
      </c>
      <c r="AS27" s="65">
        <v>0</v>
      </c>
      <c r="AT27" s="65">
        <v>0</v>
      </c>
      <c r="AU27" s="65">
        <v>0</v>
      </c>
      <c r="AV27" s="65">
        <v>0</v>
      </c>
      <c r="AW27" s="65">
        <v>0</v>
      </c>
      <c r="AX27" s="65">
        <v>0</v>
      </c>
      <c r="AY27" s="65">
        <v>-6.915302574634552E-2</v>
      </c>
      <c r="AZ27" s="65">
        <v>0</v>
      </c>
      <c r="BA27" s="65">
        <v>0</v>
      </c>
      <c r="BB27" s="65">
        <v>0</v>
      </c>
      <c r="BC27" s="65">
        <v>0</v>
      </c>
      <c r="BD27" s="65">
        <v>0</v>
      </c>
      <c r="BE27" s="65">
        <v>-6.7330725491046906E-2</v>
      </c>
      <c r="BF27" s="65">
        <v>-6.8093538284301758E-2</v>
      </c>
      <c r="BG27" s="65">
        <v>1.6094399616122246E-2</v>
      </c>
      <c r="BH27" s="65">
        <v>1.0744804516434669E-2</v>
      </c>
      <c r="BI27" s="65">
        <v>0</v>
      </c>
      <c r="BJ27" s="65">
        <v>0</v>
      </c>
      <c r="BK27" s="65">
        <v>0</v>
      </c>
      <c r="BL27" s="65">
        <v>0</v>
      </c>
      <c r="BM27" s="65">
        <v>0</v>
      </c>
      <c r="BN27" s="65">
        <v>3.0694101005792618E-3</v>
      </c>
      <c r="BO27" s="65">
        <v>0</v>
      </c>
      <c r="BP27" s="65"/>
      <c r="BQ27" s="65"/>
    </row>
    <row r="28" spans="16:69" x14ac:dyDescent="0.25">
      <c r="P28" s="2">
        <v>2003</v>
      </c>
      <c r="Q28" s="65">
        <v>1.7746772617101669E-2</v>
      </c>
      <c r="R28" s="65">
        <v>0</v>
      </c>
      <c r="S28" s="65">
        <v>0</v>
      </c>
      <c r="T28" s="65">
        <v>-1.4629884622991085E-2</v>
      </c>
      <c r="U28" s="65">
        <v>2.320779487490654E-3</v>
      </c>
      <c r="V28" s="65">
        <v>0</v>
      </c>
      <c r="W28" s="65">
        <v>3.3265685196965933E-3</v>
      </c>
      <c r="X28" s="65">
        <v>0</v>
      </c>
      <c r="Y28" s="65">
        <v>0</v>
      </c>
      <c r="Z28" s="65">
        <v>0</v>
      </c>
      <c r="AA28" s="65">
        <v>0</v>
      </c>
      <c r="AB28" s="65">
        <v>2.9514184221625328E-2</v>
      </c>
      <c r="AC28" s="65">
        <v>0</v>
      </c>
      <c r="AD28" s="65">
        <v>1.6939446330070496E-2</v>
      </c>
      <c r="AE28" s="65">
        <v>1.8831446766853333E-2</v>
      </c>
      <c r="AF28" s="65">
        <v>0</v>
      </c>
      <c r="AG28" s="65">
        <v>-3.4476812928915024E-2</v>
      </c>
      <c r="AH28" s="65">
        <v>9.0397456660866737E-3</v>
      </c>
      <c r="AI28" s="65">
        <v>-1.0302864946424961E-2</v>
      </c>
      <c r="AJ28" s="65">
        <v>0</v>
      </c>
      <c r="AK28" s="65">
        <v>4.2085191234946251E-3</v>
      </c>
      <c r="AL28" s="65">
        <v>-7.0846891030669212E-3</v>
      </c>
      <c r="AM28" s="65">
        <v>0</v>
      </c>
      <c r="AN28" s="65">
        <v>-2.1723467856645584E-2</v>
      </c>
      <c r="AO28" s="65">
        <v>0</v>
      </c>
      <c r="AP28" s="65">
        <v>1.4534324407577515E-2</v>
      </c>
      <c r="AQ28" s="65">
        <v>0</v>
      </c>
      <c r="AR28" s="65">
        <v>-3.9719533175230026E-2</v>
      </c>
      <c r="AS28" s="65">
        <v>0</v>
      </c>
      <c r="AT28" s="65">
        <v>0</v>
      </c>
      <c r="AU28" s="65">
        <v>0</v>
      </c>
      <c r="AV28" s="65">
        <v>0</v>
      </c>
      <c r="AW28" s="65">
        <v>0</v>
      </c>
      <c r="AX28" s="65">
        <v>0</v>
      </c>
      <c r="AY28" s="65">
        <v>-8.0405332148075104E-2</v>
      </c>
      <c r="AZ28" s="65">
        <v>0</v>
      </c>
      <c r="BA28" s="65">
        <v>0</v>
      </c>
      <c r="BB28" s="65">
        <v>0</v>
      </c>
      <c r="BC28" s="65">
        <v>0</v>
      </c>
      <c r="BD28" s="65">
        <v>0</v>
      </c>
      <c r="BE28" s="65">
        <v>-3.9715960621833801E-2</v>
      </c>
      <c r="BF28" s="65">
        <v>-3.4972142428159714E-2</v>
      </c>
      <c r="BG28" s="65">
        <v>7.2492798790335655E-3</v>
      </c>
      <c r="BH28" s="65">
        <v>3.4943636506795883E-2</v>
      </c>
      <c r="BI28" s="65">
        <v>0</v>
      </c>
      <c r="BJ28" s="65">
        <v>0</v>
      </c>
      <c r="BK28" s="65">
        <v>0</v>
      </c>
      <c r="BL28" s="65">
        <v>0</v>
      </c>
      <c r="BM28" s="65">
        <v>0</v>
      </c>
      <c r="BN28" s="65">
        <v>-2.8075186535716057E-2</v>
      </c>
      <c r="BO28" s="65">
        <v>0</v>
      </c>
      <c r="BP28" s="65"/>
      <c r="BQ28" s="65"/>
    </row>
    <row r="29" spans="16:69" x14ac:dyDescent="0.25">
      <c r="P29" s="2">
        <v>2004</v>
      </c>
      <c r="Q29" s="65">
        <v>-1.514108944684267E-2</v>
      </c>
      <c r="R29" s="65">
        <v>0</v>
      </c>
      <c r="S29" s="65">
        <v>0</v>
      </c>
      <c r="T29" s="65">
        <v>7.1411146782338619E-3</v>
      </c>
      <c r="U29" s="65">
        <v>1.1309332214295864E-2</v>
      </c>
      <c r="V29" s="65">
        <v>0</v>
      </c>
      <c r="W29" s="65">
        <v>1.8420293927192688E-2</v>
      </c>
      <c r="X29" s="65">
        <v>0</v>
      </c>
      <c r="Y29" s="65">
        <v>0</v>
      </c>
      <c r="Z29" s="65">
        <v>0</v>
      </c>
      <c r="AA29" s="65">
        <v>0</v>
      </c>
      <c r="AB29" s="65">
        <v>2.8823025524616241E-2</v>
      </c>
      <c r="AC29" s="65">
        <v>0</v>
      </c>
      <c r="AD29" s="65">
        <v>1.478681992739439E-2</v>
      </c>
      <c r="AE29" s="65">
        <v>1.9088206812739372E-2</v>
      </c>
      <c r="AF29" s="65">
        <v>0</v>
      </c>
      <c r="AG29" s="65">
        <v>6.1923887580633163E-2</v>
      </c>
      <c r="AH29" s="65">
        <v>5.8304467238485813E-3</v>
      </c>
      <c r="AI29" s="65">
        <v>-2.1091291680932045E-2</v>
      </c>
      <c r="AJ29" s="65">
        <v>0</v>
      </c>
      <c r="AK29" s="65">
        <v>-5.2538115531206131E-2</v>
      </c>
      <c r="AL29" s="65">
        <v>-1.299549825489521E-2</v>
      </c>
      <c r="AM29" s="65">
        <v>0</v>
      </c>
      <c r="AN29" s="65">
        <v>2.9305798932909966E-2</v>
      </c>
      <c r="AO29" s="65">
        <v>0</v>
      </c>
      <c r="AP29" s="65">
        <v>-4.4007273390889168E-3</v>
      </c>
      <c r="AQ29" s="65">
        <v>0</v>
      </c>
      <c r="AR29" s="65">
        <v>4.833658691495657E-3</v>
      </c>
      <c r="AS29" s="65">
        <v>0</v>
      </c>
      <c r="AT29" s="65">
        <v>0</v>
      </c>
      <c r="AU29" s="65">
        <v>0</v>
      </c>
      <c r="AV29" s="65">
        <v>0</v>
      </c>
      <c r="AW29" s="65">
        <v>0</v>
      </c>
      <c r="AX29" s="65">
        <v>0</v>
      </c>
      <c r="AY29" s="65">
        <v>-2.1769925951957703E-2</v>
      </c>
      <c r="AZ29" s="65">
        <v>0</v>
      </c>
      <c r="BA29" s="65">
        <v>0</v>
      </c>
      <c r="BB29" s="65">
        <v>0</v>
      </c>
      <c r="BC29" s="65">
        <v>0</v>
      </c>
      <c r="BD29" s="65">
        <v>0</v>
      </c>
      <c r="BE29" s="65">
        <v>-5.7753290981054306E-2</v>
      </c>
      <c r="BF29" s="65">
        <v>-1.5592302661389112E-3</v>
      </c>
      <c r="BG29" s="65">
        <v>-1.6838710755109787E-2</v>
      </c>
      <c r="BH29" s="65">
        <v>1.7003474058583379E-3</v>
      </c>
      <c r="BI29" s="65">
        <v>0</v>
      </c>
      <c r="BJ29" s="65">
        <v>0</v>
      </c>
      <c r="BK29" s="65">
        <v>0</v>
      </c>
      <c r="BL29" s="65">
        <v>0</v>
      </c>
      <c r="BM29" s="65">
        <v>0</v>
      </c>
      <c r="BN29" s="65">
        <v>-1.6393346711993217E-2</v>
      </c>
      <c r="BO29" s="65">
        <v>0</v>
      </c>
      <c r="BP29" s="65"/>
      <c r="BQ29" s="65"/>
    </row>
    <row r="30" spans="16:69" x14ac:dyDescent="0.25">
      <c r="P30" s="2">
        <v>2005</v>
      </c>
      <c r="Q30" s="65">
        <v>1.9036224111914635E-2</v>
      </c>
      <c r="R30" s="65">
        <v>0</v>
      </c>
      <c r="S30" s="65">
        <v>0</v>
      </c>
      <c r="T30" s="65">
        <v>-3.301200270652771E-2</v>
      </c>
      <c r="U30" s="65">
        <v>4.3004706501960754E-2</v>
      </c>
      <c r="V30" s="65">
        <v>0</v>
      </c>
      <c r="W30" s="65">
        <v>-3.6516599357128143E-2</v>
      </c>
      <c r="X30" s="65">
        <v>0</v>
      </c>
      <c r="Y30" s="65">
        <v>0</v>
      </c>
      <c r="Z30" s="65">
        <v>0</v>
      </c>
      <c r="AA30" s="65">
        <v>0</v>
      </c>
      <c r="AB30" s="65">
        <v>2.1474946290254593E-2</v>
      </c>
      <c r="AC30" s="65">
        <v>0</v>
      </c>
      <c r="AD30" s="65">
        <v>2.9559798538684845E-2</v>
      </c>
      <c r="AE30" s="65">
        <v>-3.4682953264564276E-3</v>
      </c>
      <c r="AF30" s="65">
        <v>0</v>
      </c>
      <c r="AG30" s="65">
        <v>6.0238681733608246E-2</v>
      </c>
      <c r="AH30" s="65">
        <v>3.2957049552351236E-3</v>
      </c>
      <c r="AI30" s="65">
        <v>3.3303254749625921E-3</v>
      </c>
      <c r="AJ30" s="65">
        <v>0</v>
      </c>
      <c r="AK30" s="65">
        <v>3.3089020289480686E-3</v>
      </c>
      <c r="AL30" s="65">
        <v>-3.3014563377946615E-3</v>
      </c>
      <c r="AM30" s="65">
        <v>0</v>
      </c>
      <c r="AN30" s="65">
        <v>3.1177729833871126E-3</v>
      </c>
      <c r="AO30" s="65">
        <v>0</v>
      </c>
      <c r="AP30" s="65">
        <v>2.1532153710722923E-2</v>
      </c>
      <c r="AQ30" s="65">
        <v>0</v>
      </c>
      <c r="AR30" s="65">
        <v>-4.4359369203448296E-3</v>
      </c>
      <c r="AS30" s="65">
        <v>0</v>
      </c>
      <c r="AT30" s="65">
        <v>0</v>
      </c>
      <c r="AU30" s="65">
        <v>0</v>
      </c>
      <c r="AV30" s="65">
        <v>0</v>
      </c>
      <c r="AW30" s="65">
        <v>0</v>
      </c>
      <c r="AX30" s="65">
        <v>0</v>
      </c>
      <c r="AY30" s="65">
        <v>-7.4616603553295135E-2</v>
      </c>
      <c r="AZ30" s="65">
        <v>0</v>
      </c>
      <c r="BA30" s="65">
        <v>0</v>
      </c>
      <c r="BB30" s="65">
        <v>0</v>
      </c>
      <c r="BC30" s="65">
        <v>0</v>
      </c>
      <c r="BD30" s="65">
        <v>0</v>
      </c>
      <c r="BE30" s="65">
        <v>-7.1126565337181091E-2</v>
      </c>
      <c r="BF30" s="65">
        <v>-3.1510043889284134E-2</v>
      </c>
      <c r="BG30" s="65">
        <v>3.4117594361305237E-2</v>
      </c>
      <c r="BH30" s="65">
        <v>1.5057197771966457E-2</v>
      </c>
      <c r="BI30" s="65">
        <v>0</v>
      </c>
      <c r="BJ30" s="65">
        <v>0</v>
      </c>
      <c r="BK30" s="65">
        <v>0</v>
      </c>
      <c r="BL30" s="65">
        <v>0</v>
      </c>
      <c r="BM30" s="65">
        <v>0</v>
      </c>
      <c r="BN30" s="65">
        <v>-2.9513783752918243E-2</v>
      </c>
      <c r="BO30" s="65">
        <v>0</v>
      </c>
      <c r="BP30" s="65"/>
      <c r="BQ30" s="65"/>
    </row>
    <row r="31" spans="16:69" x14ac:dyDescent="0.25">
      <c r="P31" s="2">
        <v>2006</v>
      </c>
      <c r="Q31" s="65">
        <v>-3.6874555516988039E-3</v>
      </c>
      <c r="R31" s="65">
        <v>0</v>
      </c>
      <c r="S31" s="65">
        <v>0</v>
      </c>
      <c r="T31" s="65">
        <v>1.8725106492638588E-2</v>
      </c>
      <c r="U31" s="65">
        <v>2.4144336581230164E-2</v>
      </c>
      <c r="V31" s="65">
        <v>0</v>
      </c>
      <c r="W31" s="65">
        <v>-2.298550121486187E-2</v>
      </c>
      <c r="X31" s="65">
        <v>0</v>
      </c>
      <c r="Y31" s="65">
        <v>0</v>
      </c>
      <c r="Z31" s="65">
        <v>0</v>
      </c>
      <c r="AA31" s="65">
        <v>0</v>
      </c>
      <c r="AB31" s="65">
        <v>1.5559575520455837E-2</v>
      </c>
      <c r="AC31" s="65">
        <v>0</v>
      </c>
      <c r="AD31" s="65">
        <v>-2.7617037296295166E-2</v>
      </c>
      <c r="AE31" s="65">
        <v>-1.1809397488832474E-2</v>
      </c>
      <c r="AF31" s="65">
        <v>0</v>
      </c>
      <c r="AG31" s="65">
        <v>3.6099456250667572E-2</v>
      </c>
      <c r="AH31" s="65">
        <v>3.5465795546770096E-2</v>
      </c>
      <c r="AI31" s="65">
        <v>-3.0664112418889999E-2</v>
      </c>
      <c r="AJ31" s="65">
        <v>0</v>
      </c>
      <c r="AK31" s="65">
        <v>-8.6401738226413727E-3</v>
      </c>
      <c r="AL31" s="65">
        <v>2.7988294139504433E-2</v>
      </c>
      <c r="AM31" s="65">
        <v>0</v>
      </c>
      <c r="AN31" s="65">
        <v>6.1133201234042645E-3</v>
      </c>
      <c r="AO31" s="65">
        <v>0</v>
      </c>
      <c r="AP31" s="65">
        <v>-1.9872914999723434E-2</v>
      </c>
      <c r="AQ31" s="65">
        <v>0</v>
      </c>
      <c r="AR31" s="65">
        <v>5.3719067946076393E-3</v>
      </c>
      <c r="AS31" s="65">
        <v>0</v>
      </c>
      <c r="AT31" s="65">
        <v>0</v>
      </c>
      <c r="AU31" s="65">
        <v>0</v>
      </c>
      <c r="AV31" s="65">
        <v>0</v>
      </c>
      <c r="AW31" s="65">
        <v>0</v>
      </c>
      <c r="AX31" s="65">
        <v>0</v>
      </c>
      <c r="AY31" s="65">
        <v>-6.9734007120132446E-3</v>
      </c>
      <c r="AZ31" s="65">
        <v>0</v>
      </c>
      <c r="BA31" s="65">
        <v>0</v>
      </c>
      <c r="BB31" s="65">
        <v>0</v>
      </c>
      <c r="BC31" s="65">
        <v>0</v>
      </c>
      <c r="BD31" s="65">
        <v>0</v>
      </c>
      <c r="BE31" s="65">
        <v>-2.9767571017146111E-2</v>
      </c>
      <c r="BF31" s="65">
        <v>-2.9728041961789131E-2</v>
      </c>
      <c r="BG31" s="65">
        <v>1.7016512574627995E-3</v>
      </c>
      <c r="BH31" s="65">
        <v>-3.2888858113437891E-3</v>
      </c>
      <c r="BI31" s="65">
        <v>0</v>
      </c>
      <c r="BJ31" s="65">
        <v>0</v>
      </c>
      <c r="BK31" s="65">
        <v>0</v>
      </c>
      <c r="BL31" s="65">
        <v>0</v>
      </c>
      <c r="BM31" s="65">
        <v>0</v>
      </c>
      <c r="BN31" s="65">
        <v>-5.7268604636192322E-2</v>
      </c>
      <c r="BO31" s="65">
        <v>0</v>
      </c>
      <c r="BP31" s="65"/>
      <c r="BQ31" s="65"/>
    </row>
    <row r="32" spans="16:69" x14ac:dyDescent="0.25">
      <c r="P32" s="2">
        <v>2007</v>
      </c>
      <c r="Q32" s="65">
        <v>-9.6236765384674072E-3</v>
      </c>
      <c r="R32" s="65">
        <v>0</v>
      </c>
      <c r="S32" s="65">
        <v>0</v>
      </c>
      <c r="T32" s="65">
        <v>-1.909506693482399E-2</v>
      </c>
      <c r="U32" s="65">
        <v>2.6305142790079117E-2</v>
      </c>
      <c r="V32" s="65">
        <v>0</v>
      </c>
      <c r="W32" s="65">
        <v>1.2082810513675213E-2</v>
      </c>
      <c r="X32" s="65">
        <v>0</v>
      </c>
      <c r="Y32" s="65">
        <v>0</v>
      </c>
      <c r="Z32" s="65">
        <v>0</v>
      </c>
      <c r="AA32" s="65">
        <v>0</v>
      </c>
      <c r="AB32" s="65">
        <v>2.4649819824844599E-3</v>
      </c>
      <c r="AC32" s="65">
        <v>0</v>
      </c>
      <c r="AD32" s="65">
        <v>1.3450750149786472E-2</v>
      </c>
      <c r="AE32" s="65">
        <v>2.4749364703893661E-2</v>
      </c>
      <c r="AF32" s="65">
        <v>0</v>
      </c>
      <c r="AG32" s="65">
        <v>5.7596601545810699E-2</v>
      </c>
      <c r="AH32" s="65">
        <v>2.1337170153856277E-2</v>
      </c>
      <c r="AI32" s="65">
        <v>6.6587477922439575E-3</v>
      </c>
      <c r="AJ32" s="65">
        <v>0</v>
      </c>
      <c r="AK32" s="65">
        <v>1.1392690241336823E-2</v>
      </c>
      <c r="AL32" s="65">
        <v>1.5460401773452759E-2</v>
      </c>
      <c r="AM32" s="65">
        <v>0</v>
      </c>
      <c r="AN32" s="65">
        <v>-2.0620040595531464E-2</v>
      </c>
      <c r="AO32" s="65">
        <v>0</v>
      </c>
      <c r="AP32" s="65">
        <v>1.0376846417784691E-2</v>
      </c>
      <c r="AQ32" s="65">
        <v>0</v>
      </c>
      <c r="AR32" s="65">
        <v>-2.7942078188061714E-2</v>
      </c>
      <c r="AS32" s="65">
        <v>0</v>
      </c>
      <c r="AT32" s="65">
        <v>0</v>
      </c>
      <c r="AU32" s="65">
        <v>0</v>
      </c>
      <c r="AV32" s="65">
        <v>0</v>
      </c>
      <c r="AW32" s="65">
        <v>0</v>
      </c>
      <c r="AX32" s="65">
        <v>0</v>
      </c>
      <c r="AY32" s="65">
        <v>-0.12733167409896851</v>
      </c>
      <c r="AZ32" s="65">
        <v>0</v>
      </c>
      <c r="BA32" s="65">
        <v>0</v>
      </c>
      <c r="BB32" s="65">
        <v>0</v>
      </c>
      <c r="BC32" s="65">
        <v>0</v>
      </c>
      <c r="BD32" s="65">
        <v>0</v>
      </c>
      <c r="BE32" s="65">
        <v>-7.2626873850822449E-2</v>
      </c>
      <c r="BF32" s="65">
        <v>4.0319927036762238E-2</v>
      </c>
      <c r="BG32" s="65">
        <v>3.9569912478327751E-3</v>
      </c>
      <c r="BH32" s="65">
        <v>4.5223560184240341E-2</v>
      </c>
      <c r="BI32" s="65">
        <v>0</v>
      </c>
      <c r="BJ32" s="65">
        <v>0</v>
      </c>
      <c r="BK32" s="65">
        <v>0</v>
      </c>
      <c r="BL32" s="65">
        <v>0</v>
      </c>
      <c r="BM32" s="65">
        <v>0</v>
      </c>
      <c r="BN32" s="65">
        <v>-2.9213076457381248E-2</v>
      </c>
      <c r="BO32" s="65">
        <v>0</v>
      </c>
      <c r="BP32" s="65"/>
      <c r="BQ32" s="65"/>
    </row>
    <row r="33" spans="16:69" x14ac:dyDescent="0.25">
      <c r="P33" s="2">
        <v>2008</v>
      </c>
      <c r="Q33" s="65">
        <v>2.3048461880534887E-3</v>
      </c>
      <c r="R33" s="65">
        <v>0</v>
      </c>
      <c r="S33" s="65">
        <v>0</v>
      </c>
      <c r="T33" s="65">
        <v>2.9114894568920135E-2</v>
      </c>
      <c r="U33" s="65">
        <v>3.0277974903583527E-2</v>
      </c>
      <c r="V33" s="65">
        <v>0</v>
      </c>
      <c r="W33" s="65">
        <v>-7.7761891297996044E-3</v>
      </c>
      <c r="X33" s="65">
        <v>0</v>
      </c>
      <c r="Y33" s="65">
        <v>0</v>
      </c>
      <c r="Z33" s="65">
        <v>0</v>
      </c>
      <c r="AA33" s="65">
        <v>0</v>
      </c>
      <c r="AB33" s="65">
        <v>-1.2640845961868763E-2</v>
      </c>
      <c r="AC33" s="65">
        <v>0</v>
      </c>
      <c r="AD33" s="65">
        <v>-4.8724468797445297E-2</v>
      </c>
      <c r="AE33" s="65">
        <v>8.7495008483529091E-3</v>
      </c>
      <c r="AF33" s="65">
        <v>0</v>
      </c>
      <c r="AG33" s="65">
        <v>-3.2508142292499542E-2</v>
      </c>
      <c r="AH33" s="65">
        <v>3.8185823708772659E-2</v>
      </c>
      <c r="AI33" s="65">
        <v>-2.3089565336704254E-2</v>
      </c>
      <c r="AJ33" s="65">
        <v>0</v>
      </c>
      <c r="AK33" s="65">
        <v>3.1404796987771988E-2</v>
      </c>
      <c r="AL33" s="65">
        <v>1.33473239839077E-3</v>
      </c>
      <c r="AM33" s="65">
        <v>0</v>
      </c>
      <c r="AN33" s="65">
        <v>8.2956617698073387E-3</v>
      </c>
      <c r="AO33" s="65">
        <v>0</v>
      </c>
      <c r="AP33" s="65">
        <v>-1.3320433907210827E-2</v>
      </c>
      <c r="AQ33" s="65">
        <v>0</v>
      </c>
      <c r="AR33" s="65">
        <v>-6.5554333850741386E-3</v>
      </c>
      <c r="AS33" s="65">
        <v>0</v>
      </c>
      <c r="AT33" s="65">
        <v>0</v>
      </c>
      <c r="AU33" s="65">
        <v>0</v>
      </c>
      <c r="AV33" s="65">
        <v>0</v>
      </c>
      <c r="AW33" s="65">
        <v>0</v>
      </c>
      <c r="AX33" s="65">
        <v>0</v>
      </c>
      <c r="AY33" s="65">
        <v>-9.4549790024757385E-2</v>
      </c>
      <c r="AZ33" s="65">
        <v>0</v>
      </c>
      <c r="BA33" s="65">
        <v>0</v>
      </c>
      <c r="BB33" s="65">
        <v>0</v>
      </c>
      <c r="BC33" s="65">
        <v>0</v>
      </c>
      <c r="BD33" s="65">
        <v>0</v>
      </c>
      <c r="BE33" s="65">
        <v>-9.7225263714790344E-2</v>
      </c>
      <c r="BF33" s="65">
        <v>2.5293344631791115E-2</v>
      </c>
      <c r="BG33" s="65">
        <v>1.8327862024307251E-2</v>
      </c>
      <c r="BH33" s="65">
        <v>1.5752818435430527E-2</v>
      </c>
      <c r="BI33" s="65">
        <v>0</v>
      </c>
      <c r="BJ33" s="65">
        <v>0</v>
      </c>
      <c r="BK33" s="65">
        <v>0</v>
      </c>
      <c r="BL33" s="65">
        <v>0</v>
      </c>
      <c r="BM33" s="65">
        <v>0</v>
      </c>
      <c r="BN33" s="65">
        <v>3.6468300968408585E-2</v>
      </c>
      <c r="BO33" s="65">
        <v>0</v>
      </c>
      <c r="BP33" s="65"/>
      <c r="BQ33" s="65"/>
    </row>
    <row r="34" spans="16:69" x14ac:dyDescent="0.25">
      <c r="P34" s="2">
        <v>2009</v>
      </c>
      <c r="Q34" s="65">
        <v>6.3458024524152279E-3</v>
      </c>
      <c r="R34" s="65">
        <v>0</v>
      </c>
      <c r="S34" s="65">
        <v>0</v>
      </c>
      <c r="T34" s="65">
        <v>3.0208507552742958E-2</v>
      </c>
      <c r="U34" s="65">
        <v>3.2524581998586655E-2</v>
      </c>
      <c r="V34" s="65">
        <v>0</v>
      </c>
      <c r="W34" s="65">
        <v>-2.2732466459274292E-2</v>
      </c>
      <c r="X34" s="65">
        <v>0</v>
      </c>
      <c r="Y34" s="65">
        <v>0</v>
      </c>
      <c r="Z34" s="65">
        <v>0</v>
      </c>
      <c r="AA34" s="65">
        <v>0</v>
      </c>
      <c r="AB34" s="65">
        <v>2.4775682017207146E-2</v>
      </c>
      <c r="AC34" s="65">
        <v>0</v>
      </c>
      <c r="AD34" s="65">
        <v>2.3635346442461014E-2</v>
      </c>
      <c r="AE34" s="65">
        <v>-4.6193007379770279E-2</v>
      </c>
      <c r="AF34" s="65">
        <v>0</v>
      </c>
      <c r="AG34" s="65">
        <v>1.5910765156149864E-2</v>
      </c>
      <c r="AH34" s="65">
        <v>3.2971493899822235E-2</v>
      </c>
      <c r="AI34" s="65">
        <v>-4.6470202505588531E-3</v>
      </c>
      <c r="AJ34" s="65">
        <v>0</v>
      </c>
      <c r="AK34" s="65">
        <v>-4.8063881695270538E-3</v>
      </c>
      <c r="AL34" s="65">
        <v>2.985265851020813E-2</v>
      </c>
      <c r="AM34" s="65">
        <v>0</v>
      </c>
      <c r="AN34" s="65">
        <v>4.6990577131509781E-2</v>
      </c>
      <c r="AO34" s="65">
        <v>0</v>
      </c>
      <c r="AP34" s="65">
        <v>-2.1235832944512367E-2</v>
      </c>
      <c r="AQ34" s="65">
        <v>0</v>
      </c>
      <c r="AR34" s="65">
        <v>-3.1094555743038654E-3</v>
      </c>
      <c r="AS34" s="65">
        <v>0</v>
      </c>
      <c r="AT34" s="65">
        <v>0</v>
      </c>
      <c r="AU34" s="65">
        <v>0</v>
      </c>
      <c r="AV34" s="65">
        <v>0</v>
      </c>
      <c r="AW34" s="65">
        <v>0</v>
      </c>
      <c r="AX34" s="65">
        <v>0</v>
      </c>
      <c r="AY34" s="65">
        <v>-2.2529078647494316E-2</v>
      </c>
      <c r="AZ34" s="65">
        <v>0</v>
      </c>
      <c r="BA34" s="65">
        <v>0</v>
      </c>
      <c r="BB34" s="65">
        <v>0</v>
      </c>
      <c r="BC34" s="65">
        <v>0</v>
      </c>
      <c r="BD34" s="65">
        <v>0</v>
      </c>
      <c r="BE34" s="65">
        <v>-6.2816619873046875E-2</v>
      </c>
      <c r="BF34" s="65">
        <v>-5.5487107485532761E-2</v>
      </c>
      <c r="BG34" s="65">
        <v>2.6542846113443375E-2</v>
      </c>
      <c r="BH34" s="65">
        <v>-2.2899862378835678E-2</v>
      </c>
      <c r="BI34" s="65">
        <v>0</v>
      </c>
      <c r="BJ34" s="65">
        <v>0</v>
      </c>
      <c r="BK34" s="65">
        <v>0</v>
      </c>
      <c r="BL34" s="65">
        <v>0</v>
      </c>
      <c r="BM34" s="65">
        <v>0</v>
      </c>
      <c r="BN34" s="65">
        <v>2.3788509424775839E-3</v>
      </c>
      <c r="BO34" s="65">
        <v>0</v>
      </c>
      <c r="BP34" s="65"/>
      <c r="BQ34" s="65"/>
    </row>
    <row r="35" spans="16:69" x14ac:dyDescent="0.25">
      <c r="P35" s="2">
        <v>2010</v>
      </c>
      <c r="Q35" s="65">
        <v>7.5179837644100189E-2</v>
      </c>
      <c r="R35" s="65">
        <v>0</v>
      </c>
      <c r="S35" s="65">
        <v>0</v>
      </c>
      <c r="T35" s="65">
        <v>2.0998662337660789E-2</v>
      </c>
      <c r="U35" s="65">
        <v>-1.3146786950528622E-2</v>
      </c>
      <c r="V35" s="65">
        <v>0</v>
      </c>
      <c r="W35" s="65">
        <v>6.2176857143640518E-2</v>
      </c>
      <c r="X35" s="65">
        <v>0</v>
      </c>
      <c r="Y35" s="65">
        <v>0</v>
      </c>
      <c r="Z35" s="65">
        <v>0</v>
      </c>
      <c r="AA35" s="65">
        <v>0</v>
      </c>
      <c r="AB35" s="65">
        <v>2.3601667955517769E-2</v>
      </c>
      <c r="AC35" s="65">
        <v>0</v>
      </c>
      <c r="AD35" s="65">
        <v>-3.555670753121376E-2</v>
      </c>
      <c r="AE35" s="65">
        <v>-9.9522843956947327E-3</v>
      </c>
      <c r="AF35" s="65">
        <v>0</v>
      </c>
      <c r="AG35" s="65">
        <v>-1.2202301062643528E-2</v>
      </c>
      <c r="AH35" s="65">
        <v>3.0405677855014801E-2</v>
      </c>
      <c r="AI35" s="65">
        <v>1.7098570242524147E-2</v>
      </c>
      <c r="AJ35" s="65">
        <v>0</v>
      </c>
      <c r="AK35" s="65">
        <v>-3.2853923738002777E-2</v>
      </c>
      <c r="AL35" s="65">
        <v>3.0686052050441504E-3</v>
      </c>
      <c r="AM35" s="65">
        <v>0</v>
      </c>
      <c r="AN35" s="65">
        <v>-1.2982888147234917E-2</v>
      </c>
      <c r="AO35" s="65">
        <v>0</v>
      </c>
      <c r="AP35" s="65">
        <v>-2.3051660973578691E-3</v>
      </c>
      <c r="AQ35" s="65">
        <v>0</v>
      </c>
      <c r="AR35" s="65">
        <v>3.6661112681031227E-3</v>
      </c>
      <c r="AS35" s="65">
        <v>0</v>
      </c>
      <c r="AT35" s="65">
        <v>0</v>
      </c>
      <c r="AU35" s="65">
        <v>0</v>
      </c>
      <c r="AV35" s="65">
        <v>0</v>
      </c>
      <c r="AW35" s="65">
        <v>0</v>
      </c>
      <c r="AX35" s="65">
        <v>0</v>
      </c>
      <c r="AY35" s="65">
        <v>-5.6120343506336212E-2</v>
      </c>
      <c r="AZ35" s="65">
        <v>0</v>
      </c>
      <c r="BA35" s="65">
        <v>0</v>
      </c>
      <c r="BB35" s="65">
        <v>0</v>
      </c>
      <c r="BC35" s="65">
        <v>0</v>
      </c>
      <c r="BD35" s="65">
        <v>0</v>
      </c>
      <c r="BE35" s="65">
        <v>-7.4089765548706055E-2</v>
      </c>
      <c r="BF35" s="65">
        <v>6.5364845097064972E-2</v>
      </c>
      <c r="BG35" s="65">
        <v>3.0678309500217438E-2</v>
      </c>
      <c r="BH35" s="65">
        <v>-2.3672923445701599E-2</v>
      </c>
      <c r="BI35" s="65">
        <v>0</v>
      </c>
      <c r="BJ35" s="65">
        <v>0</v>
      </c>
      <c r="BK35" s="65">
        <v>0</v>
      </c>
      <c r="BL35" s="65">
        <v>0</v>
      </c>
      <c r="BM35" s="65">
        <v>0</v>
      </c>
      <c r="BN35" s="65">
        <v>3.2844286412000656E-2</v>
      </c>
      <c r="BO35" s="65">
        <v>0</v>
      </c>
      <c r="BP35" s="65"/>
      <c r="BQ35" s="65"/>
    </row>
    <row r="36" spans="16:69" x14ac:dyDescent="0.25">
      <c r="P36" s="2">
        <v>2011</v>
      </c>
      <c r="Q36" s="65">
        <v>5.8049559593200684E-2</v>
      </c>
      <c r="R36" s="65">
        <v>0</v>
      </c>
      <c r="S36" s="65">
        <v>0</v>
      </c>
      <c r="T36" s="65">
        <v>2.6505453512072563E-2</v>
      </c>
      <c r="U36" s="65">
        <v>7.5938664376735687E-3</v>
      </c>
      <c r="V36" s="65">
        <v>0</v>
      </c>
      <c r="W36" s="65">
        <v>-3.1899787485599518E-2</v>
      </c>
      <c r="X36" s="65">
        <v>0</v>
      </c>
      <c r="Y36" s="65">
        <v>0</v>
      </c>
      <c r="Z36" s="65">
        <v>0</v>
      </c>
      <c r="AA36" s="65">
        <v>0</v>
      </c>
      <c r="AB36" s="65">
        <v>5.1792871206998825E-2</v>
      </c>
      <c r="AC36" s="65">
        <v>0</v>
      </c>
      <c r="AD36" s="65">
        <v>-4.7537935897707939E-3</v>
      </c>
      <c r="AE36" s="65">
        <v>-5.1659677177667618E-2</v>
      </c>
      <c r="AF36" s="65">
        <v>0</v>
      </c>
      <c r="AG36" s="65">
        <v>1.6807787120342255E-2</v>
      </c>
      <c r="AH36" s="65">
        <v>1.3765934854745865E-2</v>
      </c>
      <c r="AI36" s="65">
        <v>1.3064153492450714E-2</v>
      </c>
      <c r="AJ36" s="65">
        <v>0</v>
      </c>
      <c r="AK36" s="65">
        <v>-5.6920178234577179E-2</v>
      </c>
      <c r="AL36" s="65">
        <v>5.4843602702021599E-3</v>
      </c>
      <c r="AM36" s="65">
        <v>0</v>
      </c>
      <c r="AN36" s="65">
        <v>-3.868642495945096E-3</v>
      </c>
      <c r="AO36" s="65">
        <v>0</v>
      </c>
      <c r="AP36" s="65">
        <v>-2.7479350566864014E-2</v>
      </c>
      <c r="AQ36" s="65">
        <v>0</v>
      </c>
      <c r="AR36" s="65">
        <v>2.0860221236944199E-2</v>
      </c>
      <c r="AS36" s="65">
        <v>0</v>
      </c>
      <c r="AT36" s="65">
        <v>0</v>
      </c>
      <c r="AU36" s="65">
        <v>0</v>
      </c>
      <c r="AV36" s="65">
        <v>0</v>
      </c>
      <c r="AW36" s="65">
        <v>0</v>
      </c>
      <c r="AX36" s="65">
        <v>0</v>
      </c>
      <c r="AY36" s="65">
        <v>-4.1347861289978027E-2</v>
      </c>
      <c r="AZ36" s="65">
        <v>0</v>
      </c>
      <c r="BA36" s="65">
        <v>0</v>
      </c>
      <c r="BB36" s="65">
        <v>0</v>
      </c>
      <c r="BC36" s="65">
        <v>0</v>
      </c>
      <c r="BD36" s="65">
        <v>0</v>
      </c>
      <c r="BE36" s="65">
        <v>-4.288824275135994E-2</v>
      </c>
      <c r="BF36" s="65">
        <v>4.3870750814676285E-2</v>
      </c>
      <c r="BG36" s="65">
        <v>6.1371617019176483E-2</v>
      </c>
      <c r="BH36" s="65">
        <v>-3.67237888276577E-2</v>
      </c>
      <c r="BI36" s="65">
        <v>0</v>
      </c>
      <c r="BJ36" s="65">
        <v>0</v>
      </c>
      <c r="BK36" s="65">
        <v>0</v>
      </c>
      <c r="BL36" s="65">
        <v>0</v>
      </c>
      <c r="BM36" s="65">
        <v>0</v>
      </c>
      <c r="BN36" s="65">
        <v>3.8583088666200638E-2</v>
      </c>
      <c r="BO36" s="65">
        <v>0</v>
      </c>
      <c r="BP36" s="65"/>
      <c r="BQ36" s="65"/>
    </row>
    <row r="37" spans="16:69" x14ac:dyDescent="0.25">
      <c r="P37" s="2">
        <v>2012</v>
      </c>
      <c r="Q37" s="65">
        <v>-4.2044024914503098E-2</v>
      </c>
      <c r="R37" s="65">
        <v>0</v>
      </c>
      <c r="S37" s="65">
        <v>0</v>
      </c>
      <c r="T37" s="65">
        <v>1.068675983697176E-2</v>
      </c>
      <c r="U37" s="65">
        <v>2.7925038710236549E-2</v>
      </c>
      <c r="V37" s="65">
        <v>0</v>
      </c>
      <c r="W37" s="65">
        <v>3.3259626477956772E-2</v>
      </c>
      <c r="X37" s="65">
        <v>0</v>
      </c>
      <c r="Y37" s="65">
        <v>0</v>
      </c>
      <c r="Z37" s="65">
        <v>0</v>
      </c>
      <c r="AA37" s="65">
        <v>0</v>
      </c>
      <c r="AB37" s="65">
        <v>2.32239980250597E-2</v>
      </c>
      <c r="AC37" s="65">
        <v>0</v>
      </c>
      <c r="AD37" s="65">
        <v>1.525210402905941E-2</v>
      </c>
      <c r="AE37" s="65">
        <v>-2.925780788064003E-2</v>
      </c>
      <c r="AF37" s="65">
        <v>0</v>
      </c>
      <c r="AG37" s="65">
        <v>4.280819371342659E-2</v>
      </c>
      <c r="AH37" s="65">
        <v>5.3801536560058594E-2</v>
      </c>
      <c r="AI37" s="65">
        <v>3.8439132273197174E-2</v>
      </c>
      <c r="AJ37" s="65">
        <v>0</v>
      </c>
      <c r="AK37" s="65">
        <v>6.8901199847459793E-3</v>
      </c>
      <c r="AL37" s="65">
        <v>5.4252468049526215E-2</v>
      </c>
      <c r="AM37" s="65">
        <v>0</v>
      </c>
      <c r="AN37" s="65">
        <v>-2.4923540651798248E-2</v>
      </c>
      <c r="AO37" s="65">
        <v>0</v>
      </c>
      <c r="AP37" s="65">
        <v>-4.372144490480423E-2</v>
      </c>
      <c r="AQ37" s="65">
        <v>0</v>
      </c>
      <c r="AR37" s="65">
        <v>-8.2613654434680939E-2</v>
      </c>
      <c r="AS37" s="65">
        <v>0</v>
      </c>
      <c r="AT37" s="65">
        <v>0</v>
      </c>
      <c r="AU37" s="65">
        <v>0</v>
      </c>
      <c r="AV37" s="65">
        <v>0</v>
      </c>
      <c r="AW37" s="65">
        <v>0</v>
      </c>
      <c r="AX37" s="65">
        <v>0</v>
      </c>
      <c r="AY37" s="65">
        <v>-9.9288500845432281E-2</v>
      </c>
      <c r="AZ37" s="65">
        <v>0</v>
      </c>
      <c r="BA37" s="65">
        <v>0</v>
      </c>
      <c r="BB37" s="65">
        <v>0</v>
      </c>
      <c r="BC37" s="65">
        <v>0</v>
      </c>
      <c r="BD37" s="65">
        <v>0</v>
      </c>
      <c r="BE37" s="65">
        <v>-7.1446925401687622E-2</v>
      </c>
      <c r="BF37" s="65">
        <v>-1.8717553466558456E-2</v>
      </c>
      <c r="BG37" s="65">
        <v>3.0139416456222534E-2</v>
      </c>
      <c r="BH37" s="65">
        <v>1.4971421100199223E-2</v>
      </c>
      <c r="BI37" s="65">
        <v>0</v>
      </c>
      <c r="BJ37" s="65">
        <v>0</v>
      </c>
      <c r="BK37" s="65">
        <v>0</v>
      </c>
      <c r="BL37" s="65">
        <v>0</v>
      </c>
      <c r="BM37" s="65">
        <v>0</v>
      </c>
      <c r="BN37" s="65">
        <v>2.0232848823070526E-2</v>
      </c>
      <c r="BO37" s="65">
        <v>0</v>
      </c>
      <c r="BP37" s="65"/>
      <c r="BQ37" s="65"/>
    </row>
    <row r="38" spans="16:69" x14ac:dyDescent="0.25">
      <c r="P38" s="2">
        <v>2013</v>
      </c>
      <c r="Q38" s="65">
        <v>-6.4134304411709309E-3</v>
      </c>
      <c r="R38" s="65">
        <v>0</v>
      </c>
      <c r="S38" s="65">
        <v>0</v>
      </c>
      <c r="T38" s="65">
        <v>3.2537184655666351E-2</v>
      </c>
      <c r="U38" s="65">
        <v>3.6956124007701874E-2</v>
      </c>
      <c r="V38" s="65">
        <v>0</v>
      </c>
      <c r="W38" s="65">
        <v>1.4834069646894932E-2</v>
      </c>
      <c r="X38" s="65">
        <v>0</v>
      </c>
      <c r="Y38" s="65">
        <v>0</v>
      </c>
      <c r="Z38" s="65">
        <v>0</v>
      </c>
      <c r="AA38" s="65">
        <v>0</v>
      </c>
      <c r="AB38" s="65">
        <v>3.9355218410491943E-2</v>
      </c>
      <c r="AC38" s="65">
        <v>0</v>
      </c>
      <c r="AD38" s="65">
        <v>-7.7193714678287506E-3</v>
      </c>
      <c r="AE38" s="65">
        <v>-6.3693048432469368E-3</v>
      </c>
      <c r="AF38" s="65">
        <v>0</v>
      </c>
      <c r="AG38" s="65">
        <v>1.4770317357033491E-3</v>
      </c>
      <c r="AH38" s="65">
        <v>-1.1076688766479492E-2</v>
      </c>
      <c r="AI38" s="65">
        <v>4.9185999669134617E-3</v>
      </c>
      <c r="AJ38" s="65">
        <v>0</v>
      </c>
      <c r="AK38" s="65">
        <v>-9.8518282175064087E-3</v>
      </c>
      <c r="AL38" s="65">
        <v>-2.3804977536201477E-2</v>
      </c>
      <c r="AM38" s="65">
        <v>0</v>
      </c>
      <c r="AN38" s="65">
        <v>4.4907137751579285E-2</v>
      </c>
      <c r="AO38" s="65">
        <v>0</v>
      </c>
      <c r="AP38" s="65">
        <v>-1.9556855782866478E-2</v>
      </c>
      <c r="AQ38" s="65">
        <v>0</v>
      </c>
      <c r="AR38" s="65">
        <v>-2.2238193079829216E-2</v>
      </c>
      <c r="AS38" s="65">
        <v>0</v>
      </c>
      <c r="AT38" s="65">
        <v>0</v>
      </c>
      <c r="AU38" s="65">
        <v>0</v>
      </c>
      <c r="AV38" s="65">
        <v>0</v>
      </c>
      <c r="AW38" s="65">
        <v>0</v>
      </c>
      <c r="AX38" s="65">
        <v>0</v>
      </c>
      <c r="AY38" s="65">
        <v>-7.6737843453884125E-2</v>
      </c>
      <c r="AZ38" s="65">
        <v>0</v>
      </c>
      <c r="BA38" s="65">
        <v>0</v>
      </c>
      <c r="BB38" s="65">
        <v>0</v>
      </c>
      <c r="BC38" s="65">
        <v>0</v>
      </c>
      <c r="BD38" s="65">
        <v>0</v>
      </c>
      <c r="BE38" s="65">
        <v>-9.2562116682529449E-2</v>
      </c>
      <c r="BF38" s="65">
        <v>2.646748349070549E-2</v>
      </c>
      <c r="BG38" s="65">
        <v>3.2691355794668198E-2</v>
      </c>
      <c r="BH38" s="65">
        <v>-1.2436621822416782E-2</v>
      </c>
      <c r="BI38" s="65">
        <v>0</v>
      </c>
      <c r="BJ38" s="65">
        <v>0</v>
      </c>
      <c r="BK38" s="65">
        <v>0</v>
      </c>
      <c r="BL38" s="65">
        <v>0</v>
      </c>
      <c r="BM38" s="65">
        <v>0</v>
      </c>
      <c r="BN38" s="65">
        <v>4.2810495942831039E-2</v>
      </c>
      <c r="BO38" s="65">
        <v>0</v>
      </c>
      <c r="BP38" s="65"/>
      <c r="BQ38" s="65"/>
    </row>
    <row r="39" spans="16:69" x14ac:dyDescent="0.25">
      <c r="P39" s="2">
        <v>2014</v>
      </c>
      <c r="Q39" s="65">
        <v>7.1914792060852051E-3</v>
      </c>
      <c r="R39" s="65">
        <v>0</v>
      </c>
      <c r="S39" s="65">
        <v>0</v>
      </c>
      <c r="T39" s="65">
        <v>2.5405488908290863E-2</v>
      </c>
      <c r="U39" s="65">
        <v>-1.3461526483297348E-2</v>
      </c>
      <c r="V39" s="65">
        <v>0</v>
      </c>
      <c r="W39" s="65">
        <v>-1.0707330657169223E-3</v>
      </c>
      <c r="X39" s="65">
        <v>0</v>
      </c>
      <c r="Y39" s="65">
        <v>0</v>
      </c>
      <c r="Z39" s="65">
        <v>0</v>
      </c>
      <c r="AA39" s="65">
        <v>0</v>
      </c>
      <c r="AB39" s="65">
        <v>1.8262946978211403E-2</v>
      </c>
      <c r="AC39" s="65">
        <v>0</v>
      </c>
      <c r="AD39" s="65">
        <v>-1.8554834648966789E-2</v>
      </c>
      <c r="AE39" s="65">
        <v>4.5737266540527344E-2</v>
      </c>
      <c r="AF39" s="65">
        <v>0</v>
      </c>
      <c r="AG39" s="65">
        <v>1.727568544447422E-2</v>
      </c>
      <c r="AH39" s="65">
        <v>-6.6642118617892265E-3</v>
      </c>
      <c r="AI39" s="65">
        <v>1.2453236617147923E-2</v>
      </c>
      <c r="AJ39" s="65">
        <v>0</v>
      </c>
      <c r="AK39" s="65">
        <v>-3.6594731500372291E-4</v>
      </c>
      <c r="AL39" s="65">
        <v>-7.05580934882164E-2</v>
      </c>
      <c r="AM39" s="65">
        <v>0</v>
      </c>
      <c r="AN39" s="65">
        <v>1.9753837957978249E-2</v>
      </c>
      <c r="AO39" s="65">
        <v>0</v>
      </c>
      <c r="AP39" s="65">
        <v>2.8130725026130676E-2</v>
      </c>
      <c r="AQ39" s="65">
        <v>0</v>
      </c>
      <c r="AR39" s="65">
        <v>-3.3217817544937134E-2</v>
      </c>
      <c r="AS39" s="65">
        <v>0</v>
      </c>
      <c r="AT39" s="65">
        <v>0</v>
      </c>
      <c r="AU39" s="65">
        <v>0</v>
      </c>
      <c r="AV39" s="65">
        <v>0</v>
      </c>
      <c r="AW39" s="65">
        <v>0</v>
      </c>
      <c r="AX39" s="65">
        <v>0</v>
      </c>
      <c r="AY39" s="65">
        <v>-5.274663120508194E-2</v>
      </c>
      <c r="AZ39" s="65">
        <v>0</v>
      </c>
      <c r="BA39" s="65">
        <v>0</v>
      </c>
      <c r="BB39" s="65">
        <v>0</v>
      </c>
      <c r="BC39" s="65">
        <v>0</v>
      </c>
      <c r="BD39" s="65">
        <v>0</v>
      </c>
      <c r="BE39" s="65">
        <v>-8.6199730634689331E-2</v>
      </c>
      <c r="BF39" s="65">
        <v>-3.3029180020093918E-2</v>
      </c>
      <c r="BG39" s="65">
        <v>2.7098342776298523E-2</v>
      </c>
      <c r="BH39" s="65">
        <v>-1.2429970316588879E-2</v>
      </c>
      <c r="BI39" s="65">
        <v>0</v>
      </c>
      <c r="BJ39" s="65">
        <v>0</v>
      </c>
      <c r="BK39" s="65">
        <v>0</v>
      </c>
      <c r="BL39" s="65">
        <v>0</v>
      </c>
      <c r="BM39" s="65">
        <v>0</v>
      </c>
      <c r="BN39" s="65">
        <v>3.7100311368703842E-2</v>
      </c>
      <c r="BO39" s="65">
        <v>0</v>
      </c>
    </row>
    <row r="40" spans="16:69" x14ac:dyDescent="0.25">
      <c r="P40" s="2">
        <v>2015</v>
      </c>
      <c r="Q40" s="65">
        <v>-3.4321818500757217E-2</v>
      </c>
      <c r="R40" s="65">
        <v>0</v>
      </c>
      <c r="S40" s="65">
        <v>0</v>
      </c>
      <c r="T40" s="65">
        <v>-3.5233315080404282E-2</v>
      </c>
      <c r="U40" s="65">
        <v>4.1114218533039093E-2</v>
      </c>
      <c r="V40" s="65">
        <v>0</v>
      </c>
      <c r="W40" s="65">
        <v>2.2242587059736252E-2</v>
      </c>
      <c r="X40" s="65">
        <v>0</v>
      </c>
      <c r="Y40" s="65">
        <v>0</v>
      </c>
      <c r="Z40" s="65">
        <v>0</v>
      </c>
      <c r="AA40" s="65">
        <v>0</v>
      </c>
      <c r="AB40" s="65">
        <v>1.7374087125062943E-2</v>
      </c>
      <c r="AC40" s="65">
        <v>0</v>
      </c>
      <c r="AD40" s="65">
        <v>-3.9855118840932846E-2</v>
      </c>
      <c r="AE40" s="65">
        <v>5.2207440137863159E-2</v>
      </c>
      <c r="AF40" s="65">
        <v>0</v>
      </c>
      <c r="AG40" s="65">
        <v>2.8087496757507324E-2</v>
      </c>
      <c r="AH40" s="65">
        <v>-1.9442319869995117E-2</v>
      </c>
      <c r="AI40" s="65">
        <v>-2.0009260624647141E-2</v>
      </c>
      <c r="AJ40" s="65">
        <v>0</v>
      </c>
      <c r="AK40" s="65">
        <v>-2.3234110325574875E-2</v>
      </c>
      <c r="AL40" s="65">
        <v>4.4102746993303299E-2</v>
      </c>
      <c r="AM40" s="65">
        <v>0</v>
      </c>
      <c r="AN40" s="65">
        <v>2.0836584270000458E-2</v>
      </c>
      <c r="AO40" s="65">
        <v>0</v>
      </c>
      <c r="AP40" s="65">
        <v>5.8125492185354233E-2</v>
      </c>
      <c r="AQ40" s="65">
        <v>0</v>
      </c>
      <c r="AR40" s="65">
        <v>3.5636441316455603E-3</v>
      </c>
      <c r="AS40" s="65">
        <v>0</v>
      </c>
      <c r="AT40" s="65">
        <v>0</v>
      </c>
      <c r="AU40" s="65">
        <v>0</v>
      </c>
      <c r="AV40" s="65">
        <v>0</v>
      </c>
      <c r="AW40" s="65">
        <v>0</v>
      </c>
      <c r="AX40" s="65">
        <v>0</v>
      </c>
      <c r="AY40" s="65">
        <v>-6.1304092407226563E-2</v>
      </c>
      <c r="AZ40" s="65">
        <v>0</v>
      </c>
      <c r="BA40" s="65">
        <v>0</v>
      </c>
      <c r="BB40" s="65">
        <v>0</v>
      </c>
      <c r="BC40" s="65">
        <v>0</v>
      </c>
      <c r="BD40" s="65">
        <v>0</v>
      </c>
      <c r="BE40" s="65">
        <v>-1.3159178197383881E-2</v>
      </c>
      <c r="BF40" s="65">
        <v>-3.6659449338912964E-2</v>
      </c>
      <c r="BG40" s="65">
        <v>1.9050616770982742E-2</v>
      </c>
      <c r="BH40" s="65">
        <v>-6.5350644290447235E-3</v>
      </c>
      <c r="BI40" s="65">
        <v>0</v>
      </c>
      <c r="BJ40" s="65">
        <v>0</v>
      </c>
      <c r="BK40" s="65">
        <v>0</v>
      </c>
      <c r="BL40" s="65">
        <v>0</v>
      </c>
      <c r="BM40" s="65">
        <v>0</v>
      </c>
      <c r="BN40" s="65">
        <v>6.3524264842271805E-3</v>
      </c>
      <c r="BO40" s="65">
        <v>0</v>
      </c>
    </row>
    <row r="43" spans="16:69" x14ac:dyDescent="0.25">
      <c r="Q43" s="76">
        <f>MIN(Q34:BO35)</f>
        <v>-7.4089765548706055E-2</v>
      </c>
    </row>
  </sheetData>
  <hyperlinks>
    <hyperlink ref="A1" location="Index!A1" display="Index"/>
  </hyperlinks>
  <pageMargins left="0.7" right="0.7" top="0.75" bottom="0.75" header="0.3" footer="0.3"/>
  <pageSetup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U16" sqref="U16"/>
    </sheetView>
  </sheetViews>
  <sheetFormatPr defaultColWidth="8.85546875" defaultRowHeight="15" x14ac:dyDescent="0.25"/>
  <cols>
    <col min="1" max="6" width="8.85546875" style="2"/>
    <col min="7" max="7" width="18.5703125" style="2" customWidth="1"/>
    <col min="8" max="16384" width="8.85546875" style="2"/>
  </cols>
  <sheetData>
    <row r="1" spans="1:8" x14ac:dyDescent="0.25">
      <c r="A1" s="17" t="s">
        <v>0</v>
      </c>
      <c r="B1" s="17" t="s">
        <v>445</v>
      </c>
      <c r="C1" s="35" t="s">
        <v>467</v>
      </c>
      <c r="D1" s="35" t="s">
        <v>468</v>
      </c>
      <c r="E1" s="35" t="s">
        <v>469</v>
      </c>
      <c r="F1" s="17"/>
      <c r="G1" s="37" t="s">
        <v>266</v>
      </c>
      <c r="H1" s="17"/>
    </row>
    <row r="2" spans="1:8" x14ac:dyDescent="0.25">
      <c r="A2" s="17">
        <v>1982</v>
      </c>
      <c r="B2" s="18">
        <v>2.5155809202828838E-2</v>
      </c>
      <c r="C2" s="18">
        <v>3.1298411511941467E-2</v>
      </c>
      <c r="D2" s="18">
        <v>5.2776291202216136E-2</v>
      </c>
      <c r="E2" s="18">
        <v>4.6448761000283154E-2</v>
      </c>
      <c r="F2" s="17"/>
      <c r="G2" s="90" t="str">
        <f ca="1">MID(CELL("filename",G1),FIND("]",CELL("filename",G1))+1,255)</f>
        <v>Figure 45</v>
      </c>
      <c r="H2" s="91" t="str">
        <f ca="1">INDEX(Index!$D:$D,MATCH(G2,Index!$B:$B,0))</f>
        <v xml:space="preserve">FARMVC Share of Total Crashes, 2009 Tax Increase, No Border Counties, Alternative Pretreatment Period Test
</v>
      </c>
    </row>
    <row r="3" spans="1:8" x14ac:dyDescent="0.25">
      <c r="A3" s="17">
        <v>1983</v>
      </c>
      <c r="B3" s="18">
        <v>2.9940958945344223E-2</v>
      </c>
      <c r="C3" s="18">
        <v>2.9615408122485063E-2</v>
      </c>
      <c r="D3" s="18">
        <v>5.5716539338539726E-2</v>
      </c>
      <c r="E3" s="18">
        <v>5.4103504169283126E-2</v>
      </c>
      <c r="F3" s="17"/>
      <c r="G3" s="17" t="s">
        <v>156</v>
      </c>
    </row>
    <row r="4" spans="1:8" x14ac:dyDescent="0.25">
      <c r="A4" s="17">
        <v>1984</v>
      </c>
      <c r="B4" s="18">
        <v>4.1610522276399449E-2</v>
      </c>
      <c r="C4" s="18">
        <v>8.0013363234428619E-2</v>
      </c>
      <c r="D4" s="18">
        <v>9.4265281042437352E-2</v>
      </c>
      <c r="E4" s="18">
        <v>8.452167559046507E-2</v>
      </c>
      <c r="F4" s="17"/>
      <c r="G4" s="17" t="s">
        <v>149</v>
      </c>
    </row>
    <row r="5" spans="1:8" x14ac:dyDescent="0.25">
      <c r="A5" s="17">
        <v>1985</v>
      </c>
      <c r="B5" s="18">
        <v>5.1558537569100791E-3</v>
      </c>
      <c r="C5" s="18">
        <v>2.016030533819943E-2</v>
      </c>
      <c r="D5" s="18">
        <v>2.0938231250519006E-2</v>
      </c>
      <c r="E5" s="18">
        <v>1.1267605018540149E-2</v>
      </c>
      <c r="F5" s="17"/>
      <c r="G5" s="17"/>
    </row>
    <row r="6" spans="1:8" x14ac:dyDescent="0.25">
      <c r="A6" s="17">
        <v>1986</v>
      </c>
      <c r="B6" s="18">
        <v>-2.406522842131195E-3</v>
      </c>
      <c r="C6" s="18">
        <v>-6.187630773817461E-3</v>
      </c>
      <c r="D6" s="18">
        <v>-5.3287519880979841E-3</v>
      </c>
      <c r="E6" s="18">
        <v>-1.7385209151742385E-2</v>
      </c>
      <c r="F6" s="17"/>
      <c r="G6" s="17"/>
    </row>
    <row r="7" spans="1:8" x14ac:dyDescent="0.25">
      <c r="A7" s="17">
        <v>1987</v>
      </c>
      <c r="B7" s="18">
        <v>-2.4448157060227124E-3</v>
      </c>
      <c r="C7" s="18">
        <v>-1.7145129370627285E-3</v>
      </c>
      <c r="D7" s="18">
        <v>-1.6435536009297951E-3</v>
      </c>
      <c r="E7" s="18">
        <v>-1.0069737175353438E-3</v>
      </c>
      <c r="F7" s="17"/>
      <c r="G7" s="17"/>
    </row>
    <row r="8" spans="1:8" x14ac:dyDescent="0.25">
      <c r="A8" s="17">
        <v>1988</v>
      </c>
      <c r="B8" s="18">
        <v>-1.2840112731924855E-2</v>
      </c>
      <c r="C8" s="18">
        <v>-2.0486557331718967E-2</v>
      </c>
      <c r="D8" s="18">
        <v>-2.3039897453286627E-2</v>
      </c>
      <c r="E8" s="18">
        <v>-4.7574980008097678E-2</v>
      </c>
      <c r="F8" s="17"/>
      <c r="G8" s="17"/>
    </row>
    <row r="9" spans="1:8" x14ac:dyDescent="0.25">
      <c r="A9" s="17">
        <v>1989</v>
      </c>
      <c r="B9" s="18">
        <v>2.6183357592009942E-2</v>
      </c>
      <c r="C9" s="18">
        <v>1.7937561113927154E-2</v>
      </c>
      <c r="D9" s="18">
        <v>3.7251723325985114E-2</v>
      </c>
      <c r="E9" s="18">
        <v>2.426791795696339E-2</v>
      </c>
      <c r="F9" s="17"/>
      <c r="G9" s="17"/>
    </row>
    <row r="10" spans="1:8" x14ac:dyDescent="0.25">
      <c r="A10" s="17">
        <v>1990</v>
      </c>
      <c r="B10" s="18">
        <v>5.1864657120593207E-3</v>
      </c>
      <c r="C10" s="18">
        <v>1.288056174110982E-2</v>
      </c>
      <c r="D10" s="18">
        <v>1.3442579040210303E-3</v>
      </c>
      <c r="E10" s="18">
        <v>-9.4820099100038063E-3</v>
      </c>
      <c r="F10" s="17"/>
      <c r="G10" s="17"/>
    </row>
    <row r="11" spans="1:8" x14ac:dyDescent="0.25">
      <c r="A11" s="17">
        <v>1991</v>
      </c>
      <c r="B11" s="18">
        <v>-2.2917372521581582E-2</v>
      </c>
      <c r="C11" s="18">
        <v>-1.1730356018994335E-2</v>
      </c>
      <c r="D11" s="18">
        <v>-4.5766359434904313E-2</v>
      </c>
      <c r="E11" s="18">
        <v>-7.3932695301241136E-2</v>
      </c>
      <c r="F11" s="17"/>
      <c r="G11" s="17"/>
    </row>
    <row r="12" spans="1:8" x14ac:dyDescent="0.25">
      <c r="A12" s="17">
        <v>1992</v>
      </c>
      <c r="B12" s="18">
        <v>2.7607618695674463E-3</v>
      </c>
      <c r="C12" s="18">
        <v>1.9254785655319302E-2</v>
      </c>
      <c r="D12" s="18">
        <v>2.1356396105906651E-2</v>
      </c>
      <c r="E12" s="18">
        <v>3.6836496708873047E-2</v>
      </c>
      <c r="F12" s="17"/>
      <c r="G12" s="17"/>
    </row>
    <row r="13" spans="1:8" x14ac:dyDescent="0.25">
      <c r="A13" s="17">
        <v>1993</v>
      </c>
      <c r="B13" s="18">
        <v>1.1915196816265149E-2</v>
      </c>
      <c r="C13" s="18">
        <v>-1.67739174370561E-3</v>
      </c>
      <c r="D13" s="18">
        <v>1.4910000078429176E-2</v>
      </c>
      <c r="E13" s="18">
        <v>4.1948461992937808E-2</v>
      </c>
      <c r="F13" s="17"/>
      <c r="G13" s="17"/>
    </row>
    <row r="14" spans="1:8" x14ac:dyDescent="0.25">
      <c r="A14" s="17">
        <v>1994</v>
      </c>
      <c r="B14" s="18">
        <v>-1.0677501691779636E-2</v>
      </c>
      <c r="C14" s="18">
        <v>-2.0021393053832059E-2</v>
      </c>
      <c r="D14" s="18">
        <v>-1.9640892692373218E-2</v>
      </c>
      <c r="E14" s="18">
        <v>-1.9161955982386435E-4</v>
      </c>
      <c r="F14" s="17"/>
      <c r="G14" s="17"/>
    </row>
    <row r="15" spans="1:8" x14ac:dyDescent="0.25">
      <c r="A15" s="17">
        <v>1995</v>
      </c>
      <c r="B15" s="18">
        <v>-3.7943839011442979E-2</v>
      </c>
      <c r="C15" s="18">
        <v>-3.9170992143237993E-2</v>
      </c>
      <c r="D15" s="18">
        <v>-3.2988618894644911E-2</v>
      </c>
      <c r="E15" s="18">
        <v>-2.1204952738526059E-2</v>
      </c>
      <c r="F15" s="17"/>
      <c r="G15" s="17"/>
    </row>
    <row r="16" spans="1:8" x14ac:dyDescent="0.25">
      <c r="A16" s="17">
        <v>1996</v>
      </c>
      <c r="B16" s="18">
        <v>6.3545577397720848E-2</v>
      </c>
      <c r="C16" s="18">
        <v>2.8475721779034971E-2</v>
      </c>
      <c r="D16" s="18">
        <v>2.8338668482537216E-2</v>
      </c>
      <c r="E16" s="18">
        <v>2.1355339680147276E-2</v>
      </c>
      <c r="F16" s="17"/>
      <c r="G16" s="17"/>
    </row>
    <row r="17" spans="1:7" x14ac:dyDescent="0.25">
      <c r="A17" s="17">
        <v>1997</v>
      </c>
      <c r="B17" s="18">
        <v>4.0994567918809961E-2</v>
      </c>
      <c r="C17" s="18">
        <v>1.1401788592848057E-2</v>
      </c>
      <c r="D17" s="18">
        <v>2.2823839141051877E-2</v>
      </c>
      <c r="E17" s="18">
        <v>3.6766531469558945E-2</v>
      </c>
      <c r="F17" s="17"/>
      <c r="G17" s="17"/>
    </row>
    <row r="18" spans="1:7" x14ac:dyDescent="0.25">
      <c r="A18" s="17">
        <v>1998</v>
      </c>
      <c r="B18" s="18">
        <v>-0.15210525943885622</v>
      </c>
      <c r="C18" s="18">
        <v>-0.1552560865590871</v>
      </c>
      <c r="D18" s="18">
        <v>-0.12121334836911311</v>
      </c>
      <c r="E18" s="18">
        <v>-0.10917569819643178</v>
      </c>
      <c r="F18" s="17"/>
      <c r="G18" s="17"/>
    </row>
    <row r="19" spans="1:7" x14ac:dyDescent="0.25">
      <c r="A19" s="17">
        <v>1999</v>
      </c>
      <c r="B19" s="18">
        <v>5.4723753136226891E-2</v>
      </c>
      <c r="C19" s="18">
        <v>8.6625812539353975E-2</v>
      </c>
      <c r="D19" s="18">
        <v>5.9318497943781717E-2</v>
      </c>
      <c r="E19" s="18">
        <v>5.5791492237872969E-2</v>
      </c>
      <c r="F19" s="17"/>
      <c r="G19" s="17"/>
    </row>
    <row r="20" spans="1:7" x14ac:dyDescent="0.25">
      <c r="A20" s="17">
        <v>2000</v>
      </c>
      <c r="B20" s="18">
        <v>-2.84411362178478E-3</v>
      </c>
      <c r="C20" s="18">
        <v>-2.3826775792952216E-2</v>
      </c>
      <c r="D20" s="18">
        <v>1.2764916994426655E-2</v>
      </c>
      <c r="E20" s="18">
        <v>3.3726059528116831E-2</v>
      </c>
      <c r="F20" s="17"/>
      <c r="G20" s="17"/>
    </row>
    <row r="21" spans="1:7" x14ac:dyDescent="0.25">
      <c r="A21" s="17">
        <v>2001</v>
      </c>
      <c r="B21" s="18">
        <v>9.7585891698397154E-2</v>
      </c>
      <c r="C21" s="18">
        <v>3.3408141285941599E-2</v>
      </c>
      <c r="D21" s="18">
        <v>5.0190348846835785E-2</v>
      </c>
      <c r="E21" s="18">
        <v>4.6742365224041328E-2</v>
      </c>
      <c r="F21" s="17"/>
      <c r="G21" s="17"/>
    </row>
    <row r="22" spans="1:7" x14ac:dyDescent="0.25">
      <c r="A22" s="17">
        <v>2002</v>
      </c>
      <c r="B22" s="18">
        <v>-4.9405252875875223E-2</v>
      </c>
      <c r="C22" s="18">
        <v>-4.0070942173852354E-2</v>
      </c>
      <c r="D22" s="18">
        <v>-5.5404400744199243E-2</v>
      </c>
      <c r="E22" s="18">
        <v>-8.3096991019293187E-2</v>
      </c>
      <c r="F22" s="17"/>
      <c r="G22" s="17"/>
    </row>
    <row r="23" spans="1:7" x14ac:dyDescent="0.25">
      <c r="A23" s="17">
        <v>2003</v>
      </c>
      <c r="B23" s="18">
        <v>5.7431265207860821E-2</v>
      </c>
      <c r="C23" s="18">
        <v>8.3529835474606309E-2</v>
      </c>
      <c r="D23" s="18">
        <v>6.2295766124902084E-2</v>
      </c>
      <c r="E23" s="18">
        <v>5.8844033173974672E-2</v>
      </c>
      <c r="F23" s="17"/>
      <c r="G23" s="17"/>
    </row>
    <row r="24" spans="1:7" x14ac:dyDescent="0.25">
      <c r="A24" s="17">
        <v>2004</v>
      </c>
      <c r="B24" s="18">
        <v>-5.2858402441039974E-2</v>
      </c>
      <c r="C24" s="18">
        <v>-8.0819193582995857E-2</v>
      </c>
      <c r="D24" s="18">
        <v>-8.0254799322781359E-2</v>
      </c>
      <c r="E24" s="18">
        <v>-8.1445868636077584E-2</v>
      </c>
      <c r="F24" s="17"/>
      <c r="G24" s="17"/>
    </row>
    <row r="25" spans="1:7" x14ac:dyDescent="0.25">
      <c r="A25" s="17">
        <v>2005</v>
      </c>
      <c r="B25" s="18">
        <v>6.1078573313959772E-2</v>
      </c>
      <c r="C25" s="18">
        <v>4.3136354884131055E-2</v>
      </c>
      <c r="D25" s="18">
        <v>3.5205751359668545E-2</v>
      </c>
      <c r="E25" s="18">
        <v>3.2886053830420384E-2</v>
      </c>
      <c r="F25" s="17"/>
      <c r="G25" s="17"/>
    </row>
    <row r="26" spans="1:7" x14ac:dyDescent="0.25">
      <c r="A26" s="17">
        <v>2006</v>
      </c>
      <c r="B26" s="18">
        <v>-1.178322002692481E-2</v>
      </c>
      <c r="C26" s="18">
        <v>-3.2308102331465319E-2</v>
      </c>
      <c r="D26" s="18">
        <v>-4.3790377157920252E-2</v>
      </c>
      <c r="E26" s="18">
        <v>-2.9994568603330506E-2</v>
      </c>
      <c r="F26" s="17"/>
      <c r="G26" s="17"/>
    </row>
    <row r="27" spans="1:7" x14ac:dyDescent="0.25">
      <c r="A27" s="17">
        <v>2007</v>
      </c>
      <c r="B27" s="18">
        <v>-3.0632566426521873E-2</v>
      </c>
      <c r="C27" s="18">
        <v>-4.4003143645392782E-2</v>
      </c>
      <c r="D27" s="18">
        <v>-3.9821967902711579E-2</v>
      </c>
      <c r="E27" s="18">
        <v>-3.3816031802166198E-2</v>
      </c>
      <c r="F27" s="17"/>
      <c r="G27" s="17"/>
    </row>
    <row r="28" spans="1:7" x14ac:dyDescent="0.25">
      <c r="A28" s="17">
        <v>2008</v>
      </c>
      <c r="B28" s="18">
        <v>7.4212104423272678E-3</v>
      </c>
      <c r="C28" s="18">
        <v>1.6988279605311078E-2</v>
      </c>
      <c r="D28" s="18">
        <v>-2.2223114521916346E-2</v>
      </c>
      <c r="E28" s="18">
        <v>-1.9725198058518894E-2</v>
      </c>
      <c r="F28" s="17"/>
      <c r="G28" s="17"/>
    </row>
    <row r="29" spans="1:7" x14ac:dyDescent="0.25">
      <c r="A29" s="17">
        <v>2009</v>
      </c>
      <c r="B29" s="18">
        <v>2.0433243749498918E-2</v>
      </c>
      <c r="C29" s="18">
        <v>-2.0901029261095893E-2</v>
      </c>
      <c r="D29" s="18">
        <v>-3.819456950722331E-2</v>
      </c>
      <c r="E29" s="18">
        <v>-6.320241284499338E-2</v>
      </c>
      <c r="F29" s="17"/>
      <c r="G29" s="17"/>
    </row>
    <row r="30" spans="1:7" x14ac:dyDescent="0.25">
      <c r="A30" s="17">
        <v>2010</v>
      </c>
      <c r="B30" s="18">
        <v>0.25386327094259326</v>
      </c>
      <c r="C30" s="18">
        <v>0.23203168724322748</v>
      </c>
      <c r="D30" s="18">
        <v>0.26316002202383609</v>
      </c>
      <c r="E30" s="18">
        <v>0.25739348639513449</v>
      </c>
      <c r="F30" s="17"/>
      <c r="G30" s="17"/>
    </row>
    <row r="31" spans="1:7" x14ac:dyDescent="0.25">
      <c r="A31" s="17">
        <v>2011</v>
      </c>
      <c r="B31" s="18">
        <v>0.18661756044448999</v>
      </c>
      <c r="C31" s="18">
        <v>0.15750411746651405</v>
      </c>
      <c r="D31" s="18">
        <v>0.17318536103723062</v>
      </c>
      <c r="E31" s="18">
        <v>0.16478115103821955</v>
      </c>
      <c r="F31" s="17"/>
      <c r="G31" s="17"/>
    </row>
    <row r="32" spans="1:7" x14ac:dyDescent="0.25">
      <c r="A32" s="17">
        <v>2012</v>
      </c>
      <c r="B32" s="18">
        <v>-0.13952842024966106</v>
      </c>
      <c r="C32" s="18">
        <v>-0.23343230309396809</v>
      </c>
      <c r="D32" s="18">
        <v>-0.19108426592371339</v>
      </c>
      <c r="E32" s="18">
        <v>-0.20224032489091515</v>
      </c>
      <c r="F32" s="17"/>
      <c r="G32" s="17"/>
    </row>
    <row r="33" spans="1:7" x14ac:dyDescent="0.25">
      <c r="A33" s="17">
        <v>2013</v>
      </c>
      <c r="B33" s="18">
        <v>-2.2358780305097501E-2</v>
      </c>
      <c r="C33" s="18">
        <v>-6.8184014824394762E-2</v>
      </c>
      <c r="D33" s="18">
        <v>-7.7213530747151995E-2</v>
      </c>
      <c r="E33" s="18">
        <v>-9.4861576792473923E-2</v>
      </c>
      <c r="F33" s="17"/>
      <c r="G33" s="36"/>
    </row>
    <row r="34" spans="1:7" x14ac:dyDescent="0.25">
      <c r="A34" s="17">
        <v>2014</v>
      </c>
      <c r="B34" s="18">
        <v>2.5691308036534029E-2</v>
      </c>
      <c r="C34" s="18">
        <v>5.1001230314531514E-2</v>
      </c>
      <c r="D34" s="18">
        <v>4.5331237579716889E-2</v>
      </c>
      <c r="E34" s="18">
        <v>3.9229838425706841E-2</v>
      </c>
      <c r="F34" s="17"/>
      <c r="G34" s="17"/>
    </row>
    <row r="35" spans="1:7" x14ac:dyDescent="0.25">
      <c r="A35" s="17">
        <v>2015</v>
      </c>
      <c r="B35" s="18">
        <v>-0.13958548828728215</v>
      </c>
      <c r="C35" s="18">
        <v>-0.10283829112317175</v>
      </c>
      <c r="D35" s="18">
        <v>-0.11690375344309573</v>
      </c>
      <c r="E35" s="18">
        <v>-9.3717883864218157E-2</v>
      </c>
      <c r="F35" s="17"/>
      <c r="G35" s="17"/>
    </row>
    <row r="36" spans="1:7" x14ac:dyDescent="0.25">
      <c r="G36" s="17"/>
    </row>
    <row r="37" spans="1:7" x14ac:dyDescent="0.25">
      <c r="G37" s="17"/>
    </row>
  </sheetData>
  <hyperlinks>
    <hyperlink ref="G1" location="Index!A1" display="Index"/>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A3" sqref="A3:B3"/>
    </sheetView>
  </sheetViews>
  <sheetFormatPr defaultColWidth="10.85546875" defaultRowHeight="15" x14ac:dyDescent="0.25"/>
  <cols>
    <col min="1" max="1" width="10.85546875" style="4"/>
    <col min="2" max="2" width="73.5703125" style="4" customWidth="1"/>
    <col min="3" max="3" width="21" style="4" customWidth="1"/>
    <col min="4" max="4" width="1.7109375" style="4" customWidth="1"/>
    <col min="5" max="5" width="12.42578125" style="4" customWidth="1"/>
    <col min="6" max="6" width="14.7109375" style="4" customWidth="1"/>
    <col min="7" max="7" width="11" style="4" customWidth="1"/>
    <col min="8" max="16384" width="10.85546875" style="4"/>
  </cols>
  <sheetData>
    <row r="1" spans="1:6" x14ac:dyDescent="0.25">
      <c r="A1" s="37" t="s">
        <v>266</v>
      </c>
      <c r="B1" s="57"/>
    </row>
    <row r="2" spans="1:6" x14ac:dyDescent="0.25">
      <c r="A2" s="90" t="str">
        <f ca="1">MID(CELL("filename",A1),FIND("]",CELL("filename",A1))+1,255)</f>
        <v>Table 5</v>
      </c>
      <c r="B2" s="91" t="str">
        <f ca="1">INDEX(Index!$D:$D,MATCH($A$2,Index!$B:$B,0))</f>
        <v>FARMVC Share of Total Crashes, 1999 Tax Increase, Predictor Variables</v>
      </c>
    </row>
    <row r="3" spans="1:6" x14ac:dyDescent="0.25">
      <c r="A3" s="63" t="s">
        <v>318</v>
      </c>
      <c r="B3" s="4" t="s">
        <v>374</v>
      </c>
    </row>
    <row r="5" spans="1:6" x14ac:dyDescent="0.25">
      <c r="B5" s="4" t="s">
        <v>373</v>
      </c>
    </row>
    <row r="6" spans="1:6" x14ac:dyDescent="0.25">
      <c r="B6" s="33" t="s">
        <v>375</v>
      </c>
      <c r="C6" s="33"/>
      <c r="D6" s="33"/>
      <c r="E6" s="33"/>
      <c r="F6" s="33"/>
    </row>
    <row r="7" spans="1:6" x14ac:dyDescent="0.25">
      <c r="B7" s="120" t="s">
        <v>268</v>
      </c>
      <c r="C7" s="122" t="s">
        <v>274</v>
      </c>
      <c r="D7" s="59"/>
      <c r="E7" s="124" t="s">
        <v>275</v>
      </c>
      <c r="F7" s="124"/>
    </row>
    <row r="8" spans="1:6" x14ac:dyDescent="0.25">
      <c r="B8" s="121"/>
      <c r="C8" s="123"/>
      <c r="D8" s="60"/>
      <c r="E8" s="33" t="s">
        <v>276</v>
      </c>
      <c r="F8" s="33" t="s">
        <v>277</v>
      </c>
    </row>
    <row r="9" spans="1:6" x14ac:dyDescent="0.25">
      <c r="B9" s="4" t="s">
        <v>139</v>
      </c>
      <c r="C9" s="42">
        <v>0.19901223480701447</v>
      </c>
      <c r="D9" s="42"/>
      <c r="E9" s="42">
        <v>0.45566859799999998</v>
      </c>
      <c r="F9" s="42">
        <v>0.45710288549533928</v>
      </c>
    </row>
    <row r="10" spans="1:6" x14ac:dyDescent="0.25">
      <c r="B10" s="4" t="s">
        <v>376</v>
      </c>
      <c r="C10" s="42">
        <v>0.19838081300258636</v>
      </c>
      <c r="D10" s="42"/>
      <c r="E10" s="42">
        <v>0.325599998</v>
      </c>
      <c r="F10" s="42">
        <v>0.3259337456949003</v>
      </c>
    </row>
    <row r="11" spans="1:6" x14ac:dyDescent="0.25">
      <c r="B11" s="4" t="s">
        <v>377</v>
      </c>
      <c r="C11" s="42">
        <v>0.18397924304008484</v>
      </c>
      <c r="D11" s="42"/>
      <c r="E11" s="42">
        <v>0.32145747499999999</v>
      </c>
      <c r="F11" s="42">
        <v>0.31751833337707069</v>
      </c>
    </row>
    <row r="12" spans="1:6" x14ac:dyDescent="0.25">
      <c r="B12" s="4" t="s">
        <v>140</v>
      </c>
      <c r="C12" s="42">
        <v>0.16077016294002533</v>
      </c>
      <c r="D12" s="42"/>
      <c r="E12" s="42">
        <v>0.38088235300000001</v>
      </c>
      <c r="F12" s="42">
        <v>0.38188576081286535</v>
      </c>
    </row>
    <row r="13" spans="1:6" x14ac:dyDescent="0.25">
      <c r="B13" s="4" t="s">
        <v>141</v>
      </c>
      <c r="C13" s="42">
        <v>0.1473686546087265</v>
      </c>
      <c r="D13" s="42"/>
      <c r="E13" s="42">
        <v>0.37684539</v>
      </c>
      <c r="F13" s="42">
        <v>0.37457000490793935</v>
      </c>
    </row>
    <row r="14" spans="1:6" x14ac:dyDescent="0.25">
      <c r="B14" s="4" t="s">
        <v>280</v>
      </c>
      <c r="C14" s="42">
        <v>4.2966175824403763E-2</v>
      </c>
      <c r="D14" s="42"/>
      <c r="E14" s="42">
        <v>0.15189109123529412</v>
      </c>
      <c r="F14" s="42">
        <v>0.15322214657809255</v>
      </c>
    </row>
    <row r="15" spans="1:6" x14ac:dyDescent="0.25">
      <c r="B15" s="4" t="s">
        <v>282</v>
      </c>
      <c r="C15" s="42">
        <v>3.5240709781646729E-2</v>
      </c>
      <c r="D15" s="42"/>
      <c r="E15" s="43">
        <v>2.6654892248235291</v>
      </c>
      <c r="F15" s="43">
        <v>2.6750142647462507</v>
      </c>
    </row>
    <row r="16" spans="1:6" x14ac:dyDescent="0.25">
      <c r="B16" s="33" t="s">
        <v>278</v>
      </c>
      <c r="C16" s="47">
        <v>3.2282009720802307E-2</v>
      </c>
      <c r="D16" s="47"/>
      <c r="E16" s="47">
        <v>0.12224804305882353</v>
      </c>
      <c r="F16" s="47">
        <v>0.12428882705867018</v>
      </c>
    </row>
    <row r="17" spans="2:6" x14ac:dyDescent="0.25">
      <c r="B17" s="125" t="s">
        <v>148</v>
      </c>
      <c r="C17" s="125"/>
      <c r="D17" s="1"/>
      <c r="E17" s="1"/>
      <c r="F17" s="1"/>
    </row>
    <row r="18" spans="2:6" ht="31.5" customHeight="1" x14ac:dyDescent="0.25">
      <c r="B18" s="126" t="s">
        <v>149</v>
      </c>
      <c r="C18" s="126"/>
      <c r="D18" s="126"/>
      <c r="E18" s="126"/>
      <c r="F18" s="126"/>
    </row>
  </sheetData>
  <mergeCells count="5">
    <mergeCell ref="B7:B8"/>
    <mergeCell ref="C7:C8"/>
    <mergeCell ref="E7:F7"/>
    <mergeCell ref="B17:C17"/>
    <mergeCell ref="B18:F18"/>
  </mergeCells>
  <hyperlinks>
    <hyperlink ref="A1" location="Index!A1" display="Index"/>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8" sqref="D8"/>
    </sheetView>
  </sheetViews>
  <sheetFormatPr defaultColWidth="8.85546875" defaultRowHeight="15" x14ac:dyDescent="0.25"/>
  <cols>
    <col min="1" max="4" width="8.85546875" style="10"/>
    <col min="5" max="5" width="18" style="10" customWidth="1"/>
    <col min="6" max="16384" width="8.85546875" style="10"/>
  </cols>
  <sheetData>
    <row r="1" spans="1:6" x14ac:dyDescent="0.25">
      <c r="A1" s="10" t="s">
        <v>0</v>
      </c>
      <c r="B1" t="s">
        <v>276</v>
      </c>
      <c r="C1" t="s">
        <v>277</v>
      </c>
      <c r="E1" s="37" t="s">
        <v>266</v>
      </c>
    </row>
    <row r="2" spans="1:6" x14ac:dyDescent="0.25">
      <c r="A2" s="10">
        <v>1982</v>
      </c>
      <c r="B2" s="8">
        <v>0.46242773532867432</v>
      </c>
      <c r="C2" s="8">
        <v>0.46409379726648337</v>
      </c>
      <c r="E2" s="90" t="str">
        <f ca="1">MID(CELL("filename",E1),FIND("]",CELL("filename",E1))+1,255)</f>
        <v>Figure 46</v>
      </c>
      <c r="F2" s="91" t="str">
        <f ca="1">INDEX(Index!$D:$D,MATCH(E2,Index!$B:$B,0))</f>
        <v>FARMVC Share of Total Crashes, 2009 Tax Increase, No Border Counties, Actual verses Synthetic Illinois, Expanded Donor Pool</v>
      </c>
    </row>
    <row r="3" spans="1:6" x14ac:dyDescent="0.25">
      <c r="A3" s="10">
        <v>1983</v>
      </c>
      <c r="B3" s="8">
        <v>0.45858585834503174</v>
      </c>
      <c r="C3" s="8">
        <v>0.45417230641841888</v>
      </c>
      <c r="E3" s="10" t="s">
        <v>156</v>
      </c>
    </row>
    <row r="4" spans="1:6" x14ac:dyDescent="0.25">
      <c r="A4" s="10">
        <v>1984</v>
      </c>
      <c r="B4" s="8">
        <v>0.41060903668403625</v>
      </c>
      <c r="C4" s="8">
        <v>0.41898042371869088</v>
      </c>
      <c r="E4" s="10" t="s">
        <v>159</v>
      </c>
    </row>
    <row r="5" spans="1:6" x14ac:dyDescent="0.25">
      <c r="A5" s="10">
        <v>1985</v>
      </c>
      <c r="B5" s="8">
        <v>0.39177489280700684</v>
      </c>
      <c r="C5" s="8">
        <v>0.39270129913091661</v>
      </c>
    </row>
    <row r="6" spans="1:6" x14ac:dyDescent="0.25">
      <c r="A6" s="10">
        <v>1986</v>
      </c>
      <c r="B6" s="8">
        <v>0.42994242906570435</v>
      </c>
      <c r="C6" s="8">
        <v>0.41936417025327677</v>
      </c>
    </row>
    <row r="7" spans="1:6" x14ac:dyDescent="0.25">
      <c r="A7" s="10">
        <v>1987</v>
      </c>
      <c r="B7" s="8">
        <v>0.38387715816497803</v>
      </c>
      <c r="C7" s="8">
        <v>0.39052555578947074</v>
      </c>
    </row>
    <row r="8" spans="1:6" x14ac:dyDescent="0.25">
      <c r="A8" s="10">
        <v>1988</v>
      </c>
      <c r="B8" s="8">
        <v>0.38562092185020447</v>
      </c>
      <c r="C8" s="8">
        <v>0.37933190551400187</v>
      </c>
    </row>
    <row r="9" spans="1:6" x14ac:dyDescent="0.25">
      <c r="A9" s="10">
        <v>1989</v>
      </c>
      <c r="B9" s="8">
        <v>0.3767605721950531</v>
      </c>
      <c r="C9" s="8">
        <v>0.38563938981294632</v>
      </c>
    </row>
    <row r="10" spans="1:6" x14ac:dyDescent="0.25">
      <c r="A10" s="10">
        <v>1990</v>
      </c>
      <c r="B10" s="8">
        <v>0.37627813220024109</v>
      </c>
      <c r="C10" s="8">
        <v>0.38219956463575372</v>
      </c>
    </row>
    <row r="11" spans="1:6" x14ac:dyDescent="0.25">
      <c r="A11" s="10">
        <v>1991</v>
      </c>
      <c r="B11" s="8">
        <v>0.3919999897480011</v>
      </c>
      <c r="C11" s="8">
        <v>0.37587051388621329</v>
      </c>
    </row>
    <row r="12" spans="1:6" x14ac:dyDescent="0.25">
      <c r="A12" s="10">
        <v>1992</v>
      </c>
      <c r="B12" s="8">
        <v>0.35546037554740906</v>
      </c>
      <c r="C12" s="8">
        <v>0.36361245816946036</v>
      </c>
    </row>
    <row r="13" spans="1:6" x14ac:dyDescent="0.25">
      <c r="A13" s="10">
        <v>1993</v>
      </c>
      <c r="B13" s="8">
        <v>0.32978722453117371</v>
      </c>
      <c r="C13" s="8">
        <v>0.33778256237506865</v>
      </c>
    </row>
    <row r="14" spans="1:6" x14ac:dyDescent="0.25">
      <c r="A14" s="10">
        <v>1994</v>
      </c>
      <c r="B14" s="8">
        <v>0.33273056149482727</v>
      </c>
      <c r="C14" s="8">
        <v>0.33300294750928883</v>
      </c>
    </row>
    <row r="15" spans="1:6" ht="15" customHeight="1" x14ac:dyDescent="0.25">
      <c r="A15" s="10">
        <v>1995</v>
      </c>
      <c r="B15" s="8">
        <v>0.35067436099052429</v>
      </c>
      <c r="C15" s="8">
        <v>0.33452633103728302</v>
      </c>
    </row>
    <row r="16" spans="1:6" x14ac:dyDescent="0.25">
      <c r="A16" s="10">
        <v>1996</v>
      </c>
      <c r="B16" s="8">
        <v>0.30434781312942505</v>
      </c>
      <c r="C16" s="8">
        <v>0.30679406479001042</v>
      </c>
    </row>
    <row r="17" spans="1:5" x14ac:dyDescent="0.25">
      <c r="A17" s="10">
        <v>1997</v>
      </c>
      <c r="B17" s="8">
        <v>0.26956522464752197</v>
      </c>
      <c r="C17" s="8">
        <v>0.27817331631481651</v>
      </c>
    </row>
    <row r="18" spans="1:5" x14ac:dyDescent="0.25">
      <c r="A18" s="10">
        <v>1998</v>
      </c>
      <c r="B18" s="8">
        <v>0.3430493175983429</v>
      </c>
      <c r="C18" s="8">
        <v>0.31621912422776227</v>
      </c>
    </row>
    <row r="19" spans="1:5" x14ac:dyDescent="0.25">
      <c r="A19" s="10">
        <v>1999</v>
      </c>
      <c r="B19" s="8">
        <v>0.25872689485549927</v>
      </c>
      <c r="C19" s="8">
        <v>0.28286562258005138</v>
      </c>
    </row>
    <row r="20" spans="1:5" x14ac:dyDescent="0.25">
      <c r="A20" s="10">
        <v>2000</v>
      </c>
      <c r="B20" s="8">
        <v>0.30885529518127441</v>
      </c>
      <c r="C20" s="8">
        <v>0.30447611433267596</v>
      </c>
    </row>
    <row r="21" spans="1:5" x14ac:dyDescent="0.25">
      <c r="A21" s="10">
        <v>2001</v>
      </c>
      <c r="B21" s="8">
        <v>0.2932790219783783</v>
      </c>
      <c r="C21" s="8">
        <v>0.30996625009179118</v>
      </c>
    </row>
    <row r="22" spans="1:5" x14ac:dyDescent="0.25">
      <c r="A22" s="10">
        <v>2002</v>
      </c>
      <c r="B22" s="8">
        <v>0.33266532421112061</v>
      </c>
      <c r="C22" s="8">
        <v>0.31471189543604849</v>
      </c>
    </row>
    <row r="23" spans="1:5" x14ac:dyDescent="0.25">
      <c r="A23" s="10">
        <v>2003</v>
      </c>
      <c r="B23" s="8">
        <v>0.29126214981079102</v>
      </c>
      <c r="C23" s="8">
        <v>0.30234938293695446</v>
      </c>
    </row>
    <row r="24" spans="1:5" x14ac:dyDescent="0.25">
      <c r="A24" s="10">
        <v>2004</v>
      </c>
      <c r="B24" s="8">
        <v>0.30158731341362</v>
      </c>
      <c r="C24" s="8">
        <v>0.29137469252943998</v>
      </c>
    </row>
    <row r="25" spans="1:5" x14ac:dyDescent="0.25">
      <c r="A25" s="10">
        <v>2005</v>
      </c>
      <c r="B25" s="8">
        <v>0.29263156652450562</v>
      </c>
      <c r="C25" s="8">
        <v>0.30309589132666587</v>
      </c>
    </row>
    <row r="26" spans="1:5" x14ac:dyDescent="0.25">
      <c r="A26" s="10">
        <v>2006</v>
      </c>
      <c r="B26" s="8">
        <v>0.31662869453430176</v>
      </c>
      <c r="C26" s="8">
        <v>0.30032211939990522</v>
      </c>
    </row>
    <row r="27" spans="1:5" x14ac:dyDescent="0.25">
      <c r="A27" s="10">
        <v>2007</v>
      </c>
      <c r="B27" s="8">
        <v>0.32378855347633362</v>
      </c>
      <c r="C27" s="8">
        <v>0.30877213242650037</v>
      </c>
    </row>
    <row r="28" spans="1:5" x14ac:dyDescent="0.25">
      <c r="A28" s="10">
        <v>2008</v>
      </c>
      <c r="B28" s="8">
        <v>0.308270663022995</v>
      </c>
      <c r="C28" s="8">
        <v>0.31561786864697927</v>
      </c>
    </row>
    <row r="29" spans="1:5" x14ac:dyDescent="0.25">
      <c r="A29" s="10">
        <v>2009</v>
      </c>
      <c r="B29" s="8">
        <v>0.30421686172485352</v>
      </c>
      <c r="C29" s="8">
        <v>0.30088931144773956</v>
      </c>
    </row>
    <row r="30" spans="1:5" x14ac:dyDescent="0.25">
      <c r="A30" s="10">
        <v>2010</v>
      </c>
      <c r="B30" s="8">
        <v>0.22096318006515503</v>
      </c>
      <c r="C30" s="8">
        <v>0.29165321768820285</v>
      </c>
    </row>
    <row r="31" spans="1:5" ht="15" customHeight="1" x14ac:dyDescent="0.25">
      <c r="A31" s="10">
        <v>2011</v>
      </c>
      <c r="B31" s="8">
        <v>0.25301206111907959</v>
      </c>
      <c r="C31" s="8">
        <v>0.29056902673840523</v>
      </c>
    </row>
    <row r="32" spans="1:5" x14ac:dyDescent="0.25">
      <c r="A32" s="10">
        <v>2012</v>
      </c>
      <c r="B32" s="8">
        <v>0.34337350726127625</v>
      </c>
      <c r="C32" s="8">
        <v>0.29605962260067464</v>
      </c>
      <c r="E32" s="36"/>
    </row>
    <row r="33" spans="1:3" x14ac:dyDescent="0.25">
      <c r="A33" s="10">
        <v>2013</v>
      </c>
      <c r="B33" s="8">
        <v>0.29325512051582336</v>
      </c>
      <c r="C33" s="8">
        <v>0.27607860396802425</v>
      </c>
    </row>
    <row r="34" spans="1:3" x14ac:dyDescent="0.25">
      <c r="A34" s="10">
        <v>2014</v>
      </c>
      <c r="B34" s="8">
        <v>0.27272728085517883</v>
      </c>
      <c r="C34" s="8">
        <v>0.27671616150438788</v>
      </c>
    </row>
    <row r="35" spans="1:3" x14ac:dyDescent="0.25">
      <c r="A35" s="10">
        <v>2015</v>
      </c>
      <c r="B35" s="8">
        <v>0.28020566701889038</v>
      </c>
      <c r="C35" s="8">
        <v>0.26352136230468748</v>
      </c>
    </row>
  </sheetData>
  <hyperlinks>
    <hyperlink ref="E1" location="Index!A1" display="Index"/>
  </hyperlinks>
  <pageMargins left="0.7" right="0.7" top="0.75" bottom="0.75" header="0.3" footer="0.3"/>
  <pageSetup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43"/>
  <sheetViews>
    <sheetView workbookViewId="0">
      <selection activeCell="M18" sqref="M18"/>
    </sheetView>
  </sheetViews>
  <sheetFormatPr defaultColWidth="8.85546875" defaultRowHeight="15" x14ac:dyDescent="0.25"/>
  <cols>
    <col min="1" max="1" width="31.140625" style="2" customWidth="1"/>
    <col min="2" max="15" width="8.85546875" style="2"/>
    <col min="16" max="16" width="21.7109375" style="2" customWidth="1"/>
    <col min="17" max="17" width="8.85546875" style="2"/>
    <col min="18" max="18" width="12.42578125" style="2" customWidth="1"/>
    <col min="19" max="16384" width="8.85546875" style="2"/>
  </cols>
  <sheetData>
    <row r="1" spans="1:70" x14ac:dyDescent="0.25">
      <c r="A1" s="37" t="s">
        <v>266</v>
      </c>
      <c r="B1" s="17"/>
      <c r="C1" s="61"/>
      <c r="D1" s="61"/>
      <c r="E1" s="61"/>
      <c r="F1" s="61"/>
      <c r="G1" s="61"/>
      <c r="H1" s="61"/>
      <c r="I1" s="61"/>
      <c r="J1" s="61"/>
      <c r="K1" s="61"/>
      <c r="L1" s="61"/>
      <c r="M1" s="61"/>
      <c r="P1" s="2" t="s">
        <v>127</v>
      </c>
      <c r="Q1" s="2" t="s">
        <v>72</v>
      </c>
      <c r="R1" s="65" t="s">
        <v>73</v>
      </c>
      <c r="S1" s="65" t="s">
        <v>74</v>
      </c>
      <c r="T1" s="65" t="s">
        <v>75</v>
      </c>
      <c r="U1" s="65" t="s">
        <v>76</v>
      </c>
      <c r="V1" s="65" t="s">
        <v>77</v>
      </c>
      <c r="W1" s="65" t="s">
        <v>78</v>
      </c>
      <c r="X1" s="65" t="s">
        <v>79</v>
      </c>
      <c r="Y1" s="65" t="s">
        <v>80</v>
      </c>
      <c r="Z1" s="65" t="s">
        <v>81</v>
      </c>
      <c r="AA1" s="65" t="s">
        <v>82</v>
      </c>
      <c r="AB1" s="65" t="s">
        <v>83</v>
      </c>
      <c r="AC1" s="65" t="s">
        <v>84</v>
      </c>
      <c r="AD1" s="65" t="s">
        <v>85</v>
      </c>
      <c r="AE1" s="65" t="s">
        <v>86</v>
      </c>
      <c r="AF1" s="65" t="s">
        <v>87</v>
      </c>
      <c r="AG1" s="65" t="s">
        <v>88</v>
      </c>
      <c r="AH1" s="65" t="s">
        <v>89</v>
      </c>
      <c r="AI1" s="65" t="s">
        <v>90</v>
      </c>
      <c r="AJ1" s="65" t="s">
        <v>91</v>
      </c>
      <c r="AK1" s="65" t="s">
        <v>92</v>
      </c>
      <c r="AL1" s="65" t="s">
        <v>93</v>
      </c>
      <c r="AM1" s="65" t="s">
        <v>94</v>
      </c>
      <c r="AN1" s="65" t="s">
        <v>95</v>
      </c>
      <c r="AO1" s="65" t="s">
        <v>96</v>
      </c>
      <c r="AP1" s="65" t="s">
        <v>97</v>
      </c>
      <c r="AQ1" s="65" t="s">
        <v>98</v>
      </c>
      <c r="AR1" s="65" t="s">
        <v>99</v>
      </c>
      <c r="AS1" s="65" t="s">
        <v>100</v>
      </c>
      <c r="AT1" s="65" t="s">
        <v>101</v>
      </c>
      <c r="AU1" s="65" t="s">
        <v>102</v>
      </c>
      <c r="AV1" s="65" t="s">
        <v>103</v>
      </c>
      <c r="AW1" s="65" t="s">
        <v>104</v>
      </c>
      <c r="AX1" s="65" t="s">
        <v>105</v>
      </c>
      <c r="AY1" s="65" t="s">
        <v>106</v>
      </c>
      <c r="AZ1" s="65" t="s">
        <v>107</v>
      </c>
      <c r="BA1" s="65" t="s">
        <v>108</v>
      </c>
      <c r="BB1" s="65" t="s">
        <v>109</v>
      </c>
      <c r="BC1" s="65" t="s">
        <v>110</v>
      </c>
      <c r="BD1" s="65" t="s">
        <v>111</v>
      </c>
      <c r="BE1" s="65" t="s">
        <v>112</v>
      </c>
      <c r="BF1" s="65" t="s">
        <v>113</v>
      </c>
      <c r="BG1" s="65" t="s">
        <v>114</v>
      </c>
      <c r="BH1" s="65" t="s">
        <v>115</v>
      </c>
      <c r="BI1" s="65" t="s">
        <v>116</v>
      </c>
      <c r="BJ1" s="65" t="s">
        <v>117</v>
      </c>
      <c r="BK1" s="65" t="s">
        <v>118</v>
      </c>
      <c r="BL1" s="65" t="s">
        <v>119</v>
      </c>
      <c r="BM1" s="65" t="s">
        <v>120</v>
      </c>
      <c r="BN1" s="65" t="s">
        <v>121</v>
      </c>
      <c r="BO1" s="65" t="s">
        <v>122</v>
      </c>
      <c r="BP1" s="65"/>
      <c r="BQ1" s="65"/>
      <c r="BR1" s="65"/>
    </row>
    <row r="2" spans="1:70" x14ac:dyDescent="0.25">
      <c r="A2" s="90" t="str">
        <f ca="1">MID(CELL("filename",A1),FIND("]",CELL("filename",A1))+1,255)</f>
        <v>Figure 47</v>
      </c>
      <c r="B2" s="91" t="str">
        <f ca="1">INDEX(Index!$D:$D,MATCH(A2,Index!$B:$B,0))</f>
        <v>FARMVC Share of Total Crashes, 2009 Tax Increase, No Border Countie, Placebo Test, Expanded Donor Pool</v>
      </c>
      <c r="C2" s="32"/>
      <c r="D2" s="32"/>
      <c r="E2" s="32"/>
      <c r="F2" s="32"/>
      <c r="G2" s="32"/>
      <c r="H2" s="32"/>
      <c r="I2" s="32"/>
      <c r="J2" s="32"/>
      <c r="K2" s="32"/>
      <c r="L2" s="32"/>
      <c r="M2" s="32"/>
      <c r="P2" s="66" t="s">
        <v>123</v>
      </c>
      <c r="Q2" s="68">
        <v>1.2078156195632364E-2</v>
      </c>
      <c r="R2" s="68">
        <v>1.5497635207246719E-2</v>
      </c>
      <c r="S2" s="68">
        <v>0</v>
      </c>
      <c r="T2" s="68">
        <v>1.5167290824978426E-2</v>
      </c>
      <c r="U2" s="68">
        <v>5.4309483255090094E-2</v>
      </c>
      <c r="V2" s="68">
        <v>0</v>
      </c>
      <c r="W2" s="68">
        <v>2.3304162287639929E-2</v>
      </c>
      <c r="X2" s="68">
        <v>0</v>
      </c>
      <c r="Y2" s="68">
        <v>0</v>
      </c>
      <c r="Z2" s="68">
        <v>0</v>
      </c>
      <c r="AA2" s="68">
        <v>0</v>
      </c>
      <c r="AB2" s="68">
        <v>1.1284212548280451E-2</v>
      </c>
      <c r="AC2" s="68">
        <v>0</v>
      </c>
      <c r="AD2" s="68">
        <v>2.5151035878559016E-2</v>
      </c>
      <c r="AE2" s="68">
        <v>1.8668755947841422E-2</v>
      </c>
      <c r="AF2" s="68">
        <v>0</v>
      </c>
      <c r="AG2" s="68">
        <v>3.1882206179368551E-2</v>
      </c>
      <c r="AH2" s="68">
        <v>1.5663512407090741E-2</v>
      </c>
      <c r="AI2" s="68">
        <v>2.2007368560114537E-2</v>
      </c>
      <c r="AJ2" s="68">
        <v>3.7522072118295571E-2</v>
      </c>
      <c r="AK2" s="68">
        <v>2.4002032527661376E-2</v>
      </c>
      <c r="AL2" s="68">
        <v>1.9787121374275476E-2</v>
      </c>
      <c r="AM2" s="68">
        <v>9.85039159164992E-3</v>
      </c>
      <c r="AN2" s="68">
        <v>1.8071397231413138E-2</v>
      </c>
      <c r="AO2" s="68">
        <v>6.8904575848066932E-2</v>
      </c>
      <c r="AP2" s="68">
        <v>2.2732668837372336E-2</v>
      </c>
      <c r="AQ2" s="68">
        <v>4.5089114934464901E-2</v>
      </c>
      <c r="AR2" s="68">
        <v>2.7853663759168944E-2</v>
      </c>
      <c r="AS2" s="68">
        <v>0</v>
      </c>
      <c r="AT2" s="68">
        <v>3.6247529067420771E-2</v>
      </c>
      <c r="AU2" s="68">
        <v>0</v>
      </c>
      <c r="AV2" s="68">
        <v>0</v>
      </c>
      <c r="AW2" s="68">
        <v>0</v>
      </c>
      <c r="AX2" s="68">
        <v>1.2980490538597182E-2</v>
      </c>
      <c r="AY2" s="68">
        <v>4.9928890089815409E-2</v>
      </c>
      <c r="AZ2" s="68">
        <v>1.8685870578454843E-2</v>
      </c>
      <c r="BA2" s="68">
        <v>0</v>
      </c>
      <c r="BB2" s="68">
        <v>1.6209189752840185E-2</v>
      </c>
      <c r="BC2" s="68">
        <v>1.2988699226286378E-2</v>
      </c>
      <c r="BD2" s="68">
        <v>0</v>
      </c>
      <c r="BE2" s="68">
        <v>4.6765623587396603E-2</v>
      </c>
      <c r="BF2" s="68">
        <v>3.2969248540936705E-2</v>
      </c>
      <c r="BG2" s="68">
        <v>1.5532351721537189E-2</v>
      </c>
      <c r="BH2" s="68">
        <v>2.2663837717643177E-2</v>
      </c>
      <c r="BI2" s="68">
        <v>0</v>
      </c>
      <c r="BJ2" s="68">
        <v>4.1590915502714522E-2</v>
      </c>
      <c r="BK2" s="68">
        <v>1.2043805240343149E-2</v>
      </c>
      <c r="BL2" s="68">
        <v>1.7532808766040058E-2</v>
      </c>
      <c r="BM2" s="68">
        <v>2.1231282453186576E-2</v>
      </c>
      <c r="BN2" s="68">
        <v>2.1444260766811531E-2</v>
      </c>
      <c r="BO2" s="68">
        <v>4.0038179907830429E-2</v>
      </c>
      <c r="BP2" s="68"/>
      <c r="BQ2" s="68"/>
    </row>
    <row r="3" spans="1:70" x14ac:dyDescent="0.25">
      <c r="A3" s="17" t="s">
        <v>156</v>
      </c>
      <c r="B3" s="17"/>
      <c r="C3"/>
      <c r="D3"/>
      <c r="E3"/>
      <c r="F3"/>
      <c r="G3"/>
      <c r="H3"/>
      <c r="I3"/>
      <c r="J3"/>
      <c r="K3"/>
      <c r="L3"/>
      <c r="M3"/>
      <c r="P3" s="66" t="s">
        <v>124</v>
      </c>
      <c r="Q3" s="68">
        <v>3.4096507011231972E-2</v>
      </c>
      <c r="R3" s="68">
        <v>2.0263106223927848E-2</v>
      </c>
      <c r="S3" s="68">
        <v>0</v>
      </c>
      <c r="T3" s="68">
        <v>3.4777993102232722E-2</v>
      </c>
      <c r="U3" s="68">
        <v>2.9570298718798078E-2</v>
      </c>
      <c r="V3" s="68">
        <v>0</v>
      </c>
      <c r="W3" s="68">
        <v>3.720038559334736E-2</v>
      </c>
      <c r="X3" s="68">
        <v>0</v>
      </c>
      <c r="Y3" s="68">
        <v>0</v>
      </c>
      <c r="Z3" s="68">
        <v>0</v>
      </c>
      <c r="AA3" s="68">
        <v>0</v>
      </c>
      <c r="AB3" s="68">
        <v>2.2151122288221445E-2</v>
      </c>
      <c r="AC3" s="68">
        <v>0</v>
      </c>
      <c r="AD3" s="68">
        <v>2.5496847468010522E-2</v>
      </c>
      <c r="AE3" s="68">
        <v>3.8416690615813688E-2</v>
      </c>
      <c r="AF3" s="68">
        <v>0</v>
      </c>
      <c r="AG3" s="68">
        <v>2.3285536941420795E-2</v>
      </c>
      <c r="AH3" s="68">
        <v>2.4885542481318405E-2</v>
      </c>
      <c r="AI3" s="68">
        <v>2.2701188349492394E-2</v>
      </c>
      <c r="AJ3" s="68">
        <v>4.7170761520545369E-2</v>
      </c>
      <c r="AK3" s="68">
        <v>2.5699903323409649E-2</v>
      </c>
      <c r="AL3" s="68">
        <v>3.651810992587546E-2</v>
      </c>
      <c r="AM3" s="68">
        <v>3.0208403925124076E-2</v>
      </c>
      <c r="AN3" s="68">
        <v>2.695495240750621E-2</v>
      </c>
      <c r="AO3" s="68">
        <v>3.5917534800650755E-2</v>
      </c>
      <c r="AP3" s="68">
        <v>1.8776358452440602E-2</v>
      </c>
      <c r="AQ3" s="68">
        <v>3.1646655322356373E-2</v>
      </c>
      <c r="AR3" s="68">
        <v>3.2882558466011853E-2</v>
      </c>
      <c r="AS3" s="68">
        <v>0</v>
      </c>
      <c r="AT3" s="68">
        <v>3.4464568177756401E-2</v>
      </c>
      <c r="AU3" s="68">
        <v>0</v>
      </c>
      <c r="AV3" s="68">
        <v>0</v>
      </c>
      <c r="AW3" s="68">
        <v>0</v>
      </c>
      <c r="AX3" s="68">
        <v>2.022521011737476E-2</v>
      </c>
      <c r="AY3" s="68">
        <v>3.8552335738076177E-2</v>
      </c>
      <c r="AZ3" s="68">
        <v>2.3175515825657765E-2</v>
      </c>
      <c r="BA3" s="68">
        <v>0</v>
      </c>
      <c r="BB3" s="68">
        <v>4.7267000105335195E-2</v>
      </c>
      <c r="BC3" s="68">
        <v>1.414512466527954E-2</v>
      </c>
      <c r="BD3" s="68">
        <v>0</v>
      </c>
      <c r="BE3" s="68">
        <v>5.9759020427478882E-2</v>
      </c>
      <c r="BF3" s="68">
        <v>4.875151084952515E-2</v>
      </c>
      <c r="BG3" s="68">
        <v>3.3228319320282203E-2</v>
      </c>
      <c r="BH3" s="68">
        <v>2.2570739555284026E-2</v>
      </c>
      <c r="BI3" s="68">
        <v>0</v>
      </c>
      <c r="BJ3" s="68">
        <v>7.8766141661488973E-2</v>
      </c>
      <c r="BK3" s="68">
        <v>2.3118718429507433E-2</v>
      </c>
      <c r="BL3" s="68">
        <v>3.2627905386677251E-2</v>
      </c>
      <c r="BM3" s="68">
        <v>2.4777294106550236E-2</v>
      </c>
      <c r="BN3" s="68">
        <v>3.2331432994393255E-2</v>
      </c>
      <c r="BO3" s="68">
        <v>5.1615098122905524E-2</v>
      </c>
      <c r="BP3" s="69"/>
      <c r="BQ3" s="69"/>
    </row>
    <row r="4" spans="1:70" x14ac:dyDescent="0.25">
      <c r="A4" s="17" t="s">
        <v>160</v>
      </c>
      <c r="B4" s="17"/>
      <c r="P4" s="66" t="s">
        <v>125</v>
      </c>
      <c r="Q4" s="68">
        <v>2.8229894082311802</v>
      </c>
      <c r="R4" s="68">
        <v>1.3074966569385236</v>
      </c>
      <c r="S4" s="68">
        <v>0</v>
      </c>
      <c r="T4" s="68">
        <v>2.2929601273919129</v>
      </c>
      <c r="U4" s="68">
        <v>0.54447762980743586</v>
      </c>
      <c r="V4" s="68">
        <v>0</v>
      </c>
      <c r="W4" s="68">
        <v>1.5962979116858329</v>
      </c>
      <c r="X4" s="68">
        <v>0</v>
      </c>
      <c r="Y4" s="68">
        <v>0</v>
      </c>
      <c r="Z4" s="68">
        <v>0</v>
      </c>
      <c r="AA4" s="68">
        <v>0</v>
      </c>
      <c r="AB4" s="68">
        <v>1.9630188808874354</v>
      </c>
      <c r="AC4" s="68">
        <v>0</v>
      </c>
      <c r="AD4" s="68">
        <v>1.0137493974849086</v>
      </c>
      <c r="AE4" s="68">
        <v>2.0578066756641928</v>
      </c>
      <c r="AF4" s="68">
        <v>0</v>
      </c>
      <c r="AG4" s="68">
        <v>0.73036153177157515</v>
      </c>
      <c r="AH4" s="68">
        <v>1.588758755670467</v>
      </c>
      <c r="AI4" s="68">
        <v>1.0315267037711775</v>
      </c>
      <c r="AJ4" s="68">
        <v>1.2571470299356189</v>
      </c>
      <c r="AK4" s="68">
        <v>1.0707386257306144</v>
      </c>
      <c r="AL4" s="68">
        <v>1.8455493972635828</v>
      </c>
      <c r="AM4" s="68">
        <v>3.0667211190600221</v>
      </c>
      <c r="AN4" s="68">
        <v>1.4915809808358909</v>
      </c>
      <c r="AO4" s="68">
        <v>0.52126487041801295</v>
      </c>
      <c r="AP4" s="68">
        <v>0.82596366430906742</v>
      </c>
      <c r="AQ4" s="68">
        <v>0.70186907346381566</v>
      </c>
      <c r="AR4" s="68">
        <v>1.1805469740111831</v>
      </c>
      <c r="AS4" s="68">
        <v>0</v>
      </c>
      <c r="AT4" s="68">
        <v>0.95081151914250361</v>
      </c>
      <c r="AU4" s="68">
        <v>0</v>
      </c>
      <c r="AV4" s="68">
        <v>0</v>
      </c>
      <c r="AW4" s="68">
        <v>0</v>
      </c>
      <c r="AX4" s="68">
        <v>1.5581237132168138</v>
      </c>
      <c r="AY4" s="68">
        <v>0.77214485779126418</v>
      </c>
      <c r="AZ4" s="68">
        <v>1.2402695249521618</v>
      </c>
      <c r="BA4" s="68">
        <v>0</v>
      </c>
      <c r="BB4" s="68">
        <v>2.9160618652794192</v>
      </c>
      <c r="BC4" s="68">
        <v>1.0890331986942003</v>
      </c>
      <c r="BD4" s="68">
        <v>0</v>
      </c>
      <c r="BE4" s="68">
        <v>1.2778407694232909</v>
      </c>
      <c r="BF4" s="68">
        <v>1.4786964522103738</v>
      </c>
      <c r="BG4" s="68">
        <v>2.1392973785294696</v>
      </c>
      <c r="BH4" s="68">
        <v>0.99589221545269557</v>
      </c>
      <c r="BI4" s="68">
        <v>0</v>
      </c>
      <c r="BJ4" s="68">
        <v>1.8938304365131884</v>
      </c>
      <c r="BK4" s="68">
        <v>1.9195526636437654</v>
      </c>
      <c r="BL4" s="68">
        <v>1.8609628281508117</v>
      </c>
      <c r="BM4" s="68">
        <v>1.1670182506017881</v>
      </c>
      <c r="BN4" s="68">
        <v>1.5076963177220539</v>
      </c>
      <c r="BO4" s="68">
        <v>1.289146965264796</v>
      </c>
      <c r="BP4" s="70"/>
      <c r="BQ4" s="70"/>
    </row>
    <row r="5" spans="1:70" x14ac:dyDescent="0.25">
      <c r="P5" s="71">
        <v>20</v>
      </c>
      <c r="Q5" s="69">
        <v>1</v>
      </c>
      <c r="R5" s="69">
        <v>1</v>
      </c>
      <c r="S5" s="69">
        <v>1</v>
      </c>
      <c r="T5" s="69">
        <v>1</v>
      </c>
      <c r="U5" s="69">
        <v>1</v>
      </c>
      <c r="V5" s="69">
        <v>1</v>
      </c>
      <c r="W5" s="69">
        <v>1</v>
      </c>
      <c r="X5" s="69">
        <v>1</v>
      </c>
      <c r="Y5" s="69">
        <v>1</v>
      </c>
      <c r="Z5" s="69">
        <v>1</v>
      </c>
      <c r="AA5" s="69">
        <v>1</v>
      </c>
      <c r="AB5" s="69">
        <v>1</v>
      </c>
      <c r="AC5" s="69">
        <v>1</v>
      </c>
      <c r="AD5" s="69">
        <v>1</v>
      </c>
      <c r="AE5" s="69">
        <v>1</v>
      </c>
      <c r="AF5" s="69">
        <v>1</v>
      </c>
      <c r="AG5" s="69">
        <v>1</v>
      </c>
      <c r="AH5" s="69">
        <v>1</v>
      </c>
      <c r="AI5" s="69">
        <v>1</v>
      </c>
      <c r="AJ5" s="69">
        <v>1</v>
      </c>
      <c r="AK5" s="69">
        <v>1</v>
      </c>
      <c r="AL5" s="69">
        <v>1</v>
      </c>
      <c r="AM5" s="69">
        <v>1</v>
      </c>
      <c r="AN5" s="69">
        <v>1</v>
      </c>
      <c r="AO5" s="69">
        <v>1</v>
      </c>
      <c r="AP5" s="69">
        <v>1</v>
      </c>
      <c r="AQ5" s="69">
        <v>1</v>
      </c>
      <c r="AR5" s="69">
        <v>1</v>
      </c>
      <c r="AS5" s="69">
        <v>1</v>
      </c>
      <c r="AT5" s="69">
        <v>1</v>
      </c>
      <c r="AU5" s="69">
        <v>1</v>
      </c>
      <c r="AV5" s="69">
        <v>1</v>
      </c>
      <c r="AW5" s="69">
        <v>1</v>
      </c>
      <c r="AX5" s="69">
        <v>1</v>
      </c>
      <c r="AY5" s="69">
        <v>1</v>
      </c>
      <c r="AZ5" s="69">
        <v>1</v>
      </c>
      <c r="BA5" s="69">
        <v>1</v>
      </c>
      <c r="BB5" s="69">
        <v>1</v>
      </c>
      <c r="BC5" s="69">
        <v>1</v>
      </c>
      <c r="BD5" s="69">
        <v>1</v>
      </c>
      <c r="BE5" s="69">
        <v>1</v>
      </c>
      <c r="BF5" s="69">
        <v>1</v>
      </c>
      <c r="BG5" s="69">
        <v>1</v>
      </c>
      <c r="BH5" s="69">
        <v>1</v>
      </c>
      <c r="BI5" s="69">
        <v>1</v>
      </c>
      <c r="BJ5" s="69">
        <v>1</v>
      </c>
      <c r="BK5" s="69">
        <v>1</v>
      </c>
      <c r="BL5" s="69">
        <v>1</v>
      </c>
      <c r="BM5" s="69">
        <v>1</v>
      </c>
      <c r="BN5" s="69">
        <v>1</v>
      </c>
      <c r="BO5" s="69">
        <v>1</v>
      </c>
      <c r="BP5" s="65"/>
      <c r="BQ5" s="65"/>
    </row>
    <row r="6" spans="1:70" x14ac:dyDescent="0.25">
      <c r="P6" s="73" t="s">
        <v>126</v>
      </c>
      <c r="Q6" s="70" t="s">
        <v>31</v>
      </c>
      <c r="R6" s="70" t="s">
        <v>2</v>
      </c>
      <c r="S6" s="70" t="s">
        <v>1</v>
      </c>
      <c r="T6" s="70" t="s">
        <v>10</v>
      </c>
      <c r="U6" s="70" t="s">
        <v>35</v>
      </c>
      <c r="V6" s="70" t="s">
        <v>29</v>
      </c>
      <c r="W6" s="70" t="s">
        <v>30</v>
      </c>
      <c r="X6" s="70" t="s">
        <v>4</v>
      </c>
      <c r="Y6" s="70" t="s">
        <v>26</v>
      </c>
      <c r="Z6" s="70" t="s">
        <v>28</v>
      </c>
      <c r="AA6" s="70" t="s">
        <v>3</v>
      </c>
      <c r="AB6" s="70" t="s">
        <v>36</v>
      </c>
      <c r="AC6" s="70" t="s">
        <v>17</v>
      </c>
      <c r="AD6" s="70" t="s">
        <v>46</v>
      </c>
      <c r="AE6" s="70" t="s">
        <v>37</v>
      </c>
      <c r="AF6" s="70" t="s">
        <v>22</v>
      </c>
      <c r="AG6" s="70" t="s">
        <v>38</v>
      </c>
      <c r="AH6" s="70" t="s">
        <v>39</v>
      </c>
      <c r="AI6" s="70" t="s">
        <v>40</v>
      </c>
      <c r="AJ6" s="70" t="s">
        <v>24</v>
      </c>
      <c r="AK6" s="70" t="s">
        <v>42</v>
      </c>
      <c r="AL6" s="70" t="s">
        <v>41</v>
      </c>
      <c r="AM6" s="70" t="s">
        <v>47</v>
      </c>
      <c r="AN6" s="70" t="s">
        <v>19</v>
      </c>
      <c r="AO6" s="70" t="s">
        <v>21</v>
      </c>
      <c r="AP6" s="70" t="s">
        <v>18</v>
      </c>
      <c r="AQ6" s="70" t="s">
        <v>20</v>
      </c>
      <c r="AR6" s="70" t="s">
        <v>16</v>
      </c>
      <c r="AS6" s="70" t="s">
        <v>11</v>
      </c>
      <c r="AT6" s="70" t="s">
        <v>13</v>
      </c>
      <c r="AU6" s="70" t="s">
        <v>27</v>
      </c>
      <c r="AV6" s="70" t="s">
        <v>8</v>
      </c>
      <c r="AW6" s="70" t="s">
        <v>9</v>
      </c>
      <c r="AX6" s="70" t="s">
        <v>33</v>
      </c>
      <c r="AY6" s="70" t="s">
        <v>43</v>
      </c>
      <c r="AZ6" s="70" t="s">
        <v>6</v>
      </c>
      <c r="BA6" s="70" t="s">
        <v>12</v>
      </c>
      <c r="BB6" s="70" t="s">
        <v>15</v>
      </c>
      <c r="BC6" s="70" t="s">
        <v>48</v>
      </c>
      <c r="BD6" s="70" t="s">
        <v>25</v>
      </c>
      <c r="BE6" s="70" t="s">
        <v>44</v>
      </c>
      <c r="BF6" s="70" t="s">
        <v>23</v>
      </c>
      <c r="BG6" s="70" t="s">
        <v>32</v>
      </c>
      <c r="BH6" s="70" t="s">
        <v>14</v>
      </c>
      <c r="BI6" s="70" t="s">
        <v>5</v>
      </c>
      <c r="BJ6" s="70" t="s">
        <v>50</v>
      </c>
      <c r="BK6" s="70" t="s">
        <v>49</v>
      </c>
      <c r="BL6" s="70" t="s">
        <v>7</v>
      </c>
      <c r="BM6" s="70" t="s">
        <v>51</v>
      </c>
      <c r="BN6" s="70" t="s">
        <v>45</v>
      </c>
      <c r="BO6" s="70" t="s">
        <v>52</v>
      </c>
      <c r="BP6" s="65"/>
      <c r="BQ6" s="65"/>
    </row>
    <row r="7" spans="1:70" x14ac:dyDescent="0.25">
      <c r="P7" s="2">
        <v>1982</v>
      </c>
      <c r="Q7" s="65">
        <v>1.6660619294270873E-3</v>
      </c>
      <c r="R7" s="65">
        <v>9.6551179885864258E-3</v>
      </c>
      <c r="S7" s="65">
        <v>0</v>
      </c>
      <c r="T7" s="65">
        <v>9.7909737378358841E-3</v>
      </c>
      <c r="U7" s="65">
        <v>-1.163182407617569E-2</v>
      </c>
      <c r="V7" s="65">
        <v>0</v>
      </c>
      <c r="W7" s="65">
        <v>-1.1640233919024467E-2</v>
      </c>
      <c r="X7" s="65">
        <v>0</v>
      </c>
      <c r="Y7" s="65">
        <v>0</v>
      </c>
      <c r="Z7" s="65">
        <v>0</v>
      </c>
      <c r="AA7" s="65">
        <v>0</v>
      </c>
      <c r="AB7" s="65">
        <v>-2.5991814211010933E-2</v>
      </c>
      <c r="AC7" s="65">
        <v>0</v>
      </c>
      <c r="AD7" s="65">
        <v>3.4959308803081512E-2</v>
      </c>
      <c r="AE7" s="65">
        <v>2.0427824929356575E-2</v>
      </c>
      <c r="AF7" s="65">
        <v>0</v>
      </c>
      <c r="AG7" s="65">
        <v>1.0614357888698578E-2</v>
      </c>
      <c r="AH7" s="65">
        <v>7.4078282341361046E-3</v>
      </c>
      <c r="AI7" s="65">
        <v>5.6447554379701614E-2</v>
      </c>
      <c r="AJ7" s="65">
        <v>4.6269223093986511E-2</v>
      </c>
      <c r="AK7" s="65">
        <v>-4.0958814322948456E-2</v>
      </c>
      <c r="AL7" s="65">
        <v>-2.6069346349686384E-3</v>
      </c>
      <c r="AM7" s="65">
        <v>-2.1051710471510887E-2</v>
      </c>
      <c r="AN7" s="65">
        <v>-5.4739736951887608E-3</v>
      </c>
      <c r="AO7" s="65">
        <v>-6.1045777052640915E-2</v>
      </c>
      <c r="AP7" s="65">
        <v>3.9874594658613205E-2</v>
      </c>
      <c r="AQ7" s="65">
        <v>-1.7309542745351791E-2</v>
      </c>
      <c r="AR7" s="65">
        <v>4.1404247283935547E-2</v>
      </c>
      <c r="AS7" s="65">
        <v>0</v>
      </c>
      <c r="AT7" s="65">
        <v>-4.1435956954956055E-2</v>
      </c>
      <c r="AU7" s="65">
        <v>0</v>
      </c>
      <c r="AV7" s="65">
        <v>0</v>
      </c>
      <c r="AW7" s="65">
        <v>0</v>
      </c>
      <c r="AX7" s="65">
        <v>-1.2711792252957821E-2</v>
      </c>
      <c r="AY7" s="65">
        <v>-1.9656091928482056E-2</v>
      </c>
      <c r="AZ7" s="65">
        <v>6.9686989299952984E-3</v>
      </c>
      <c r="BA7" s="65">
        <v>0</v>
      </c>
      <c r="BB7" s="65">
        <v>-3.08789755217731E-3</v>
      </c>
      <c r="BC7" s="65">
        <v>2.5665903463959694E-2</v>
      </c>
      <c r="BD7" s="65">
        <v>0</v>
      </c>
      <c r="BE7" s="65">
        <v>2.9692739248275757E-2</v>
      </c>
      <c r="BF7" s="65">
        <v>-6.1446307227015495E-3</v>
      </c>
      <c r="BG7" s="65">
        <v>-6.1231590807437897E-3</v>
      </c>
      <c r="BH7" s="65">
        <v>-1.0820497758686543E-2</v>
      </c>
      <c r="BI7" s="65">
        <v>0</v>
      </c>
      <c r="BJ7" s="65">
        <v>8.4755532443523407E-3</v>
      </c>
      <c r="BK7" s="65">
        <v>1.6287993639707565E-2</v>
      </c>
      <c r="BL7" s="65">
        <v>-3.8624368607997894E-2</v>
      </c>
      <c r="BM7" s="65">
        <v>8.7093906477093697E-3</v>
      </c>
      <c r="BN7" s="65">
        <v>-2.2250950336456299E-2</v>
      </c>
      <c r="BO7" s="65">
        <v>8.0567393451929092E-3</v>
      </c>
      <c r="BP7" s="65"/>
      <c r="BQ7" s="65"/>
    </row>
    <row r="8" spans="1:70" x14ac:dyDescent="0.25">
      <c r="P8" s="2">
        <v>1983</v>
      </c>
      <c r="Q8" s="65">
        <v>-4.4135521166026592E-3</v>
      </c>
      <c r="R8" s="65">
        <v>-1.5493401326239109E-2</v>
      </c>
      <c r="S8" s="65">
        <v>0</v>
      </c>
      <c r="T8" s="65">
        <v>1.971861720085144E-2</v>
      </c>
      <c r="U8" s="65">
        <v>-8.0756153911352158E-3</v>
      </c>
      <c r="V8" s="65">
        <v>0</v>
      </c>
      <c r="W8" s="65">
        <v>-2.0367823541164398E-2</v>
      </c>
      <c r="X8" s="65">
        <v>0</v>
      </c>
      <c r="Y8" s="65">
        <v>0</v>
      </c>
      <c r="Z8" s="65">
        <v>0</v>
      </c>
      <c r="AA8" s="65">
        <v>0</v>
      </c>
      <c r="AB8" s="65">
        <v>1.9742751028388739E-3</v>
      </c>
      <c r="AC8" s="65">
        <v>0</v>
      </c>
      <c r="AD8" s="65">
        <v>-2.9765481594949961E-3</v>
      </c>
      <c r="AE8" s="65">
        <v>9.723300114274025E-3</v>
      </c>
      <c r="AF8" s="65">
        <v>0</v>
      </c>
      <c r="AG8" s="65">
        <v>-1.6288012266159058E-2</v>
      </c>
      <c r="AH8" s="65">
        <v>-3.1659673899412155E-2</v>
      </c>
      <c r="AI8" s="65">
        <v>2.3118363693356514E-2</v>
      </c>
      <c r="AJ8" s="65">
        <v>-4.3428920209407806E-2</v>
      </c>
      <c r="AK8" s="65">
        <v>-3.369433805346489E-2</v>
      </c>
      <c r="AL8" s="65">
        <v>-2.6294302195310593E-2</v>
      </c>
      <c r="AM8" s="65">
        <v>-9.9185621365904808E-3</v>
      </c>
      <c r="AN8" s="65">
        <v>-8.1971436738967896E-3</v>
      </c>
      <c r="AO8" s="65">
        <v>5.2282102406024933E-2</v>
      </c>
      <c r="AP8" s="65">
        <v>-7.3753390461206436E-4</v>
      </c>
      <c r="AQ8" s="65">
        <v>2.1784750744700432E-2</v>
      </c>
      <c r="AR8" s="65">
        <v>9.5687489956617355E-3</v>
      </c>
      <c r="AS8" s="65">
        <v>0</v>
      </c>
      <c r="AT8" s="65">
        <v>1.20439063757658E-2</v>
      </c>
      <c r="AU8" s="65">
        <v>0</v>
      </c>
      <c r="AV8" s="65">
        <v>0</v>
      </c>
      <c r="AW8" s="65">
        <v>0</v>
      </c>
      <c r="AX8" s="65">
        <v>-4.2112534865736961E-3</v>
      </c>
      <c r="AY8" s="65">
        <v>-3.3313840627670288E-2</v>
      </c>
      <c r="AZ8" s="65">
        <v>-2.0478228107094765E-2</v>
      </c>
      <c r="BA8" s="65">
        <v>0</v>
      </c>
      <c r="BB8" s="65">
        <v>-3.7582446821033955E-3</v>
      </c>
      <c r="BC8" s="65">
        <v>5.1008402369916439E-3</v>
      </c>
      <c r="BD8" s="65">
        <v>0</v>
      </c>
      <c r="BE8" s="65">
        <v>3.6734282970428467E-2</v>
      </c>
      <c r="BF8" s="65">
        <v>5.6775432080030441E-2</v>
      </c>
      <c r="BG8" s="65">
        <v>-2.2085416130721569E-3</v>
      </c>
      <c r="BH8" s="65">
        <v>-5.9198129922151566E-2</v>
      </c>
      <c r="BI8" s="65">
        <v>0</v>
      </c>
      <c r="BJ8" s="65">
        <v>-7.2680441662669182E-3</v>
      </c>
      <c r="BK8" s="65">
        <v>2.2300474811345339E-3</v>
      </c>
      <c r="BL8" s="65">
        <v>2.8069864958524704E-2</v>
      </c>
      <c r="BM8" s="65">
        <v>-2.2860690951347351E-3</v>
      </c>
      <c r="BN8" s="65">
        <v>-2.6328198611736298E-2</v>
      </c>
      <c r="BO8" s="65">
        <v>4.1689313948154449E-2</v>
      </c>
      <c r="BP8" s="65"/>
      <c r="BQ8" s="65"/>
    </row>
    <row r="9" spans="1:70" x14ac:dyDescent="0.25">
      <c r="P9" s="2">
        <v>1984</v>
      </c>
      <c r="Q9" s="65">
        <v>8.3713866770267487E-3</v>
      </c>
      <c r="R9" s="65">
        <v>6.7360601387917995E-3</v>
      </c>
      <c r="S9" s="65">
        <v>0</v>
      </c>
      <c r="T9" s="65">
        <v>7.7660367824137211E-3</v>
      </c>
      <c r="U9" s="65">
        <v>-3.3463701605796814E-2</v>
      </c>
      <c r="V9" s="65">
        <v>0</v>
      </c>
      <c r="W9" s="65">
        <v>-6.5446707594674081E-5</v>
      </c>
      <c r="X9" s="65">
        <v>0</v>
      </c>
      <c r="Y9" s="65">
        <v>0</v>
      </c>
      <c r="Z9" s="65">
        <v>0</v>
      </c>
      <c r="AA9" s="65">
        <v>0</v>
      </c>
      <c r="AB9" s="65">
        <v>7.4682016856968403E-3</v>
      </c>
      <c r="AC9" s="65">
        <v>0</v>
      </c>
      <c r="AD9" s="65">
        <v>3.7567280232906342E-2</v>
      </c>
      <c r="AE9" s="65">
        <v>-1.5680870041251183E-2</v>
      </c>
      <c r="AF9" s="65">
        <v>0</v>
      </c>
      <c r="AG9" s="65">
        <v>2.2595502436161041E-2</v>
      </c>
      <c r="AH9" s="65">
        <v>2.725689485669136E-2</v>
      </c>
      <c r="AI9" s="65">
        <v>-4.6106483787298203E-2</v>
      </c>
      <c r="AJ9" s="65">
        <v>-9.1606371104717255E-2</v>
      </c>
      <c r="AK9" s="65">
        <v>3.3826727420091629E-2</v>
      </c>
      <c r="AL9" s="65">
        <v>-1.4749648049473763E-2</v>
      </c>
      <c r="AM9" s="65">
        <v>-1.1550229974091053E-3</v>
      </c>
      <c r="AN9" s="65">
        <v>-2.0225230604410172E-2</v>
      </c>
      <c r="AO9" s="65">
        <v>0.12084618210792542</v>
      </c>
      <c r="AP9" s="65">
        <v>3.8155023008584976E-2</v>
      </c>
      <c r="AQ9" s="65">
        <v>8.9971981942653656E-3</v>
      </c>
      <c r="AR9" s="65">
        <v>6.4600944519042969E-2</v>
      </c>
      <c r="AS9" s="65">
        <v>0</v>
      </c>
      <c r="AT9" s="65">
        <v>-5.9454094618558884E-2</v>
      </c>
      <c r="AU9" s="65">
        <v>0</v>
      </c>
      <c r="AV9" s="65">
        <v>0</v>
      </c>
      <c r="AW9" s="65">
        <v>0</v>
      </c>
      <c r="AX9" s="65">
        <v>3.8981649558991194E-3</v>
      </c>
      <c r="AY9" s="65">
        <v>1.2099196203052998E-2</v>
      </c>
      <c r="AZ9" s="65">
        <v>-2.6228941977024078E-2</v>
      </c>
      <c r="BA9" s="65">
        <v>0</v>
      </c>
      <c r="BB9" s="65">
        <v>-1.7526900395750999E-2</v>
      </c>
      <c r="BC9" s="65">
        <v>1.8052767962217331E-2</v>
      </c>
      <c r="BD9" s="65">
        <v>0</v>
      </c>
      <c r="BE9" s="65">
        <v>2.8550885617733002E-2</v>
      </c>
      <c r="BF9" s="65">
        <v>3.9100912399590015E-3</v>
      </c>
      <c r="BG9" s="65">
        <v>-5.6085959076881409E-3</v>
      </c>
      <c r="BH9" s="65">
        <v>-5.6621823459863663E-2</v>
      </c>
      <c r="BI9" s="65">
        <v>0</v>
      </c>
      <c r="BJ9" s="65">
        <v>-3.9167631417512894E-2</v>
      </c>
      <c r="BK9" s="65">
        <v>-1.2530703097581863E-2</v>
      </c>
      <c r="BL9" s="65">
        <v>1.2728651985526085E-2</v>
      </c>
      <c r="BM9" s="65">
        <v>1.8392918631434441E-2</v>
      </c>
      <c r="BN9" s="65">
        <v>-2.3822164162993431E-2</v>
      </c>
      <c r="BO9" s="65">
        <v>-4.3770581483840942E-2</v>
      </c>
      <c r="BP9" s="65"/>
      <c r="BQ9" s="65"/>
    </row>
    <row r="10" spans="1:70" x14ac:dyDescent="0.25">
      <c r="P10" s="2">
        <v>1985</v>
      </c>
      <c r="Q10" s="65">
        <v>9.2640629736706614E-4</v>
      </c>
      <c r="R10" s="65">
        <v>3.8698352873325348E-2</v>
      </c>
      <c r="S10" s="65">
        <v>0</v>
      </c>
      <c r="T10" s="65">
        <v>-1.1232839897274971E-2</v>
      </c>
      <c r="U10" s="65">
        <v>-7.0894025266170502E-2</v>
      </c>
      <c r="V10" s="65">
        <v>0</v>
      </c>
      <c r="W10" s="65">
        <v>-2.1959537640213966E-2</v>
      </c>
      <c r="X10" s="65">
        <v>0</v>
      </c>
      <c r="Y10" s="65">
        <v>0</v>
      </c>
      <c r="Z10" s="65">
        <v>0</v>
      </c>
      <c r="AA10" s="65">
        <v>0</v>
      </c>
      <c r="AB10" s="65">
        <v>4.7778752632439137E-3</v>
      </c>
      <c r="AC10" s="65">
        <v>0</v>
      </c>
      <c r="AD10" s="65">
        <v>-1.009182445704937E-2</v>
      </c>
      <c r="AE10" s="65">
        <v>3.2110165804624557E-2</v>
      </c>
      <c r="AF10" s="65">
        <v>0</v>
      </c>
      <c r="AG10" s="65">
        <v>2.9047923162579536E-2</v>
      </c>
      <c r="AH10" s="65">
        <v>-1.2398036196827888E-2</v>
      </c>
      <c r="AI10" s="65">
        <v>3.6614753305912018E-2</v>
      </c>
      <c r="AJ10" s="65">
        <v>-2.08317581564188E-2</v>
      </c>
      <c r="AK10" s="65">
        <v>-1.6269754618406296E-2</v>
      </c>
      <c r="AL10" s="65">
        <v>2.0417127758264542E-2</v>
      </c>
      <c r="AM10" s="65">
        <v>9.7789345309138298E-3</v>
      </c>
      <c r="AN10" s="65">
        <v>2.7664721012115479E-2</v>
      </c>
      <c r="AO10" s="65">
        <v>0.10701463371515274</v>
      </c>
      <c r="AP10" s="65">
        <v>2.7419190853834152E-2</v>
      </c>
      <c r="AQ10" s="65">
        <v>-9.8172329366207123E-2</v>
      </c>
      <c r="AR10" s="65">
        <v>1.8624158576130867E-2</v>
      </c>
      <c r="AS10" s="65">
        <v>0</v>
      </c>
      <c r="AT10" s="65">
        <v>1.8729684874415398E-2</v>
      </c>
      <c r="AU10" s="65">
        <v>0</v>
      </c>
      <c r="AV10" s="65">
        <v>0</v>
      </c>
      <c r="AW10" s="65">
        <v>0</v>
      </c>
      <c r="AX10" s="65">
        <v>2.2911917418241501E-2</v>
      </c>
      <c r="AY10" s="65">
        <v>5.6189659982919693E-2</v>
      </c>
      <c r="AZ10" s="65">
        <v>-1.048008818179369E-2</v>
      </c>
      <c r="BA10" s="65">
        <v>0</v>
      </c>
      <c r="BB10" s="65">
        <v>-2.2658124566078186E-2</v>
      </c>
      <c r="BC10" s="65">
        <v>-5.0185946747660637E-3</v>
      </c>
      <c r="BD10" s="65">
        <v>0</v>
      </c>
      <c r="BE10" s="65">
        <v>-8.4491493180394173E-3</v>
      </c>
      <c r="BF10" s="65">
        <v>-5.5291075259447098E-2</v>
      </c>
      <c r="BG10" s="65">
        <v>1.1132125742733479E-2</v>
      </c>
      <c r="BH10" s="65">
        <v>-8.7266908958554268E-3</v>
      </c>
      <c r="BI10" s="65">
        <v>0</v>
      </c>
      <c r="BJ10" s="65">
        <v>2.666935883462429E-2</v>
      </c>
      <c r="BK10" s="65">
        <v>3.3013898064382374E-4</v>
      </c>
      <c r="BL10" s="65">
        <v>1.5569088980555534E-2</v>
      </c>
      <c r="BM10" s="65">
        <v>-2.072584442794323E-2</v>
      </c>
      <c r="BN10" s="65">
        <v>1.3912145048379898E-2</v>
      </c>
      <c r="BO10" s="65">
        <v>1.1870488524436951E-2</v>
      </c>
      <c r="BP10" s="65"/>
      <c r="BQ10" s="65"/>
    </row>
    <row r="11" spans="1:70" x14ac:dyDescent="0.25">
      <c r="P11" s="2">
        <v>1986</v>
      </c>
      <c r="Q11" s="65">
        <v>-1.0578258894383907E-2</v>
      </c>
      <c r="R11" s="65">
        <v>1.1134949745610356E-3</v>
      </c>
      <c r="S11" s="65">
        <v>0</v>
      </c>
      <c r="T11" s="65">
        <v>9.8359044641256332E-3</v>
      </c>
      <c r="U11" s="65">
        <v>-4.4169746339321136E-2</v>
      </c>
      <c r="V11" s="65">
        <v>0</v>
      </c>
      <c r="W11" s="65">
        <v>-5.0866261124610901E-2</v>
      </c>
      <c r="X11" s="65">
        <v>0</v>
      </c>
      <c r="Y11" s="65">
        <v>0</v>
      </c>
      <c r="Z11" s="65">
        <v>0</v>
      </c>
      <c r="AA11" s="65">
        <v>0</v>
      </c>
      <c r="AB11" s="65">
        <v>-1.2823379598557949E-2</v>
      </c>
      <c r="AC11" s="65">
        <v>0</v>
      </c>
      <c r="AD11" s="65">
        <v>-3.0983681790530682E-3</v>
      </c>
      <c r="AE11" s="65">
        <v>-1.8510643392801285E-2</v>
      </c>
      <c r="AF11" s="65">
        <v>0</v>
      </c>
      <c r="AG11" s="65">
        <v>-4.8187603242695332E-3</v>
      </c>
      <c r="AH11" s="65">
        <v>1.0821811854839325E-2</v>
      </c>
      <c r="AI11" s="65">
        <v>1.9270122051239014E-2</v>
      </c>
      <c r="AJ11" s="65">
        <v>9.324975311756134E-3</v>
      </c>
      <c r="AK11" s="65">
        <v>-2.3681856691837311E-2</v>
      </c>
      <c r="AL11" s="65">
        <v>4.2193830013275146E-2</v>
      </c>
      <c r="AM11" s="65">
        <v>1.1701754294335842E-2</v>
      </c>
      <c r="AN11" s="65">
        <v>1.2562016490846872E-3</v>
      </c>
      <c r="AO11" s="65">
        <v>0.11824169009923935</v>
      </c>
      <c r="AP11" s="65">
        <v>6.0826363041996956E-3</v>
      </c>
      <c r="AQ11" s="65">
        <v>2.7077225968241692E-3</v>
      </c>
      <c r="AR11" s="65">
        <v>5.1936241798102856E-3</v>
      </c>
      <c r="AS11" s="65">
        <v>0</v>
      </c>
      <c r="AT11" s="65">
        <v>-1.6890645027160645E-2</v>
      </c>
      <c r="AU11" s="65">
        <v>0</v>
      </c>
      <c r="AV11" s="65">
        <v>0</v>
      </c>
      <c r="AW11" s="65">
        <v>0</v>
      </c>
      <c r="AX11" s="65">
        <v>1.0102733969688416E-2</v>
      </c>
      <c r="AY11" s="65">
        <v>1.1902883648872375E-2</v>
      </c>
      <c r="AZ11" s="65">
        <v>-2.4813458323478699E-2</v>
      </c>
      <c r="BA11" s="65">
        <v>0</v>
      </c>
      <c r="BB11" s="65">
        <v>2.10711769759655E-2</v>
      </c>
      <c r="BC11" s="65">
        <v>-1.6935296356678009E-2</v>
      </c>
      <c r="BD11" s="65">
        <v>0</v>
      </c>
      <c r="BE11" s="65">
        <v>-1.4882759191095829E-2</v>
      </c>
      <c r="BF11" s="65">
        <v>3.31687331199646E-2</v>
      </c>
      <c r="BG11" s="65">
        <v>-3.8547897711396217E-3</v>
      </c>
      <c r="BH11" s="65">
        <v>-2.3495536297559738E-2</v>
      </c>
      <c r="BI11" s="65">
        <v>0</v>
      </c>
      <c r="BJ11" s="65">
        <v>-4.00279201567173E-2</v>
      </c>
      <c r="BK11" s="65">
        <v>4.0581598877906799E-3</v>
      </c>
      <c r="BL11" s="65">
        <v>-7.2738379240036011E-3</v>
      </c>
      <c r="BM11" s="65">
        <v>-2.1343952044844627E-2</v>
      </c>
      <c r="BN11" s="65">
        <v>-2.7630988508462906E-2</v>
      </c>
      <c r="BO11" s="65">
        <v>2.3457396309822798E-4</v>
      </c>
      <c r="BP11" s="65"/>
      <c r="BQ11" s="65"/>
    </row>
    <row r="12" spans="1:70" x14ac:dyDescent="0.25">
      <c r="P12" s="2">
        <v>1987</v>
      </c>
      <c r="Q12" s="65">
        <v>6.6483975388109684E-3</v>
      </c>
      <c r="R12" s="65">
        <v>-3.691767156124115E-2</v>
      </c>
      <c r="S12" s="65">
        <v>0</v>
      </c>
      <c r="T12" s="65">
        <v>-1.209110114723444E-2</v>
      </c>
      <c r="U12" s="65">
        <v>-3.0040150508284569E-2</v>
      </c>
      <c r="V12" s="65">
        <v>0</v>
      </c>
      <c r="W12" s="65">
        <v>3.843080997467041E-2</v>
      </c>
      <c r="X12" s="65">
        <v>0</v>
      </c>
      <c r="Y12" s="65">
        <v>0</v>
      </c>
      <c r="Z12" s="65">
        <v>0</v>
      </c>
      <c r="AA12" s="65">
        <v>0</v>
      </c>
      <c r="AB12" s="65">
        <v>-7.2422148659825325E-3</v>
      </c>
      <c r="AC12" s="65">
        <v>0</v>
      </c>
      <c r="AD12" s="65">
        <v>-2.186310850083828E-2</v>
      </c>
      <c r="AE12" s="65">
        <v>1.6389144584536552E-2</v>
      </c>
      <c r="AF12" s="65">
        <v>0</v>
      </c>
      <c r="AG12" s="65">
        <v>-2.063431404531002E-2</v>
      </c>
      <c r="AH12" s="65">
        <v>1.8807970918715E-3</v>
      </c>
      <c r="AI12" s="65">
        <v>1.644880510866642E-2</v>
      </c>
      <c r="AJ12" s="65">
        <v>-5.3491503931581974E-3</v>
      </c>
      <c r="AK12" s="65">
        <v>6.8699970142915845E-4</v>
      </c>
      <c r="AL12" s="65">
        <v>-1.8496403936296701E-3</v>
      </c>
      <c r="AM12" s="65">
        <v>-1.721065491437912E-2</v>
      </c>
      <c r="AN12" s="65">
        <v>2.6151444762945175E-3</v>
      </c>
      <c r="AO12" s="65">
        <v>0.10113061964511871</v>
      </c>
      <c r="AP12" s="65">
        <v>6.3118757680058479E-3</v>
      </c>
      <c r="AQ12" s="65">
        <v>-5.4874114692211151E-2</v>
      </c>
      <c r="AR12" s="65">
        <v>3.0250208452343941E-2</v>
      </c>
      <c r="AS12" s="65">
        <v>0</v>
      </c>
      <c r="AT12" s="65">
        <v>5.0461921840906143E-2</v>
      </c>
      <c r="AU12" s="65">
        <v>0</v>
      </c>
      <c r="AV12" s="65">
        <v>0</v>
      </c>
      <c r="AW12" s="65">
        <v>0</v>
      </c>
      <c r="AX12" s="65">
        <v>-8.8114924728870392E-3</v>
      </c>
      <c r="AY12" s="65">
        <v>8.3549274131655693E-3</v>
      </c>
      <c r="AZ12" s="65">
        <v>-3.7884525954723358E-2</v>
      </c>
      <c r="BA12" s="65">
        <v>0</v>
      </c>
      <c r="BB12" s="65">
        <v>1.2182094156742096E-2</v>
      </c>
      <c r="BC12" s="65">
        <v>-7.7551859430968761E-3</v>
      </c>
      <c r="BD12" s="65">
        <v>0</v>
      </c>
      <c r="BE12" s="65">
        <v>1.4143336564302444E-2</v>
      </c>
      <c r="BF12" s="65">
        <v>1.9455121830105782E-2</v>
      </c>
      <c r="BG12" s="65">
        <v>1.0259710252285004E-2</v>
      </c>
      <c r="BH12" s="65">
        <v>1.0130382142961025E-2</v>
      </c>
      <c r="BI12" s="65">
        <v>0</v>
      </c>
      <c r="BJ12" s="65">
        <v>-4.0628369897603989E-2</v>
      </c>
      <c r="BK12" s="65">
        <v>-3.0946487560868263E-2</v>
      </c>
      <c r="BL12" s="65">
        <v>6.5168137662112713E-3</v>
      </c>
      <c r="BM12" s="65">
        <v>2.0932905375957489E-2</v>
      </c>
      <c r="BN12" s="65">
        <v>-8.4800096228718758E-3</v>
      </c>
      <c r="BO12" s="65">
        <v>-2.2701701149344444E-2</v>
      </c>
      <c r="BP12" s="65"/>
      <c r="BQ12" s="65"/>
    </row>
    <row r="13" spans="1:70" x14ac:dyDescent="0.25">
      <c r="P13" s="2">
        <v>1988</v>
      </c>
      <c r="Q13" s="65">
        <v>-6.289016455411911E-3</v>
      </c>
      <c r="R13" s="65">
        <v>2.3452058434486389E-2</v>
      </c>
      <c r="S13" s="65">
        <v>0</v>
      </c>
      <c r="T13" s="65">
        <v>1.2608675751835108E-3</v>
      </c>
      <c r="U13" s="65">
        <v>-9.9994130432605743E-2</v>
      </c>
      <c r="V13" s="65">
        <v>0</v>
      </c>
      <c r="W13" s="65">
        <v>2.9381435364484787E-2</v>
      </c>
      <c r="X13" s="65">
        <v>0</v>
      </c>
      <c r="Y13" s="65">
        <v>0</v>
      </c>
      <c r="Z13" s="65">
        <v>0</v>
      </c>
      <c r="AA13" s="65">
        <v>0</v>
      </c>
      <c r="AB13" s="65">
        <v>2.2847162559628487E-2</v>
      </c>
      <c r="AC13" s="65">
        <v>0</v>
      </c>
      <c r="AD13" s="65">
        <v>1.6241660341620445E-2</v>
      </c>
      <c r="AE13" s="65">
        <v>2.4379577953368425E-3</v>
      </c>
      <c r="AF13" s="65">
        <v>0</v>
      </c>
      <c r="AG13" s="65">
        <v>9.2099513858556747E-3</v>
      </c>
      <c r="AH13" s="65">
        <v>-2.5112233124673367E-3</v>
      </c>
      <c r="AI13" s="65">
        <v>-4.6081007458269596E-3</v>
      </c>
      <c r="AJ13" s="65">
        <v>4.3347056955099106E-2</v>
      </c>
      <c r="AK13" s="65">
        <v>2.0305566489696503E-2</v>
      </c>
      <c r="AL13" s="65">
        <v>-1.7088877037167549E-2</v>
      </c>
      <c r="AM13" s="65">
        <v>-2.2532527800649405E-3</v>
      </c>
      <c r="AN13" s="65">
        <v>7.1744071319699287E-3</v>
      </c>
      <c r="AO13" s="65">
        <v>0.17308333516120911</v>
      </c>
      <c r="AP13" s="65">
        <v>-1.3107936829328537E-2</v>
      </c>
      <c r="AQ13" s="65">
        <v>-4.924359917640686E-2</v>
      </c>
      <c r="AR13" s="65">
        <v>-5.1089752465486526E-2</v>
      </c>
      <c r="AS13" s="65">
        <v>0</v>
      </c>
      <c r="AT13" s="65">
        <v>2.3886281996965408E-2</v>
      </c>
      <c r="AU13" s="65">
        <v>0</v>
      </c>
      <c r="AV13" s="65">
        <v>0</v>
      </c>
      <c r="AW13" s="65">
        <v>0</v>
      </c>
      <c r="AX13" s="65">
        <v>-1.4865332283079624E-2</v>
      </c>
      <c r="AY13" s="65">
        <v>4.7614581882953644E-2</v>
      </c>
      <c r="AZ13" s="65">
        <v>8.0389399081468582E-3</v>
      </c>
      <c r="BA13" s="65">
        <v>0</v>
      </c>
      <c r="BB13" s="65">
        <v>7.5555039802566171E-4</v>
      </c>
      <c r="BC13" s="65">
        <v>3.7137647159397602E-3</v>
      </c>
      <c r="BD13" s="65">
        <v>0</v>
      </c>
      <c r="BE13" s="65">
        <v>1.9724208686966449E-4</v>
      </c>
      <c r="BF13" s="65">
        <v>1.8523868173360825E-2</v>
      </c>
      <c r="BG13" s="65">
        <v>2.236661035567522E-3</v>
      </c>
      <c r="BH13" s="65">
        <v>-8.4947468712925911E-4</v>
      </c>
      <c r="BI13" s="65">
        <v>0</v>
      </c>
      <c r="BJ13" s="65">
        <v>-3.5356562584638596E-2</v>
      </c>
      <c r="BK13" s="65">
        <v>7.1946917159948498E-5</v>
      </c>
      <c r="BL13" s="65">
        <v>-2.3884234949946404E-2</v>
      </c>
      <c r="BM13" s="65">
        <v>-7.9136453568935394E-3</v>
      </c>
      <c r="BN13" s="65">
        <v>-2.991379052400589E-2</v>
      </c>
      <c r="BO13" s="65">
        <v>-7.4476846493780613E-3</v>
      </c>
      <c r="BP13" s="65"/>
      <c r="BQ13" s="65"/>
    </row>
    <row r="14" spans="1:70" x14ac:dyDescent="0.25">
      <c r="P14" s="2">
        <v>1989</v>
      </c>
      <c r="Q14" s="65">
        <v>8.8788177818059921E-3</v>
      </c>
      <c r="R14" s="65">
        <v>-1.8706535920500755E-2</v>
      </c>
      <c r="S14" s="65">
        <v>0</v>
      </c>
      <c r="T14" s="65">
        <v>6.4466251060366631E-3</v>
      </c>
      <c r="U14" s="65">
        <v>-0.12728117406368256</v>
      </c>
      <c r="V14" s="65">
        <v>0</v>
      </c>
      <c r="W14" s="65">
        <v>8.2996929995715618E-4</v>
      </c>
      <c r="X14" s="65">
        <v>0</v>
      </c>
      <c r="Y14" s="65">
        <v>0</v>
      </c>
      <c r="Z14" s="65">
        <v>0</v>
      </c>
      <c r="AA14" s="65">
        <v>0</v>
      </c>
      <c r="AB14" s="65">
        <v>-9.9096717312932014E-3</v>
      </c>
      <c r="AC14" s="65">
        <v>0</v>
      </c>
      <c r="AD14" s="65">
        <v>1.4256852678954601E-2</v>
      </c>
      <c r="AE14" s="65">
        <v>4.3873139657080173E-3</v>
      </c>
      <c r="AF14" s="65">
        <v>0</v>
      </c>
      <c r="AG14" s="65">
        <v>3.1532570719718933E-2</v>
      </c>
      <c r="AH14" s="65">
        <v>9.8354537039995193E-3</v>
      </c>
      <c r="AI14" s="65">
        <v>9.3563990667462349E-3</v>
      </c>
      <c r="AJ14" s="65">
        <v>1.822349801659584E-2</v>
      </c>
      <c r="AK14" s="65">
        <v>2.8950119391083717E-2</v>
      </c>
      <c r="AL14" s="65">
        <v>-1.5064025297760963E-2</v>
      </c>
      <c r="AM14" s="65">
        <v>1.0262566618621349E-2</v>
      </c>
      <c r="AN14" s="65">
        <v>-3.6171998828649521E-2</v>
      </c>
      <c r="AO14" s="65">
        <v>5.2640434354543686E-2</v>
      </c>
      <c r="AP14" s="65">
        <v>-3.6880984902381897E-2</v>
      </c>
      <c r="AQ14" s="65">
        <v>1.042691757902503E-3</v>
      </c>
      <c r="AR14" s="65">
        <v>-1.8665134120965376E-5</v>
      </c>
      <c r="AS14" s="65">
        <v>0</v>
      </c>
      <c r="AT14" s="65">
        <v>-2.5898158550262451E-2</v>
      </c>
      <c r="AU14" s="65">
        <v>0</v>
      </c>
      <c r="AV14" s="65">
        <v>0</v>
      </c>
      <c r="AW14" s="65">
        <v>0</v>
      </c>
      <c r="AX14" s="65">
        <v>2.3318924009799957E-2</v>
      </c>
      <c r="AY14" s="65">
        <v>5.6724179536104202E-2</v>
      </c>
      <c r="AZ14" s="65">
        <v>7.2878962382674217E-3</v>
      </c>
      <c r="BA14" s="65">
        <v>0</v>
      </c>
      <c r="BB14" s="65">
        <v>7.1206260472536087E-3</v>
      </c>
      <c r="BC14" s="65">
        <v>-2.6299593970179558E-2</v>
      </c>
      <c r="BD14" s="65">
        <v>0</v>
      </c>
      <c r="BE14" s="65">
        <v>-1.8468530848622322E-2</v>
      </c>
      <c r="BF14" s="65">
        <v>-7.6272539794445038E-2</v>
      </c>
      <c r="BG14" s="65">
        <v>-2.294166199862957E-2</v>
      </c>
      <c r="BH14" s="65">
        <v>-2.9473459348082542E-2</v>
      </c>
      <c r="BI14" s="65">
        <v>0</v>
      </c>
      <c r="BJ14" s="65">
        <v>2.1540353074669838E-2</v>
      </c>
      <c r="BK14" s="65">
        <v>1.1018145829439163E-2</v>
      </c>
      <c r="BL14" s="65">
        <v>-6.9318343885242939E-3</v>
      </c>
      <c r="BM14" s="65">
        <v>-2.4843050632625818E-3</v>
      </c>
      <c r="BN14" s="65">
        <v>9.7864661365747452E-3</v>
      </c>
      <c r="BO14" s="65">
        <v>-8.1012174487113953E-3</v>
      </c>
      <c r="BP14" s="65"/>
      <c r="BQ14" s="65"/>
    </row>
    <row r="15" spans="1:70" x14ac:dyDescent="0.25">
      <c r="P15" s="2">
        <v>1990</v>
      </c>
      <c r="Q15" s="65">
        <v>5.9214322827756405E-3</v>
      </c>
      <c r="R15" s="65">
        <v>-8.2708084955811501E-3</v>
      </c>
      <c r="S15" s="65">
        <v>0</v>
      </c>
      <c r="T15" s="65">
        <v>4.3007517233490944E-3</v>
      </c>
      <c r="U15" s="65">
        <v>-7.1715399622917175E-2</v>
      </c>
      <c r="V15" s="65">
        <v>0</v>
      </c>
      <c r="W15" s="65">
        <v>5.1606688648462296E-2</v>
      </c>
      <c r="X15" s="65">
        <v>0</v>
      </c>
      <c r="Y15" s="65">
        <v>0</v>
      </c>
      <c r="Z15" s="65">
        <v>0</v>
      </c>
      <c r="AA15" s="65">
        <v>0</v>
      </c>
      <c r="AB15" s="65">
        <v>-9.4811525195837021E-3</v>
      </c>
      <c r="AC15" s="65">
        <v>0</v>
      </c>
      <c r="AD15" s="65">
        <v>-4.05874103307724E-2</v>
      </c>
      <c r="AE15" s="65">
        <v>-2.263917587697506E-2</v>
      </c>
      <c r="AF15" s="65">
        <v>0</v>
      </c>
      <c r="AG15" s="65">
        <v>-3.6615252494812012E-2</v>
      </c>
      <c r="AH15" s="65">
        <v>1.4904608950018883E-2</v>
      </c>
      <c r="AI15" s="65">
        <v>-2.1058322861790657E-2</v>
      </c>
      <c r="AJ15" s="65">
        <v>-2.8008448425680399E-3</v>
      </c>
      <c r="AK15" s="65">
        <v>3.6982592428103089E-4</v>
      </c>
      <c r="AL15" s="65">
        <v>-3.737221285700798E-2</v>
      </c>
      <c r="AM15" s="65">
        <v>-1.2275028042495251E-2</v>
      </c>
      <c r="AN15" s="65">
        <v>1.9599867984652519E-2</v>
      </c>
      <c r="AO15" s="65">
        <v>8.9882649481296539E-2</v>
      </c>
      <c r="AP15" s="65">
        <v>-2.0234046969562769E-3</v>
      </c>
      <c r="AQ15" s="65">
        <v>-9.1519784182310104E-3</v>
      </c>
      <c r="AR15" s="65">
        <v>1.5509394928812981E-2</v>
      </c>
      <c r="AS15" s="65">
        <v>0</v>
      </c>
      <c r="AT15" s="65">
        <v>-1.5310401096940041E-2</v>
      </c>
      <c r="AU15" s="65">
        <v>0</v>
      </c>
      <c r="AV15" s="65">
        <v>0</v>
      </c>
      <c r="AW15" s="65">
        <v>0</v>
      </c>
      <c r="AX15" s="65">
        <v>3.9888132596388459E-4</v>
      </c>
      <c r="AY15" s="65">
        <v>-3.2946653664112091E-2</v>
      </c>
      <c r="AZ15" s="65">
        <v>2.822318859398365E-2</v>
      </c>
      <c r="BA15" s="65">
        <v>0</v>
      </c>
      <c r="BB15" s="65">
        <v>1.4071007259190083E-2</v>
      </c>
      <c r="BC15" s="65">
        <v>1.2073406018316746E-2</v>
      </c>
      <c r="BD15" s="65">
        <v>0</v>
      </c>
      <c r="BE15" s="65">
        <v>-1.0637354105710983E-2</v>
      </c>
      <c r="BF15" s="65">
        <v>1.2659875676035881E-2</v>
      </c>
      <c r="BG15" s="65">
        <v>1.3675391674041748E-2</v>
      </c>
      <c r="BH15" s="65">
        <v>-1.6083342954516411E-2</v>
      </c>
      <c r="BI15" s="65">
        <v>0</v>
      </c>
      <c r="BJ15" s="65">
        <v>-1.7347062006592751E-2</v>
      </c>
      <c r="BK15" s="65">
        <v>1.1763767106458545E-3</v>
      </c>
      <c r="BL15" s="65">
        <v>-3.6769495345652103E-3</v>
      </c>
      <c r="BM15" s="65">
        <v>4.2273029685020447E-3</v>
      </c>
      <c r="BN15" s="65">
        <v>4.4305671006441116E-2</v>
      </c>
      <c r="BO15" s="65">
        <v>-3.7170901894569397E-2</v>
      </c>
      <c r="BP15" s="65"/>
      <c r="BQ15" s="65"/>
    </row>
    <row r="16" spans="1:70" x14ac:dyDescent="0.25">
      <c r="P16" s="2">
        <v>1991</v>
      </c>
      <c r="Q16" s="65">
        <v>-1.6129475086927414E-2</v>
      </c>
      <c r="R16" s="65">
        <v>-1.8777567893266678E-3</v>
      </c>
      <c r="S16" s="65">
        <v>0</v>
      </c>
      <c r="T16" s="65">
        <v>-2.7573693543672562E-2</v>
      </c>
      <c r="U16" s="65">
        <v>-8.3727017045021057E-2</v>
      </c>
      <c r="V16" s="65">
        <v>0</v>
      </c>
      <c r="W16" s="65">
        <v>-2.9429640620946884E-2</v>
      </c>
      <c r="X16" s="65">
        <v>0</v>
      </c>
      <c r="Y16" s="65">
        <v>0</v>
      </c>
      <c r="Z16" s="65">
        <v>0</v>
      </c>
      <c r="AA16" s="65">
        <v>0</v>
      </c>
      <c r="AB16" s="65">
        <v>-4.4985469430685043E-3</v>
      </c>
      <c r="AC16" s="65">
        <v>0</v>
      </c>
      <c r="AD16" s="65">
        <v>8.7892813608050346E-3</v>
      </c>
      <c r="AE16" s="65">
        <v>-3.8871321827173233E-2</v>
      </c>
      <c r="AF16" s="65">
        <v>0</v>
      </c>
      <c r="AG16" s="65">
        <v>-2.7973033487796783E-2</v>
      </c>
      <c r="AH16" s="65">
        <v>-1.2885196134448051E-2</v>
      </c>
      <c r="AI16" s="65">
        <v>-1.6209365800023079E-2</v>
      </c>
      <c r="AJ16" s="65">
        <v>4.9817252904176712E-2</v>
      </c>
      <c r="AK16" s="65">
        <v>3.8067206740379333E-2</v>
      </c>
      <c r="AL16" s="65">
        <v>2.4130390956997871E-2</v>
      </c>
      <c r="AM16" s="65">
        <v>3.4762886352837086E-3</v>
      </c>
      <c r="AN16" s="65">
        <v>8.6340988054871559E-3</v>
      </c>
      <c r="AO16" s="65">
        <v>3.0699342489242554E-2</v>
      </c>
      <c r="AP16" s="65">
        <v>-1.3478034175932407E-2</v>
      </c>
      <c r="AQ16" s="65">
        <v>-5.9589389711618423E-2</v>
      </c>
      <c r="AR16" s="65">
        <v>1.2234616093337536E-2</v>
      </c>
      <c r="AS16" s="65">
        <v>0</v>
      </c>
      <c r="AT16" s="65">
        <v>2.4014096707105637E-2</v>
      </c>
      <c r="AU16" s="65">
        <v>0</v>
      </c>
      <c r="AV16" s="65">
        <v>0</v>
      </c>
      <c r="AW16" s="65">
        <v>0</v>
      </c>
      <c r="AX16" s="65">
        <v>-1.0405507870018482E-2</v>
      </c>
      <c r="AY16" s="65">
        <v>2.8441149741411209E-2</v>
      </c>
      <c r="AZ16" s="65">
        <v>-7.4033080600202084E-3</v>
      </c>
      <c r="BA16" s="65">
        <v>0</v>
      </c>
      <c r="BB16" s="65">
        <v>-1.3954066671431065E-2</v>
      </c>
      <c r="BC16" s="65">
        <v>3.8447992410510778E-3</v>
      </c>
      <c r="BD16" s="65">
        <v>0</v>
      </c>
      <c r="BE16" s="65">
        <v>-2.7011993806809187E-3</v>
      </c>
      <c r="BF16" s="65">
        <v>-2.3376408964395523E-2</v>
      </c>
      <c r="BG16" s="65">
        <v>-1.1527928523719311E-2</v>
      </c>
      <c r="BH16" s="65">
        <v>9.0662967413663864E-3</v>
      </c>
      <c r="BI16" s="65">
        <v>0</v>
      </c>
      <c r="BJ16" s="65">
        <v>2.9309980571269989E-2</v>
      </c>
      <c r="BK16" s="65">
        <v>1.2086311355233192E-2</v>
      </c>
      <c r="BL16" s="65">
        <v>-6.5918234176933765E-3</v>
      </c>
      <c r="BM16" s="65">
        <v>1.5634631738066673E-2</v>
      </c>
      <c r="BN16" s="65">
        <v>3.7734486162662506E-2</v>
      </c>
      <c r="BO16" s="65">
        <v>8.2460260018706322E-3</v>
      </c>
      <c r="BP16" s="65"/>
      <c r="BQ16" s="65"/>
    </row>
    <row r="17" spans="16:69" x14ac:dyDescent="0.25">
      <c r="P17" s="2">
        <v>1992</v>
      </c>
      <c r="Q17" s="65">
        <v>8.1520825624465942E-3</v>
      </c>
      <c r="R17" s="65">
        <v>-2.4009311571717262E-2</v>
      </c>
      <c r="S17" s="65">
        <v>0</v>
      </c>
      <c r="T17" s="65">
        <v>-6.6755741136148572E-4</v>
      </c>
      <c r="U17" s="65">
        <v>-2.7784427627921104E-2</v>
      </c>
      <c r="V17" s="65">
        <v>0</v>
      </c>
      <c r="W17" s="65">
        <v>-9.6947727724909782E-3</v>
      </c>
      <c r="X17" s="65">
        <v>0</v>
      </c>
      <c r="Y17" s="65">
        <v>0</v>
      </c>
      <c r="Z17" s="65">
        <v>0</v>
      </c>
      <c r="AA17" s="65">
        <v>0</v>
      </c>
      <c r="AB17" s="65">
        <v>1.0031295940279961E-2</v>
      </c>
      <c r="AC17" s="65">
        <v>0</v>
      </c>
      <c r="AD17" s="65">
        <v>-2.7428111061453819E-2</v>
      </c>
      <c r="AE17" s="65">
        <v>1.1896993964910507E-2</v>
      </c>
      <c r="AF17" s="65">
        <v>0</v>
      </c>
      <c r="AG17" s="65">
        <v>-1.6087865456938744E-2</v>
      </c>
      <c r="AH17" s="65">
        <v>-9.6030719578266144E-3</v>
      </c>
      <c r="AI17" s="65">
        <v>-3.3597977017052472E-4</v>
      </c>
      <c r="AJ17" s="65">
        <v>-1.4158105477690697E-2</v>
      </c>
      <c r="AK17" s="65">
        <v>-5.1831168821081519E-4</v>
      </c>
      <c r="AL17" s="65">
        <v>-2.3631507530808449E-2</v>
      </c>
      <c r="AM17" s="65">
        <v>1.0447828099131584E-2</v>
      </c>
      <c r="AN17" s="65">
        <v>1.9804183393716812E-3</v>
      </c>
      <c r="AO17" s="65">
        <v>-9.7943693399429321E-2</v>
      </c>
      <c r="AP17" s="65">
        <v>2.8984772507101297E-3</v>
      </c>
      <c r="AQ17" s="65">
        <v>-4.6491440385580063E-2</v>
      </c>
      <c r="AR17" s="65">
        <v>4.2455501854419708E-2</v>
      </c>
      <c r="AS17" s="65">
        <v>0</v>
      </c>
      <c r="AT17" s="65">
        <v>5.7588890194892883E-2</v>
      </c>
      <c r="AU17" s="65">
        <v>0</v>
      </c>
      <c r="AV17" s="65">
        <v>0</v>
      </c>
      <c r="AW17" s="65">
        <v>0</v>
      </c>
      <c r="AX17" s="65">
        <v>-1.8050327897071838E-2</v>
      </c>
      <c r="AY17" s="65">
        <v>3.8113504648208618E-2</v>
      </c>
      <c r="AZ17" s="65">
        <v>3.9339751005172729E-2</v>
      </c>
      <c r="BA17" s="65">
        <v>0</v>
      </c>
      <c r="BB17" s="65">
        <v>6.1281905509531498E-3</v>
      </c>
      <c r="BC17" s="65">
        <v>6.811976432800293E-3</v>
      </c>
      <c r="BD17" s="65">
        <v>0</v>
      </c>
      <c r="BE17" s="65">
        <v>1.8662458285689354E-2</v>
      </c>
      <c r="BF17" s="65">
        <v>8.4580825641751289E-3</v>
      </c>
      <c r="BG17" s="65">
        <v>-2.4763435125350952E-2</v>
      </c>
      <c r="BH17" s="65">
        <v>-1.8306635320186615E-2</v>
      </c>
      <c r="BI17" s="65">
        <v>0</v>
      </c>
      <c r="BJ17" s="65">
        <v>-1.2066602939739823E-3</v>
      </c>
      <c r="BK17" s="65">
        <v>3.1027828808873892E-3</v>
      </c>
      <c r="BL17" s="65">
        <v>7.0352631155401468E-4</v>
      </c>
      <c r="BM17" s="65">
        <v>-6.0527073219418526E-3</v>
      </c>
      <c r="BN17" s="65">
        <v>6.5691908821463585E-3</v>
      </c>
      <c r="BO17" s="65">
        <v>-7.6540268957614899E-2</v>
      </c>
      <c r="BP17" s="65"/>
      <c r="BQ17" s="65"/>
    </row>
    <row r="18" spans="16:69" x14ac:dyDescent="0.25">
      <c r="P18" s="2">
        <v>1993</v>
      </c>
      <c r="Q18" s="65">
        <v>7.9953381791710854E-3</v>
      </c>
      <c r="R18" s="65">
        <v>-5.9034735895693302E-3</v>
      </c>
      <c r="S18" s="65">
        <v>0</v>
      </c>
      <c r="T18" s="65">
        <v>-1.1633357033133507E-2</v>
      </c>
      <c r="U18" s="65">
        <v>3.1924545764923096E-2</v>
      </c>
      <c r="V18" s="65">
        <v>0</v>
      </c>
      <c r="W18" s="65">
        <v>1.6090802382677794E-3</v>
      </c>
      <c r="X18" s="65">
        <v>0</v>
      </c>
      <c r="Y18" s="65">
        <v>0</v>
      </c>
      <c r="Z18" s="65">
        <v>0</v>
      </c>
      <c r="AA18" s="65">
        <v>0</v>
      </c>
      <c r="AB18" s="65">
        <v>1.9325910834595561E-3</v>
      </c>
      <c r="AC18" s="65">
        <v>0</v>
      </c>
      <c r="AD18" s="65">
        <v>-3.7405546754598618E-2</v>
      </c>
      <c r="AE18" s="65">
        <v>3.8781040348112583E-3</v>
      </c>
      <c r="AF18" s="65">
        <v>0</v>
      </c>
      <c r="AG18" s="65">
        <v>5.1143728196620941E-2</v>
      </c>
      <c r="AH18" s="65">
        <v>-3.9448048919439316E-3</v>
      </c>
      <c r="AI18" s="65">
        <v>-4.2561618611216545E-3</v>
      </c>
      <c r="AJ18" s="65">
        <v>-4.2909957468509674E-2</v>
      </c>
      <c r="AK18" s="65">
        <v>3.8083449006080627E-2</v>
      </c>
      <c r="AL18" s="65">
        <v>1.5302057377994061E-2</v>
      </c>
      <c r="AM18" s="65">
        <v>2.3014085309114307E-4</v>
      </c>
      <c r="AN18" s="65">
        <v>6.2616197392344475E-3</v>
      </c>
      <c r="AO18" s="65">
        <v>-5.2002780139446259E-2</v>
      </c>
      <c r="AP18" s="65">
        <v>-1.9734818488359451E-3</v>
      </c>
      <c r="AQ18" s="65">
        <v>-6.5175950527191162E-2</v>
      </c>
      <c r="AR18" s="65">
        <v>9.3126380816102028E-3</v>
      </c>
      <c r="AS18" s="65">
        <v>0</v>
      </c>
      <c r="AT18" s="65">
        <v>-1.5558189712464809E-2</v>
      </c>
      <c r="AU18" s="65">
        <v>0</v>
      </c>
      <c r="AV18" s="65">
        <v>0</v>
      </c>
      <c r="AW18" s="65">
        <v>0</v>
      </c>
      <c r="AX18" s="65">
        <v>1.5521756373345852E-2</v>
      </c>
      <c r="AY18" s="65">
        <v>2.0180355757474899E-2</v>
      </c>
      <c r="AZ18" s="65">
        <v>-5.0785019993782043E-3</v>
      </c>
      <c r="BA18" s="65">
        <v>0</v>
      </c>
      <c r="BB18" s="65">
        <v>2.1434195339679718E-2</v>
      </c>
      <c r="BC18" s="65">
        <v>-5.0022155046463013E-3</v>
      </c>
      <c r="BD18" s="65">
        <v>0</v>
      </c>
      <c r="BE18" s="65">
        <v>6.2484398484230042E-2</v>
      </c>
      <c r="BF18" s="65">
        <v>6.1468698084354401E-2</v>
      </c>
      <c r="BG18" s="65">
        <v>-9.9348565563559532E-3</v>
      </c>
      <c r="BH18" s="65">
        <v>-6.996434647589922E-3</v>
      </c>
      <c r="BI18" s="65">
        <v>0</v>
      </c>
      <c r="BJ18" s="65">
        <v>1.6957568004727364E-2</v>
      </c>
      <c r="BK18" s="65">
        <v>-1.1840647086501122E-2</v>
      </c>
      <c r="BL18" s="65">
        <v>-3.1800106167793274E-2</v>
      </c>
      <c r="BM18" s="65">
        <v>-2.0615760236978531E-2</v>
      </c>
      <c r="BN18" s="65">
        <v>-2.5788638740777969E-3</v>
      </c>
      <c r="BO18" s="65">
        <v>-1.2370659969747066E-2</v>
      </c>
      <c r="BP18" s="65"/>
      <c r="BQ18" s="65"/>
    </row>
    <row r="19" spans="16:69" x14ac:dyDescent="0.25">
      <c r="P19" s="2">
        <v>1994</v>
      </c>
      <c r="Q19" s="65">
        <v>2.7238600887358189E-4</v>
      </c>
      <c r="R19" s="65">
        <v>6.1093666590750217E-3</v>
      </c>
      <c r="S19" s="65">
        <v>0</v>
      </c>
      <c r="T19" s="65">
        <v>2.448694221675396E-2</v>
      </c>
      <c r="U19" s="65">
        <v>1.8893050029873848E-2</v>
      </c>
      <c r="V19" s="65">
        <v>0</v>
      </c>
      <c r="W19" s="65">
        <v>-1.272185891866684E-2</v>
      </c>
      <c r="X19" s="65">
        <v>0</v>
      </c>
      <c r="Y19" s="65">
        <v>0</v>
      </c>
      <c r="Z19" s="65">
        <v>0</v>
      </c>
      <c r="AA19" s="65">
        <v>0</v>
      </c>
      <c r="AB19" s="65">
        <v>5.2062091417610645E-3</v>
      </c>
      <c r="AC19" s="65">
        <v>0</v>
      </c>
      <c r="AD19" s="65">
        <v>7.5873625464737415E-3</v>
      </c>
      <c r="AE19" s="65">
        <v>1.900177076458931E-2</v>
      </c>
      <c r="AF19" s="65">
        <v>0</v>
      </c>
      <c r="AG19" s="65">
        <v>8.1452513113617897E-3</v>
      </c>
      <c r="AH19" s="65">
        <v>3.1835127156227827E-3</v>
      </c>
      <c r="AI19" s="65">
        <v>1.1238082312047482E-2</v>
      </c>
      <c r="AJ19" s="65">
        <v>2.7954079210758209E-2</v>
      </c>
      <c r="AK19" s="65">
        <v>1.1342400684952736E-2</v>
      </c>
      <c r="AL19" s="65">
        <v>-1.1189433746039867E-2</v>
      </c>
      <c r="AM19" s="65">
        <v>-2.4677705951035023E-3</v>
      </c>
      <c r="AN19" s="65">
        <v>5.6033330038189888E-3</v>
      </c>
      <c r="AO19" s="65">
        <v>-3.2312013208866119E-2</v>
      </c>
      <c r="AP19" s="65">
        <v>-5.054064467549324E-2</v>
      </c>
      <c r="AQ19" s="65">
        <v>-3.501579537987709E-2</v>
      </c>
      <c r="AR19" s="65">
        <v>-3.6212276667356491E-2</v>
      </c>
      <c r="AS19" s="65">
        <v>0</v>
      </c>
      <c r="AT19" s="65">
        <v>-5.3440544754266739E-2</v>
      </c>
      <c r="AU19" s="65">
        <v>0</v>
      </c>
      <c r="AV19" s="65">
        <v>0</v>
      </c>
      <c r="AW19" s="65">
        <v>0</v>
      </c>
      <c r="AX19" s="65">
        <v>2.7053728699684143E-3</v>
      </c>
      <c r="AY19" s="65">
        <v>-2.3846084251999855E-2</v>
      </c>
      <c r="AZ19" s="65">
        <v>2.748044952750206E-2</v>
      </c>
      <c r="BA19" s="65">
        <v>0</v>
      </c>
      <c r="BB19" s="65">
        <v>6.9721825420856476E-3</v>
      </c>
      <c r="BC19" s="65">
        <v>1.4304658398032188E-2</v>
      </c>
      <c r="BD19" s="65">
        <v>0</v>
      </c>
      <c r="BE19" s="65">
        <v>9.7158893942832947E-2</v>
      </c>
      <c r="BF19" s="65">
        <v>-2.5689559057354927E-2</v>
      </c>
      <c r="BG19" s="65">
        <v>2.5362132117152214E-2</v>
      </c>
      <c r="BH19" s="65">
        <v>-2.7321292087435722E-2</v>
      </c>
      <c r="BI19" s="65">
        <v>0</v>
      </c>
      <c r="BJ19" s="65">
        <v>-7.9033404588699341E-2</v>
      </c>
      <c r="BK19" s="65">
        <v>-1.2584244832396507E-3</v>
      </c>
      <c r="BL19" s="65">
        <v>2.3629885166883469E-2</v>
      </c>
      <c r="BM19" s="65">
        <v>-2.5213710963726044E-2</v>
      </c>
      <c r="BN19" s="65">
        <v>2.3492267355322838E-3</v>
      </c>
      <c r="BO19" s="65">
        <v>-7.4765913188457489E-2</v>
      </c>
      <c r="BP19" s="65"/>
      <c r="BQ19" s="65"/>
    </row>
    <row r="20" spans="16:69" x14ac:dyDescent="0.25">
      <c r="P20" s="2">
        <v>1995</v>
      </c>
      <c r="Q20" s="65">
        <v>-1.6148030757904053E-2</v>
      </c>
      <c r="R20" s="65">
        <v>-1.1969590559601784E-3</v>
      </c>
      <c r="S20" s="65">
        <v>0</v>
      </c>
      <c r="T20" s="65">
        <v>6.6846767440438271E-3</v>
      </c>
      <c r="U20" s="65">
        <v>4.1450109332799911E-2</v>
      </c>
      <c r="V20" s="65">
        <v>0</v>
      </c>
      <c r="W20" s="65">
        <v>-6.0520535334944725E-3</v>
      </c>
      <c r="X20" s="65">
        <v>0</v>
      </c>
      <c r="Y20" s="65">
        <v>0</v>
      </c>
      <c r="Z20" s="65">
        <v>0</v>
      </c>
      <c r="AA20" s="65">
        <v>0</v>
      </c>
      <c r="AB20" s="65">
        <v>1.9331331131979823E-3</v>
      </c>
      <c r="AC20" s="65">
        <v>0</v>
      </c>
      <c r="AD20" s="65">
        <v>1.8613023683428764E-2</v>
      </c>
      <c r="AE20" s="65">
        <v>1.8073960673063993E-3</v>
      </c>
      <c r="AF20" s="65">
        <v>0</v>
      </c>
      <c r="AG20" s="65">
        <v>-4.8166248947381973E-2</v>
      </c>
      <c r="AH20" s="65">
        <v>7.8801466152071953E-3</v>
      </c>
      <c r="AI20" s="65">
        <v>-2.4459859356284142E-2</v>
      </c>
      <c r="AJ20" s="65">
        <v>1.771857775747776E-2</v>
      </c>
      <c r="AK20" s="65">
        <v>-4.4267312623560429E-3</v>
      </c>
      <c r="AL20" s="65">
        <v>1.6519321128726006E-2</v>
      </c>
      <c r="AM20" s="65">
        <v>2.3455163463950157E-3</v>
      </c>
      <c r="AN20" s="65">
        <v>-2.1093016490340233E-2</v>
      </c>
      <c r="AO20" s="65">
        <v>-4.5755736529827118E-2</v>
      </c>
      <c r="AP20" s="65">
        <v>-2.5662943720817566E-2</v>
      </c>
      <c r="AQ20" s="65">
        <v>1.6848672181367874E-2</v>
      </c>
      <c r="AR20" s="65">
        <v>5.5051050148904324E-3</v>
      </c>
      <c r="AS20" s="65">
        <v>0</v>
      </c>
      <c r="AT20" s="65">
        <v>4.6388342976570129E-2</v>
      </c>
      <c r="AU20" s="65">
        <v>0</v>
      </c>
      <c r="AV20" s="65">
        <v>0</v>
      </c>
      <c r="AW20" s="65">
        <v>0</v>
      </c>
      <c r="AX20" s="65">
        <v>1.8800150603055954E-2</v>
      </c>
      <c r="AY20" s="65">
        <v>-4.6204112470149994E-2</v>
      </c>
      <c r="AZ20" s="65">
        <v>7.4972440488636494E-3</v>
      </c>
      <c r="BA20" s="65">
        <v>0</v>
      </c>
      <c r="BB20" s="65">
        <v>1.6153361648321152E-2</v>
      </c>
      <c r="BC20" s="65">
        <v>-6.6319420002400875E-3</v>
      </c>
      <c r="BD20" s="65">
        <v>0</v>
      </c>
      <c r="BE20" s="65">
        <v>5.9941399842500687E-2</v>
      </c>
      <c r="BF20" s="65">
        <v>-3.934171050786972E-2</v>
      </c>
      <c r="BG20" s="65">
        <v>-2.3382750805467367E-3</v>
      </c>
      <c r="BH20" s="65">
        <v>-3.514755517244339E-2</v>
      </c>
      <c r="BI20" s="65">
        <v>0</v>
      </c>
      <c r="BJ20" s="65">
        <v>-3.3266656100749969E-2</v>
      </c>
      <c r="BK20" s="65">
        <v>2.9838057234883308E-3</v>
      </c>
      <c r="BL20" s="65">
        <v>-1.454569399356842E-3</v>
      </c>
      <c r="BM20" s="65">
        <v>-5.2427458576858044E-3</v>
      </c>
      <c r="BN20" s="65">
        <v>-4.0859286673367023E-3</v>
      </c>
      <c r="BO20" s="65">
        <v>-2.636774443089962E-3</v>
      </c>
      <c r="BP20" s="65"/>
      <c r="BQ20" s="65"/>
    </row>
    <row r="21" spans="16:69" x14ac:dyDescent="0.25">
      <c r="P21" s="2">
        <v>1996</v>
      </c>
      <c r="Q21" s="65">
        <v>2.4462516885250807E-3</v>
      </c>
      <c r="R21" s="65">
        <v>-3.2976185902953148E-3</v>
      </c>
      <c r="S21" s="65">
        <v>0</v>
      </c>
      <c r="T21" s="65">
        <v>-5.069198552519083E-3</v>
      </c>
      <c r="U21" s="65">
        <v>2.7568582445383072E-2</v>
      </c>
      <c r="V21" s="65">
        <v>0</v>
      </c>
      <c r="W21" s="65">
        <v>-4.4215787202119827E-3</v>
      </c>
      <c r="X21" s="65">
        <v>0</v>
      </c>
      <c r="Y21" s="65">
        <v>0</v>
      </c>
      <c r="Z21" s="65">
        <v>0</v>
      </c>
      <c r="AA21" s="65">
        <v>0</v>
      </c>
      <c r="AB21" s="65">
        <v>-1.5370994806289673E-2</v>
      </c>
      <c r="AC21" s="65">
        <v>0</v>
      </c>
      <c r="AD21" s="65">
        <v>1.3921186327934265E-2</v>
      </c>
      <c r="AE21" s="65">
        <v>7.4695702642202377E-3</v>
      </c>
      <c r="AF21" s="65">
        <v>0</v>
      </c>
      <c r="AG21" s="65">
        <v>-1.410321332514286E-2</v>
      </c>
      <c r="AH21" s="65">
        <v>-2.0931493490934372E-2</v>
      </c>
      <c r="AI21" s="65">
        <v>1.0056224651634693E-2</v>
      </c>
      <c r="AJ21" s="65">
        <v>-3.5725001245737076E-2</v>
      </c>
      <c r="AK21" s="65">
        <v>5.2371226251125336E-2</v>
      </c>
      <c r="AL21" s="65">
        <v>1.8551167100667953E-2</v>
      </c>
      <c r="AM21" s="65">
        <v>-5.8379763504490256E-4</v>
      </c>
      <c r="AN21" s="65">
        <v>9.0629700571298599E-3</v>
      </c>
      <c r="AO21" s="65">
        <v>-1.6663195565342903E-2</v>
      </c>
      <c r="AP21" s="65">
        <v>-3.5649821162223816E-2</v>
      </c>
      <c r="AQ21" s="65">
        <v>6.9734424352645874E-2</v>
      </c>
      <c r="AR21" s="65">
        <v>1.6518844291567802E-2</v>
      </c>
      <c r="AS21" s="65">
        <v>0</v>
      </c>
      <c r="AT21" s="65">
        <v>2.8474807739257813E-2</v>
      </c>
      <c r="AU21" s="65">
        <v>0</v>
      </c>
      <c r="AV21" s="65">
        <v>0</v>
      </c>
      <c r="AW21" s="65">
        <v>0</v>
      </c>
      <c r="AX21" s="65">
        <v>1.6224745661020279E-2</v>
      </c>
      <c r="AY21" s="65">
        <v>-0.14906282722949982</v>
      </c>
      <c r="AZ21" s="65">
        <v>4.784400574862957E-3</v>
      </c>
      <c r="BA21" s="65">
        <v>0</v>
      </c>
      <c r="BB21" s="65">
        <v>6.9288243539631367E-3</v>
      </c>
      <c r="BC21" s="65">
        <v>3.3133723773062229E-3</v>
      </c>
      <c r="BD21" s="65">
        <v>0</v>
      </c>
      <c r="BE21" s="65">
        <v>3.0655392911285162E-3</v>
      </c>
      <c r="BF21" s="65">
        <v>6.1653187731280923E-4</v>
      </c>
      <c r="BG21" s="65">
        <v>7.1554468013346195E-3</v>
      </c>
      <c r="BH21" s="65">
        <v>-1.3895148411393166E-2</v>
      </c>
      <c r="BI21" s="65">
        <v>0</v>
      </c>
      <c r="BJ21" s="65">
        <v>2.030816487967968E-2</v>
      </c>
      <c r="BK21" s="65">
        <v>-1.2480680830776691E-2</v>
      </c>
      <c r="BL21" s="65">
        <v>-1.345074363052845E-2</v>
      </c>
      <c r="BM21" s="65">
        <v>1.5533146448433399E-2</v>
      </c>
      <c r="BN21" s="65">
        <v>1.0620508342981339E-2</v>
      </c>
      <c r="BO21" s="65">
        <v>5.0340272486209869E-2</v>
      </c>
      <c r="BP21" s="65"/>
      <c r="BQ21" s="65"/>
    </row>
    <row r="22" spans="16:69" x14ac:dyDescent="0.25">
      <c r="P22" s="2">
        <v>1997</v>
      </c>
      <c r="Q22" s="65">
        <v>8.6080916225910187E-3</v>
      </c>
      <c r="R22" s="65">
        <v>-1.3648450374603271E-2</v>
      </c>
      <c r="S22" s="65">
        <v>0</v>
      </c>
      <c r="T22" s="65">
        <v>-4.5799851417541504E-2</v>
      </c>
      <c r="U22" s="65">
        <v>5.5784892290830612E-2</v>
      </c>
      <c r="V22" s="65">
        <v>0</v>
      </c>
      <c r="W22" s="65">
        <v>2.183200791478157E-2</v>
      </c>
      <c r="X22" s="65">
        <v>0</v>
      </c>
      <c r="Y22" s="65">
        <v>0</v>
      </c>
      <c r="Z22" s="65">
        <v>0</v>
      </c>
      <c r="AA22" s="65">
        <v>0</v>
      </c>
      <c r="AB22" s="65">
        <v>-4.1528288275003433E-3</v>
      </c>
      <c r="AC22" s="65">
        <v>0</v>
      </c>
      <c r="AD22" s="65">
        <v>-1.1842525564134121E-2</v>
      </c>
      <c r="AE22" s="65">
        <v>-1.5103520825505257E-2</v>
      </c>
      <c r="AF22" s="65">
        <v>0</v>
      </c>
      <c r="AG22" s="65">
        <v>3.620142862200737E-2</v>
      </c>
      <c r="AH22" s="65">
        <v>-9.0365149080753326E-3</v>
      </c>
      <c r="AI22" s="65">
        <v>-8.8930400088429451E-3</v>
      </c>
      <c r="AJ22" s="65">
        <v>1.9010435789823532E-3</v>
      </c>
      <c r="AK22" s="65">
        <v>-2.5413887575268745E-2</v>
      </c>
      <c r="AL22" s="65">
        <v>-2.6646503829397261E-4</v>
      </c>
      <c r="AM22" s="65">
        <v>1.0373533703386784E-2</v>
      </c>
      <c r="AN22" s="65">
        <v>3.2350178807973862E-2</v>
      </c>
      <c r="AO22" s="65">
        <v>-6.055908277630806E-2</v>
      </c>
      <c r="AP22" s="65">
        <v>9.9670132622122765E-3</v>
      </c>
      <c r="AQ22" s="65">
        <v>-4.1943829506635666E-2</v>
      </c>
      <c r="AR22" s="65">
        <v>6.1752819456160069E-3</v>
      </c>
      <c r="AS22" s="65">
        <v>0</v>
      </c>
      <c r="AT22" s="65">
        <v>-5.6907165795564651E-2</v>
      </c>
      <c r="AU22" s="65">
        <v>0</v>
      </c>
      <c r="AV22" s="65">
        <v>0</v>
      </c>
      <c r="AW22" s="65">
        <v>0</v>
      </c>
      <c r="AX22" s="65">
        <v>3.5516601055860519E-3</v>
      </c>
      <c r="AY22" s="65">
        <v>-2.0830601453781128E-2</v>
      </c>
      <c r="AZ22" s="65">
        <v>-3.0107048805803061E-3</v>
      </c>
      <c r="BA22" s="65">
        <v>0</v>
      </c>
      <c r="BB22" s="65">
        <v>-2.9744135215878487E-2</v>
      </c>
      <c r="BC22" s="65">
        <v>-3.5822440404444933E-3</v>
      </c>
      <c r="BD22" s="65">
        <v>0</v>
      </c>
      <c r="BE22" s="65">
        <v>3.5352811217308044E-2</v>
      </c>
      <c r="BF22" s="65">
        <v>3.4749365877360106E-3</v>
      </c>
      <c r="BG22" s="65">
        <v>-3.5614233929663897E-3</v>
      </c>
      <c r="BH22" s="65">
        <v>3.9619314484298229E-3</v>
      </c>
      <c r="BI22" s="65">
        <v>0</v>
      </c>
      <c r="BJ22" s="65">
        <v>3.705480694770813E-2</v>
      </c>
      <c r="BK22" s="65">
        <v>-4.4958083890378475E-3</v>
      </c>
      <c r="BL22" s="65">
        <v>-7.8901415690779686E-3</v>
      </c>
      <c r="BM22" s="65">
        <v>-1.306363008916378E-2</v>
      </c>
      <c r="BN22" s="65">
        <v>-7.7164815738797188E-3</v>
      </c>
      <c r="BO22" s="65">
        <v>8.2058645784854889E-2</v>
      </c>
      <c r="BP22" s="65"/>
      <c r="BQ22" s="65"/>
    </row>
    <row r="23" spans="16:69" x14ac:dyDescent="0.25">
      <c r="P23" s="2">
        <v>1998</v>
      </c>
      <c r="Q23" s="65">
        <v>-2.6830192655324936E-2</v>
      </c>
      <c r="R23" s="65">
        <v>-8.5544148460030556E-3</v>
      </c>
      <c r="S23" s="65">
        <v>0</v>
      </c>
      <c r="T23" s="65">
        <v>4.1044149547815323E-3</v>
      </c>
      <c r="U23" s="65">
        <v>4.1542954742908478E-2</v>
      </c>
      <c r="V23" s="65">
        <v>0</v>
      </c>
      <c r="W23" s="65">
        <v>1.5798337757587433E-2</v>
      </c>
      <c r="X23" s="65">
        <v>0</v>
      </c>
      <c r="Y23" s="65">
        <v>0</v>
      </c>
      <c r="Z23" s="65">
        <v>0</v>
      </c>
      <c r="AA23" s="65">
        <v>0</v>
      </c>
      <c r="AB23" s="65">
        <v>6.2916646711528301E-3</v>
      </c>
      <c r="AC23" s="65">
        <v>0</v>
      </c>
      <c r="AD23" s="65">
        <v>1.23615562915802E-2</v>
      </c>
      <c r="AE23" s="65">
        <v>-4.9163643270730972E-2</v>
      </c>
      <c r="AF23" s="65">
        <v>0</v>
      </c>
      <c r="AG23" s="65">
        <v>1.1845319531857967E-2</v>
      </c>
      <c r="AH23" s="65">
        <v>-1.0309318313375115E-3</v>
      </c>
      <c r="AI23" s="65">
        <v>7.5595993548631668E-3</v>
      </c>
      <c r="AJ23" s="65">
        <v>3.021242655813694E-2</v>
      </c>
      <c r="AK23" s="65">
        <v>-1.4467836357653141E-2</v>
      </c>
      <c r="AL23" s="65">
        <v>2.7428470551967621E-2</v>
      </c>
      <c r="AM23" s="65">
        <v>-8.4285642951726913E-3</v>
      </c>
      <c r="AN23" s="65">
        <v>-2.7601858600974083E-2</v>
      </c>
      <c r="AO23" s="65">
        <v>-5.9504613280296326E-2</v>
      </c>
      <c r="AP23" s="65">
        <v>2.5248643010854721E-2</v>
      </c>
      <c r="AQ23" s="65">
        <v>1.8097428604960442E-2</v>
      </c>
      <c r="AR23" s="65">
        <v>-2.4300714954733849E-2</v>
      </c>
      <c r="AS23" s="65">
        <v>0</v>
      </c>
      <c r="AT23" s="65">
        <v>1.3960401527583599E-2</v>
      </c>
      <c r="AU23" s="65">
        <v>0</v>
      </c>
      <c r="AV23" s="65">
        <v>0</v>
      </c>
      <c r="AW23" s="65">
        <v>0</v>
      </c>
      <c r="AX23" s="65">
        <v>1.4512280467897654E-3</v>
      </c>
      <c r="AY23" s="65">
        <v>-6.0346934944391251E-2</v>
      </c>
      <c r="AZ23" s="65">
        <v>-1.714634895324707E-2</v>
      </c>
      <c r="BA23" s="65">
        <v>0</v>
      </c>
      <c r="BB23" s="65">
        <v>-2.3569988086819649E-2</v>
      </c>
      <c r="BC23" s="65">
        <v>-3.1827710568904877E-2</v>
      </c>
      <c r="BD23" s="65">
        <v>0</v>
      </c>
      <c r="BE23" s="65">
        <v>5.0806619226932526E-2</v>
      </c>
      <c r="BF23" s="65">
        <v>-2.2374739870429039E-2</v>
      </c>
      <c r="BG23" s="65">
        <v>2.0433461759239435E-3</v>
      </c>
      <c r="BH23" s="65">
        <v>-1.1698182672262192E-2</v>
      </c>
      <c r="BI23" s="65">
        <v>0</v>
      </c>
      <c r="BJ23" s="65">
        <v>-5.9648993192240596E-4</v>
      </c>
      <c r="BK23" s="65">
        <v>9.6967536956071854E-3</v>
      </c>
      <c r="BL23" s="65">
        <v>-2.7956115081906319E-2</v>
      </c>
      <c r="BM23" s="65">
        <v>-1.1497640982270241E-2</v>
      </c>
      <c r="BN23" s="65">
        <v>2.122421283274889E-3</v>
      </c>
      <c r="BO23" s="65">
        <v>-6.1039086431264877E-2</v>
      </c>
      <c r="BP23" s="65"/>
      <c r="BQ23" s="65"/>
    </row>
    <row r="24" spans="16:69" x14ac:dyDescent="0.25">
      <c r="P24" s="2">
        <v>1999</v>
      </c>
      <c r="Q24" s="65">
        <v>2.4138728156685829E-2</v>
      </c>
      <c r="R24" s="65">
        <v>-7.3472447693347931E-3</v>
      </c>
      <c r="S24" s="65">
        <v>0</v>
      </c>
      <c r="T24" s="65">
        <v>1.7935123294591904E-2</v>
      </c>
      <c r="U24" s="65">
        <v>2.3464510217308998E-2</v>
      </c>
      <c r="V24" s="65">
        <v>0</v>
      </c>
      <c r="W24" s="65">
        <v>2.8488621115684509E-2</v>
      </c>
      <c r="X24" s="65">
        <v>0</v>
      </c>
      <c r="Y24" s="65">
        <v>0</v>
      </c>
      <c r="Z24" s="65">
        <v>0</v>
      </c>
      <c r="AA24" s="65">
        <v>0</v>
      </c>
      <c r="AB24" s="65">
        <v>1.2557979673147202E-2</v>
      </c>
      <c r="AC24" s="65">
        <v>0</v>
      </c>
      <c r="AD24" s="65">
        <v>2.6630010455846786E-2</v>
      </c>
      <c r="AE24" s="65">
        <v>-5.4180948063731194E-3</v>
      </c>
      <c r="AF24" s="65">
        <v>0</v>
      </c>
      <c r="AG24" s="65">
        <v>-5.2974028512835503E-3</v>
      </c>
      <c r="AH24" s="65">
        <v>-2.450655959546566E-2</v>
      </c>
      <c r="AI24" s="65">
        <v>-1.9368695095181465E-2</v>
      </c>
      <c r="AJ24" s="65">
        <v>-7.9366406425833702E-3</v>
      </c>
      <c r="AK24" s="65">
        <v>9.9934209138154984E-3</v>
      </c>
      <c r="AL24" s="65">
        <v>-4.5035145012661815E-4</v>
      </c>
      <c r="AM24" s="65">
        <v>-1.1802477762103081E-2</v>
      </c>
      <c r="AN24" s="65">
        <v>3.101169690489769E-2</v>
      </c>
      <c r="AO24" s="65">
        <v>-1.4392389915883541E-2</v>
      </c>
      <c r="AP24" s="65">
        <v>2.4153918027877808E-2</v>
      </c>
      <c r="AQ24" s="65">
        <v>-8.6571216583251953E-2</v>
      </c>
      <c r="AR24" s="65">
        <v>-5.0378650426864624E-2</v>
      </c>
      <c r="AS24" s="65">
        <v>0</v>
      </c>
      <c r="AT24" s="65">
        <v>-8.4605813026428223E-3</v>
      </c>
      <c r="AU24" s="65">
        <v>0</v>
      </c>
      <c r="AV24" s="65">
        <v>0</v>
      </c>
      <c r="AW24" s="65">
        <v>0</v>
      </c>
      <c r="AX24" s="65">
        <v>-6.6459299996495247E-3</v>
      </c>
      <c r="AY24" s="65">
        <v>-1.5250233002007008E-2</v>
      </c>
      <c r="AZ24" s="65">
        <v>-9.7064757719635963E-3</v>
      </c>
      <c r="BA24" s="65">
        <v>0</v>
      </c>
      <c r="BB24" s="65">
        <v>-2.4791214615106583E-2</v>
      </c>
      <c r="BC24" s="65">
        <v>-4.0234052576124668E-3</v>
      </c>
      <c r="BD24" s="65">
        <v>0</v>
      </c>
      <c r="BE24" s="65">
        <v>5.4074883460998535E-2</v>
      </c>
      <c r="BF24" s="65">
        <v>-7.999880239367485E-3</v>
      </c>
      <c r="BG24" s="65">
        <v>-1.073821447789669E-2</v>
      </c>
      <c r="BH24" s="65">
        <v>3.3823974430561066E-2</v>
      </c>
      <c r="BI24" s="65">
        <v>0</v>
      </c>
      <c r="BJ24" s="65">
        <v>8.5969781503081322E-3</v>
      </c>
      <c r="BK24" s="65">
        <v>1.5588936395943165E-2</v>
      </c>
      <c r="BL24" s="65">
        <v>1.0220460826531053E-3</v>
      </c>
      <c r="BM24" s="65">
        <v>8.4926383569836617E-3</v>
      </c>
      <c r="BN24" s="65">
        <v>6.6023052204400301E-4</v>
      </c>
      <c r="BO24" s="65">
        <v>2.3097926750779152E-2</v>
      </c>
      <c r="BP24" s="65"/>
      <c r="BQ24" s="65"/>
    </row>
    <row r="25" spans="16:69" x14ac:dyDescent="0.25">
      <c r="P25" s="2">
        <v>2000</v>
      </c>
      <c r="Q25" s="65">
        <v>-4.3791807256639004E-3</v>
      </c>
      <c r="R25" s="65">
        <v>-1.4318143017590046E-2</v>
      </c>
      <c r="S25" s="65">
        <v>0</v>
      </c>
      <c r="T25" s="65">
        <v>-1.8193052383139729E-3</v>
      </c>
      <c r="U25" s="65">
        <v>8.3304256200790405E-2</v>
      </c>
      <c r="V25" s="65">
        <v>0</v>
      </c>
      <c r="W25" s="65">
        <v>3.0182560905814171E-2</v>
      </c>
      <c r="X25" s="65">
        <v>0</v>
      </c>
      <c r="Y25" s="65">
        <v>0</v>
      </c>
      <c r="Z25" s="65">
        <v>0</v>
      </c>
      <c r="AA25" s="65">
        <v>0</v>
      </c>
      <c r="AB25" s="65">
        <v>4.1595072252675891E-4</v>
      </c>
      <c r="AC25" s="65">
        <v>0</v>
      </c>
      <c r="AD25" s="65">
        <v>-1.6003083437681198E-2</v>
      </c>
      <c r="AE25" s="65">
        <v>1.7426211386919022E-2</v>
      </c>
      <c r="AF25" s="65">
        <v>0</v>
      </c>
      <c r="AG25" s="65">
        <v>3.536546602845192E-2</v>
      </c>
      <c r="AH25" s="65">
        <v>7.4651450850069523E-3</v>
      </c>
      <c r="AI25" s="65">
        <v>-2.3177176713943481E-2</v>
      </c>
      <c r="AJ25" s="65">
        <v>6.2478672713041306E-2</v>
      </c>
      <c r="AK25" s="65">
        <v>1.0183881968259811E-2</v>
      </c>
      <c r="AL25" s="65">
        <v>-4.549854900687933E-3</v>
      </c>
      <c r="AM25" s="65">
        <v>1.6458936035633087E-2</v>
      </c>
      <c r="AN25" s="65">
        <v>-3.2362878322601318E-2</v>
      </c>
      <c r="AO25" s="65">
        <v>1.87029168009758E-2</v>
      </c>
      <c r="AP25" s="65">
        <v>1.1540903709828854E-2</v>
      </c>
      <c r="AQ25" s="65">
        <v>-3.8857348263263702E-2</v>
      </c>
      <c r="AR25" s="65">
        <v>9.6969464793801308E-3</v>
      </c>
      <c r="AS25" s="65">
        <v>0</v>
      </c>
      <c r="AT25" s="65">
        <v>-4.1974622756242752E-2</v>
      </c>
      <c r="AU25" s="65">
        <v>0</v>
      </c>
      <c r="AV25" s="65">
        <v>0</v>
      </c>
      <c r="AW25" s="65">
        <v>0</v>
      </c>
      <c r="AX25" s="65">
        <v>-2.3699399083852768E-2</v>
      </c>
      <c r="AY25" s="65">
        <v>-3.2931171357631683E-2</v>
      </c>
      <c r="AZ25" s="65">
        <v>-3.0194126069545746E-2</v>
      </c>
      <c r="BA25" s="65">
        <v>0</v>
      </c>
      <c r="BB25" s="65">
        <v>9.7070112824440002E-3</v>
      </c>
      <c r="BC25" s="65">
        <v>-3.8508229772560298E-4</v>
      </c>
      <c r="BD25" s="65">
        <v>0</v>
      </c>
      <c r="BE25" s="65">
        <v>-2.1897368133068085E-3</v>
      </c>
      <c r="BF25" s="65">
        <v>-1.2287357822060585E-3</v>
      </c>
      <c r="BG25" s="65">
        <v>1.0472564026713371E-2</v>
      </c>
      <c r="BH25" s="65">
        <v>-1.3717759866267443E-3</v>
      </c>
      <c r="BI25" s="65">
        <v>0</v>
      </c>
      <c r="BJ25" s="65">
        <v>-2.9053475707769394E-2</v>
      </c>
      <c r="BK25" s="65">
        <v>1.1961386539041996E-2</v>
      </c>
      <c r="BL25" s="65">
        <v>-2.9142803978174925E-3</v>
      </c>
      <c r="BM25" s="65">
        <v>-5.2823752164840698E-2</v>
      </c>
      <c r="BN25" s="65">
        <v>2.3446248844265938E-2</v>
      </c>
      <c r="BO25" s="65">
        <v>6.7993387579917908E-2</v>
      </c>
      <c r="BP25" s="65"/>
      <c r="BQ25" s="65"/>
    </row>
    <row r="26" spans="16:69" x14ac:dyDescent="0.25">
      <c r="P26" s="2">
        <v>2001</v>
      </c>
      <c r="Q26" s="65">
        <v>1.6687227413058281E-2</v>
      </c>
      <c r="R26" s="65">
        <v>1.6348224133253098E-2</v>
      </c>
      <c r="S26" s="65">
        <v>0</v>
      </c>
      <c r="T26" s="65">
        <v>-1.633838377892971E-2</v>
      </c>
      <c r="U26" s="65">
        <v>0.10481783747673035</v>
      </c>
      <c r="V26" s="65">
        <v>0</v>
      </c>
      <c r="W26" s="65">
        <v>-6.8115214817225933E-3</v>
      </c>
      <c r="X26" s="65">
        <v>0</v>
      </c>
      <c r="Y26" s="65">
        <v>0</v>
      </c>
      <c r="Z26" s="65">
        <v>0</v>
      </c>
      <c r="AA26" s="65">
        <v>0</v>
      </c>
      <c r="AB26" s="65">
        <v>-5.5253086611628532E-3</v>
      </c>
      <c r="AC26" s="65">
        <v>0</v>
      </c>
      <c r="AD26" s="65">
        <v>2.2637760266661644E-2</v>
      </c>
      <c r="AE26" s="65">
        <v>-7.6008448377251625E-3</v>
      </c>
      <c r="AF26" s="65">
        <v>0</v>
      </c>
      <c r="AG26" s="65">
        <v>-9.308595210313797E-3</v>
      </c>
      <c r="AH26" s="65">
        <v>2.9954710975289345E-2</v>
      </c>
      <c r="AI26" s="65">
        <v>1.0789297521114349E-2</v>
      </c>
      <c r="AJ26" s="65">
        <v>6.0478369705379009E-3</v>
      </c>
      <c r="AK26" s="65">
        <v>3.1310757622122765E-3</v>
      </c>
      <c r="AL26" s="65">
        <v>-1.9392650574445724E-2</v>
      </c>
      <c r="AM26" s="65">
        <v>-5.9469277039170265E-3</v>
      </c>
      <c r="AN26" s="65">
        <v>1.3697316870093346E-2</v>
      </c>
      <c r="AO26" s="65">
        <v>3.9197634905576706E-3</v>
      </c>
      <c r="AP26" s="65">
        <v>-2.5625873357057571E-2</v>
      </c>
      <c r="AQ26" s="65">
        <v>-2.4363977834582329E-2</v>
      </c>
      <c r="AR26" s="65">
        <v>-1.2737646698951721E-2</v>
      </c>
      <c r="AS26" s="65">
        <v>0</v>
      </c>
      <c r="AT26" s="65">
        <v>2.5345694739371538E-3</v>
      </c>
      <c r="AU26" s="65">
        <v>0</v>
      </c>
      <c r="AV26" s="65">
        <v>0</v>
      </c>
      <c r="AW26" s="65">
        <v>0</v>
      </c>
      <c r="AX26" s="65">
        <v>1.9874302670359612E-2</v>
      </c>
      <c r="AY26" s="65">
        <v>-1.9729053601622581E-2</v>
      </c>
      <c r="AZ26" s="65">
        <v>-2.2857895120978355E-2</v>
      </c>
      <c r="BA26" s="65">
        <v>0</v>
      </c>
      <c r="BB26" s="65">
        <v>2.1381095051765442E-2</v>
      </c>
      <c r="BC26" s="65">
        <v>-2.4801616091281176E-3</v>
      </c>
      <c r="BD26" s="65">
        <v>0</v>
      </c>
      <c r="BE26" s="65">
        <v>-8.4639087319374084E-2</v>
      </c>
      <c r="BF26" s="65">
        <v>-1.4025406911969185E-2</v>
      </c>
      <c r="BG26" s="65">
        <v>-4.8623275011777878E-2</v>
      </c>
      <c r="BH26" s="65">
        <v>5.1509714685380459E-3</v>
      </c>
      <c r="BI26" s="65">
        <v>0</v>
      </c>
      <c r="BJ26" s="65">
        <v>1.7623038962483406E-2</v>
      </c>
      <c r="BK26" s="65">
        <v>1.5369449742138386E-2</v>
      </c>
      <c r="BL26" s="65">
        <v>2.3219237104058266E-2</v>
      </c>
      <c r="BM26" s="65">
        <v>1.8077680841088295E-2</v>
      </c>
      <c r="BN26" s="65">
        <v>-5.8702370151877403E-3</v>
      </c>
      <c r="BO26" s="65">
        <v>-1.0983445681631565E-2</v>
      </c>
      <c r="BP26" s="65"/>
      <c r="BQ26" s="65"/>
    </row>
    <row r="27" spans="16:69" x14ac:dyDescent="0.25">
      <c r="P27" s="2">
        <v>2002</v>
      </c>
      <c r="Q27" s="65">
        <v>-1.7953429371118546E-2</v>
      </c>
      <c r="R27" s="65">
        <v>1.7409349093213677E-3</v>
      </c>
      <c r="S27" s="65">
        <v>0</v>
      </c>
      <c r="T27" s="65">
        <v>-8.8994968682527542E-3</v>
      </c>
      <c r="U27" s="65">
        <v>1.8511680886149406E-2</v>
      </c>
      <c r="V27" s="65">
        <v>0</v>
      </c>
      <c r="W27" s="65">
        <v>1.4894470805302262E-3</v>
      </c>
      <c r="X27" s="65">
        <v>0</v>
      </c>
      <c r="Y27" s="65">
        <v>0</v>
      </c>
      <c r="Z27" s="65">
        <v>0</v>
      </c>
      <c r="AA27" s="65">
        <v>0</v>
      </c>
      <c r="AB27" s="65">
        <v>1.4002830721437931E-2</v>
      </c>
      <c r="AC27" s="65">
        <v>0</v>
      </c>
      <c r="AD27" s="65">
        <v>5.0311360508203506E-2</v>
      </c>
      <c r="AE27" s="65">
        <v>2.0986124873161316E-2</v>
      </c>
      <c r="AF27" s="65">
        <v>0</v>
      </c>
      <c r="AG27" s="65">
        <v>-5.2731331437826157E-2</v>
      </c>
      <c r="AH27" s="65">
        <v>1.279684342443943E-2</v>
      </c>
      <c r="AI27" s="65">
        <v>-4.9906168133020401E-3</v>
      </c>
      <c r="AJ27" s="65">
        <v>8.6956724524497986E-2</v>
      </c>
      <c r="AK27" s="65">
        <v>-4.2775445617735386E-3</v>
      </c>
      <c r="AL27" s="65">
        <v>-2.737651951611042E-2</v>
      </c>
      <c r="AM27" s="65">
        <v>1.1912819929420948E-2</v>
      </c>
      <c r="AN27" s="65">
        <v>-1.7358544573653489E-4</v>
      </c>
      <c r="AO27" s="65">
        <v>1.3440588489174843E-2</v>
      </c>
      <c r="AP27" s="65">
        <v>2.7984768152236938E-2</v>
      </c>
      <c r="AQ27" s="65">
        <v>1.2115827761590481E-2</v>
      </c>
      <c r="AR27" s="65">
        <v>-3.2101962715387344E-3</v>
      </c>
      <c r="AS27" s="65">
        <v>0</v>
      </c>
      <c r="AT27" s="65">
        <v>-2.9463700950145721E-2</v>
      </c>
      <c r="AU27" s="65">
        <v>0</v>
      </c>
      <c r="AV27" s="65">
        <v>0</v>
      </c>
      <c r="AW27" s="65">
        <v>0</v>
      </c>
      <c r="AX27" s="65">
        <v>3.6750391591340303E-3</v>
      </c>
      <c r="AY27" s="65">
        <v>-5.2020646631717682E-2</v>
      </c>
      <c r="AZ27" s="65">
        <v>4.6043833717703819E-3</v>
      </c>
      <c r="BA27" s="65">
        <v>0</v>
      </c>
      <c r="BB27" s="65">
        <v>-4.0815458633005619E-3</v>
      </c>
      <c r="BC27" s="65">
        <v>5.3933885646983981E-4</v>
      </c>
      <c r="BD27" s="65">
        <v>0</v>
      </c>
      <c r="BE27" s="65">
        <v>-6.9430939853191376E-2</v>
      </c>
      <c r="BF27" s="65">
        <v>-5.4244082421064377E-2</v>
      </c>
      <c r="BG27" s="65">
        <v>9.6785407513380051E-3</v>
      </c>
      <c r="BH27" s="65">
        <v>2.3254092957358807E-4</v>
      </c>
      <c r="BI27" s="65">
        <v>0</v>
      </c>
      <c r="BJ27" s="65">
        <v>2.2056998685002327E-2</v>
      </c>
      <c r="BK27" s="65">
        <v>-1.4540193602442741E-2</v>
      </c>
      <c r="BL27" s="65">
        <v>-1.8799703568220139E-2</v>
      </c>
      <c r="BM27" s="65">
        <v>-2.7562949806451797E-2</v>
      </c>
      <c r="BN27" s="65">
        <v>-1.4106548624113202E-3</v>
      </c>
      <c r="BO27" s="65">
        <v>-8.3582503721117973E-3</v>
      </c>
      <c r="BP27" s="65"/>
      <c r="BQ27" s="65"/>
    </row>
    <row r="28" spans="16:69" x14ac:dyDescent="0.25">
      <c r="P28" s="2">
        <v>2003</v>
      </c>
      <c r="Q28" s="65">
        <v>1.1087233200669289E-2</v>
      </c>
      <c r="R28" s="65">
        <v>-8.5255242884159088E-3</v>
      </c>
      <c r="S28" s="65">
        <v>0</v>
      </c>
      <c r="T28" s="65">
        <v>-9.9707711488008499E-3</v>
      </c>
      <c r="U28" s="65">
        <v>-1.1865978129208088E-2</v>
      </c>
      <c r="V28" s="65">
        <v>0</v>
      </c>
      <c r="W28" s="65">
        <v>8.3432514220476151E-3</v>
      </c>
      <c r="X28" s="65">
        <v>0</v>
      </c>
      <c r="Y28" s="65">
        <v>0</v>
      </c>
      <c r="Z28" s="65">
        <v>0</v>
      </c>
      <c r="AA28" s="65">
        <v>0</v>
      </c>
      <c r="AB28" s="65">
        <v>1.0724714957177639E-2</v>
      </c>
      <c r="AC28" s="65">
        <v>0</v>
      </c>
      <c r="AD28" s="65">
        <v>3.0072778463363647E-3</v>
      </c>
      <c r="AE28" s="65">
        <v>1.1344118043780327E-2</v>
      </c>
      <c r="AF28" s="65">
        <v>0</v>
      </c>
      <c r="AG28" s="65">
        <v>-4.6973071992397308E-2</v>
      </c>
      <c r="AH28" s="65">
        <v>-1.5884438762441278E-3</v>
      </c>
      <c r="AI28" s="65">
        <v>-2.9957219958305359E-2</v>
      </c>
      <c r="AJ28" s="65">
        <v>-7.3946299962699413E-3</v>
      </c>
      <c r="AK28" s="65">
        <v>-1.7464172095060349E-2</v>
      </c>
      <c r="AL28" s="65">
        <v>-1.6078831627964973E-2</v>
      </c>
      <c r="AM28" s="65">
        <v>9.7672417759895325E-3</v>
      </c>
      <c r="AN28" s="65">
        <v>-2.4434901773929596E-2</v>
      </c>
      <c r="AO28" s="65">
        <v>-2.6266045868396759E-2</v>
      </c>
      <c r="AP28" s="65">
        <v>5.613336805254221E-3</v>
      </c>
      <c r="AQ28" s="65">
        <v>-2.9432609677314758E-2</v>
      </c>
      <c r="AR28" s="65">
        <v>-5.6345716118812561E-2</v>
      </c>
      <c r="AS28" s="65">
        <v>0</v>
      </c>
      <c r="AT28" s="65">
        <v>3.2083097845315933E-2</v>
      </c>
      <c r="AU28" s="65">
        <v>0</v>
      </c>
      <c r="AV28" s="65">
        <v>0</v>
      </c>
      <c r="AW28" s="65">
        <v>0</v>
      </c>
      <c r="AX28" s="65">
        <v>1.4802494551986456E-3</v>
      </c>
      <c r="AY28" s="65">
        <v>-3.9866719394922256E-2</v>
      </c>
      <c r="AZ28" s="65">
        <v>1.634560152888298E-2</v>
      </c>
      <c r="BA28" s="65">
        <v>0</v>
      </c>
      <c r="BB28" s="65">
        <v>-1.079278439283371E-2</v>
      </c>
      <c r="BC28" s="65">
        <v>9.0308226644992828E-3</v>
      </c>
      <c r="BD28" s="65">
        <v>0</v>
      </c>
      <c r="BE28" s="65">
        <v>-4.4523689895868301E-2</v>
      </c>
      <c r="BF28" s="65">
        <v>-3.601379320025444E-2</v>
      </c>
      <c r="BG28" s="65">
        <v>1.9035224104300141E-3</v>
      </c>
      <c r="BH28" s="65">
        <v>1.9564764574170113E-2</v>
      </c>
      <c r="BI28" s="65">
        <v>0</v>
      </c>
      <c r="BJ28" s="65">
        <v>2.6844525709748268E-2</v>
      </c>
      <c r="BK28" s="65">
        <v>-9.6308346837759018E-3</v>
      </c>
      <c r="BL28" s="65">
        <v>2.0585848018527031E-2</v>
      </c>
      <c r="BM28" s="65">
        <v>-1.412105280905962E-3</v>
      </c>
      <c r="BN28" s="65">
        <v>-1.4822009950876236E-2</v>
      </c>
      <c r="BO28" s="65">
        <v>5.3705178201198578E-2</v>
      </c>
      <c r="BP28" s="65"/>
      <c r="BQ28" s="65"/>
    </row>
    <row r="29" spans="16:69" x14ac:dyDescent="0.25">
      <c r="P29" s="2">
        <v>2004</v>
      </c>
      <c r="Q29" s="65">
        <v>-1.0212620720267296E-2</v>
      </c>
      <c r="R29" s="65">
        <v>-6.6531230695545673E-3</v>
      </c>
      <c r="S29" s="65">
        <v>0</v>
      </c>
      <c r="T29" s="65">
        <v>1.3463085517287254E-2</v>
      </c>
      <c r="U29" s="65">
        <v>1.5235028229653835E-2</v>
      </c>
      <c r="V29" s="65">
        <v>0</v>
      </c>
      <c r="W29" s="65">
        <v>2.3868225514888763E-2</v>
      </c>
      <c r="X29" s="65">
        <v>0</v>
      </c>
      <c r="Y29" s="65">
        <v>0</v>
      </c>
      <c r="Z29" s="65">
        <v>0</v>
      </c>
      <c r="AA29" s="65">
        <v>0</v>
      </c>
      <c r="AB29" s="65">
        <v>2.4374451488256454E-2</v>
      </c>
      <c r="AC29" s="65">
        <v>0</v>
      </c>
      <c r="AD29" s="65">
        <v>2.6765458285808563E-2</v>
      </c>
      <c r="AE29" s="65">
        <v>1.8814671784639359E-2</v>
      </c>
      <c r="AF29" s="65">
        <v>0</v>
      </c>
      <c r="AG29" s="65">
        <v>5.7717218995094299E-2</v>
      </c>
      <c r="AH29" s="65">
        <v>1.6977414488792419E-2</v>
      </c>
      <c r="AI29" s="65">
        <v>-6.5326378680765629E-3</v>
      </c>
      <c r="AJ29" s="65">
        <v>1.9569164142012596E-2</v>
      </c>
      <c r="AK29" s="65">
        <v>-3.5212460905313492E-2</v>
      </c>
      <c r="AL29" s="65">
        <v>-1.5513536520302296E-2</v>
      </c>
      <c r="AM29" s="65">
        <v>-1.0162650607526302E-2</v>
      </c>
      <c r="AN29" s="65">
        <v>1.7023244872689247E-2</v>
      </c>
      <c r="AO29" s="65">
        <v>-2.2905627265572548E-2</v>
      </c>
      <c r="AP29" s="65">
        <v>-1.0339652188122272E-2</v>
      </c>
      <c r="AQ29" s="65">
        <v>-8.6103588342666626E-2</v>
      </c>
      <c r="AR29" s="65">
        <v>2.8646672144532204E-3</v>
      </c>
      <c r="AS29" s="65">
        <v>0</v>
      </c>
      <c r="AT29" s="65">
        <v>1.3404476456344128E-2</v>
      </c>
      <c r="AU29" s="65">
        <v>0</v>
      </c>
      <c r="AV29" s="65">
        <v>0</v>
      </c>
      <c r="AW29" s="65">
        <v>0</v>
      </c>
      <c r="AX29" s="65">
        <v>9.9608646705746651E-3</v>
      </c>
      <c r="AY29" s="65">
        <v>4.3024804443120956E-2</v>
      </c>
      <c r="AZ29" s="65">
        <v>1.411049347370863E-2</v>
      </c>
      <c r="BA29" s="65">
        <v>0</v>
      </c>
      <c r="BB29" s="65">
        <v>4.4517805799841881E-3</v>
      </c>
      <c r="BC29" s="65">
        <v>-2.8492441400885582E-2</v>
      </c>
      <c r="BD29" s="65">
        <v>0</v>
      </c>
      <c r="BE29" s="65">
        <v>-4.3380990624427795E-2</v>
      </c>
      <c r="BF29" s="65">
        <v>1.7275543883442879E-2</v>
      </c>
      <c r="BG29" s="65">
        <v>-1.2592596933245659E-2</v>
      </c>
      <c r="BH29" s="65">
        <v>2.0209593698382378E-2</v>
      </c>
      <c r="BI29" s="65">
        <v>0</v>
      </c>
      <c r="BJ29" s="65">
        <v>5.9181049466133118E-2</v>
      </c>
      <c r="BK29" s="65">
        <v>-1.6869653016328812E-2</v>
      </c>
      <c r="BL29" s="65">
        <v>9.9556222558021545E-3</v>
      </c>
      <c r="BM29" s="65">
        <v>2.3889942094683647E-2</v>
      </c>
      <c r="BN29" s="65">
        <v>-2.3866579867899418E-3</v>
      </c>
      <c r="BO29" s="65">
        <v>-3.0491113662719727E-2</v>
      </c>
      <c r="BP29" s="65"/>
      <c r="BQ29" s="65"/>
    </row>
    <row r="30" spans="16:69" x14ac:dyDescent="0.25">
      <c r="P30" s="2">
        <v>2005</v>
      </c>
      <c r="Q30" s="65">
        <v>1.0464324615895748E-2</v>
      </c>
      <c r="R30" s="65">
        <v>3.1635657069273293E-4</v>
      </c>
      <c r="S30" s="65">
        <v>0</v>
      </c>
      <c r="T30" s="65">
        <v>8.2174269482493401E-3</v>
      </c>
      <c r="U30" s="65">
        <v>4.0967803448438644E-2</v>
      </c>
      <c r="V30" s="65">
        <v>0</v>
      </c>
      <c r="W30" s="65">
        <v>-3.1221196055412292E-2</v>
      </c>
      <c r="X30" s="65">
        <v>0</v>
      </c>
      <c r="Y30" s="65">
        <v>0</v>
      </c>
      <c r="Z30" s="65">
        <v>0</v>
      </c>
      <c r="AA30" s="65">
        <v>0</v>
      </c>
      <c r="AB30" s="65">
        <v>1.9989663269370794E-3</v>
      </c>
      <c r="AC30" s="65">
        <v>0</v>
      </c>
      <c r="AD30" s="65">
        <v>2.5250520557165146E-2</v>
      </c>
      <c r="AE30" s="65">
        <v>-2.64024268835783E-3</v>
      </c>
      <c r="AF30" s="65">
        <v>0</v>
      </c>
      <c r="AG30" s="65">
        <v>4.4127359986305237E-2</v>
      </c>
      <c r="AH30" s="65">
        <v>-1.0480240453034639E-3</v>
      </c>
      <c r="AI30" s="65">
        <v>-1.3587402645498514E-3</v>
      </c>
      <c r="AJ30" s="65">
        <v>-1.3410221785306931E-2</v>
      </c>
      <c r="AK30" s="65">
        <v>-7.4698664247989655E-3</v>
      </c>
      <c r="AL30" s="65">
        <v>2.7243949007242918E-3</v>
      </c>
      <c r="AM30" s="65">
        <v>9.6538914367556572E-3</v>
      </c>
      <c r="AN30" s="65">
        <v>5.845031701028347E-3</v>
      </c>
      <c r="AO30" s="65">
        <v>-4.1447024792432785E-2</v>
      </c>
      <c r="AP30" s="65">
        <v>1.8010411411523819E-2</v>
      </c>
      <c r="AQ30" s="65">
        <v>-2.9595853760838509E-2</v>
      </c>
      <c r="AR30" s="65">
        <v>-1.0181760415434837E-2</v>
      </c>
      <c r="AS30" s="65">
        <v>0</v>
      </c>
      <c r="AT30" s="65">
        <v>1.1028182925656438E-3</v>
      </c>
      <c r="AU30" s="65">
        <v>0</v>
      </c>
      <c r="AV30" s="65">
        <v>0</v>
      </c>
      <c r="AW30" s="65">
        <v>0</v>
      </c>
      <c r="AX30" s="65">
        <v>-1.1889281682670116E-2</v>
      </c>
      <c r="AY30" s="65">
        <v>-2.8208918869495392E-2</v>
      </c>
      <c r="AZ30" s="65">
        <v>1.1798177845776081E-2</v>
      </c>
      <c r="BA30" s="65">
        <v>0</v>
      </c>
      <c r="BB30" s="65">
        <v>3.5310003906488419E-2</v>
      </c>
      <c r="BC30" s="65">
        <v>-1.8863114528357983E-3</v>
      </c>
      <c r="BD30" s="65">
        <v>0</v>
      </c>
      <c r="BE30" s="65">
        <v>-5.4675322026014328E-2</v>
      </c>
      <c r="BF30" s="65">
        <v>-2.3496013134717941E-2</v>
      </c>
      <c r="BG30" s="65">
        <v>2.4307107552886009E-2</v>
      </c>
      <c r="BH30" s="65">
        <v>1.3926920481026173E-2</v>
      </c>
      <c r="BI30" s="65">
        <v>0</v>
      </c>
      <c r="BJ30" s="65">
        <v>-8.4003821015357971E-2</v>
      </c>
      <c r="BK30" s="65">
        <v>-1.1075810762122273E-3</v>
      </c>
      <c r="BL30" s="65">
        <v>-2.499108575284481E-2</v>
      </c>
      <c r="BM30" s="65">
        <v>1.5735849738121033E-2</v>
      </c>
      <c r="BN30" s="65">
        <v>-8.5099339485168457E-3</v>
      </c>
      <c r="BO30" s="65">
        <v>-1.9404726102948189E-2</v>
      </c>
      <c r="BP30" s="65"/>
      <c r="BQ30" s="65"/>
    </row>
    <row r="31" spans="16:69" x14ac:dyDescent="0.25">
      <c r="P31" s="2">
        <v>2006</v>
      </c>
      <c r="Q31" s="65">
        <v>-1.6306575387716293E-2</v>
      </c>
      <c r="R31" s="65">
        <v>2.5472989305853844E-2</v>
      </c>
      <c r="S31" s="65">
        <v>0</v>
      </c>
      <c r="T31" s="65">
        <v>1.7221882939338684E-2</v>
      </c>
      <c r="U31" s="65">
        <v>2.29464340955019E-2</v>
      </c>
      <c r="V31" s="65">
        <v>0</v>
      </c>
      <c r="W31" s="65">
        <v>-2.2336354479193687E-2</v>
      </c>
      <c r="X31" s="65">
        <v>0</v>
      </c>
      <c r="Y31" s="65">
        <v>0</v>
      </c>
      <c r="Z31" s="65">
        <v>0</v>
      </c>
      <c r="AA31" s="65">
        <v>0</v>
      </c>
      <c r="AB31" s="65">
        <v>1.4376967214047909E-2</v>
      </c>
      <c r="AC31" s="65">
        <v>0</v>
      </c>
      <c r="AD31" s="65">
        <v>-3.6510664969682693E-2</v>
      </c>
      <c r="AE31" s="65">
        <v>-1.6709767282009125E-2</v>
      </c>
      <c r="AF31" s="65">
        <v>0</v>
      </c>
      <c r="AG31" s="65">
        <v>2.1754041314125061E-2</v>
      </c>
      <c r="AH31" s="65">
        <v>2.994612418115139E-2</v>
      </c>
      <c r="AI31" s="65">
        <v>-3.1792495399713516E-2</v>
      </c>
      <c r="AJ31" s="65">
        <v>2.2039778530597687E-2</v>
      </c>
      <c r="AK31" s="65">
        <v>-1.5112506225705147E-2</v>
      </c>
      <c r="AL31" s="65">
        <v>2.9779814183712006E-2</v>
      </c>
      <c r="AM31" s="65">
        <v>-5.5477367714047432E-3</v>
      </c>
      <c r="AN31" s="65">
        <v>-6.5602483227849007E-3</v>
      </c>
      <c r="AO31" s="65">
        <v>-4.899316281080246E-2</v>
      </c>
      <c r="AP31" s="65">
        <v>-2.1563535556197166E-2</v>
      </c>
      <c r="AQ31" s="65">
        <v>-3.634936735033989E-2</v>
      </c>
      <c r="AR31" s="65">
        <v>4.7949483268894255E-4</v>
      </c>
      <c r="AS31" s="65">
        <v>0</v>
      </c>
      <c r="AT31" s="65">
        <v>-5.6235078722238541E-2</v>
      </c>
      <c r="AU31" s="65">
        <v>0</v>
      </c>
      <c r="AV31" s="65">
        <v>0</v>
      </c>
      <c r="AW31" s="65">
        <v>0</v>
      </c>
      <c r="AX31" s="65">
        <v>5.1195579580962658E-3</v>
      </c>
      <c r="AY31" s="65">
        <v>2.4910600855946541E-2</v>
      </c>
      <c r="AZ31" s="65">
        <v>8.9644221588969231E-3</v>
      </c>
      <c r="BA31" s="65">
        <v>0</v>
      </c>
      <c r="BB31" s="65">
        <v>9.3917333288118243E-4</v>
      </c>
      <c r="BC31" s="65">
        <v>5.1733064465224743E-3</v>
      </c>
      <c r="BD31" s="65">
        <v>0</v>
      </c>
      <c r="BE31" s="65">
        <v>-3.7390172481536865E-2</v>
      </c>
      <c r="BF31" s="65">
        <v>-3.6399893462657928E-2</v>
      </c>
      <c r="BG31" s="65">
        <v>-5.3235818631947041E-3</v>
      </c>
      <c r="BH31" s="65">
        <v>-1.8587923841550946E-3</v>
      </c>
      <c r="BI31" s="65">
        <v>0</v>
      </c>
      <c r="BJ31" s="65">
        <v>3.7172895390540361E-3</v>
      </c>
      <c r="BK31" s="65">
        <v>-6.2858038581907749E-3</v>
      </c>
      <c r="BL31" s="65">
        <v>1.5348554588854313E-3</v>
      </c>
      <c r="BM31" s="65">
        <v>5.6873064488172531E-2</v>
      </c>
      <c r="BN31" s="65">
        <v>-5.2193418145179749E-2</v>
      </c>
      <c r="BO31" s="65">
        <v>3.1456485390663147E-2</v>
      </c>
      <c r="BP31" s="65"/>
      <c r="BQ31" s="65"/>
    </row>
    <row r="32" spans="16:69" x14ac:dyDescent="0.25">
      <c r="P32" s="2">
        <v>2007</v>
      </c>
      <c r="Q32" s="65">
        <v>-1.5016420744359493E-2</v>
      </c>
      <c r="R32" s="65">
        <v>6.0846912674605846E-3</v>
      </c>
      <c r="S32" s="65">
        <v>0</v>
      </c>
      <c r="T32" s="65">
        <v>-2.0151634234935045E-3</v>
      </c>
      <c r="U32" s="65">
        <v>1.6292883083224297E-2</v>
      </c>
      <c r="V32" s="65">
        <v>0</v>
      </c>
      <c r="W32" s="65">
        <v>1.4841705560684204E-2</v>
      </c>
      <c r="X32" s="65">
        <v>0</v>
      </c>
      <c r="Y32" s="65">
        <v>0</v>
      </c>
      <c r="Z32" s="65">
        <v>0</v>
      </c>
      <c r="AA32" s="65">
        <v>0</v>
      </c>
      <c r="AB32" s="65">
        <v>-2.933574141934514E-4</v>
      </c>
      <c r="AC32" s="65">
        <v>0</v>
      </c>
      <c r="AD32" s="65">
        <v>6.7559821764007211E-4</v>
      </c>
      <c r="AE32" s="65">
        <v>1.0972959920763969E-2</v>
      </c>
      <c r="AF32" s="65">
        <v>0</v>
      </c>
      <c r="AG32" s="65">
        <v>2.8206588700413704E-2</v>
      </c>
      <c r="AH32" s="65">
        <v>1.0383111424744129E-2</v>
      </c>
      <c r="AI32" s="65">
        <v>5.3124851547181606E-4</v>
      </c>
      <c r="AJ32" s="65">
        <v>-4.7672569751739502E-2</v>
      </c>
      <c r="AK32" s="65">
        <v>1.3813311234116554E-2</v>
      </c>
      <c r="AL32" s="65">
        <v>3.5986306611448526E-3</v>
      </c>
      <c r="AM32" s="65">
        <v>6.7888372577726841E-3</v>
      </c>
      <c r="AN32" s="65">
        <v>-1.2138397432863712E-2</v>
      </c>
      <c r="AO32" s="65">
        <v>-2.4639671668410301E-2</v>
      </c>
      <c r="AP32" s="65">
        <v>-4.9367998726665974E-3</v>
      </c>
      <c r="AQ32" s="65">
        <v>1.4929789118468761E-2</v>
      </c>
      <c r="AR32" s="65">
        <v>-1.8619706854224205E-2</v>
      </c>
      <c r="AS32" s="65">
        <v>0</v>
      </c>
      <c r="AT32" s="65">
        <v>6.4360722899436951E-2</v>
      </c>
      <c r="AU32" s="65">
        <v>0</v>
      </c>
      <c r="AV32" s="65">
        <v>0</v>
      </c>
      <c r="AW32" s="65">
        <v>0</v>
      </c>
      <c r="AX32" s="65">
        <v>-7.9261548817157745E-3</v>
      </c>
      <c r="AY32" s="65">
        <v>-9.6412740647792816E-2</v>
      </c>
      <c r="AZ32" s="65">
        <v>1.298145018517971E-2</v>
      </c>
      <c r="BA32" s="65">
        <v>0</v>
      </c>
      <c r="BB32" s="65">
        <v>-1.1196390725672245E-2</v>
      </c>
      <c r="BC32" s="65">
        <v>-1.0437311138957739E-3</v>
      </c>
      <c r="BD32" s="65">
        <v>0</v>
      </c>
      <c r="BE32" s="65">
        <v>-5.1952924579381943E-2</v>
      </c>
      <c r="BF32" s="65">
        <v>2.5834744796156883E-2</v>
      </c>
      <c r="BG32" s="65">
        <v>4.0611410513520241E-3</v>
      </c>
      <c r="BH32" s="65">
        <v>1.3106164522469044E-2</v>
      </c>
      <c r="BI32" s="65">
        <v>0</v>
      </c>
      <c r="BJ32" s="65">
        <v>8.1057902425527573E-3</v>
      </c>
      <c r="BK32" s="65">
        <v>2.3551726713776588E-2</v>
      </c>
      <c r="BL32" s="65">
        <v>1.3752001337707043E-2</v>
      </c>
      <c r="BM32" s="65">
        <v>1.4670070260763168E-2</v>
      </c>
      <c r="BN32" s="65">
        <v>-2.1848343312740326E-2</v>
      </c>
      <c r="BO32" s="65">
        <v>-2.7413836214691401E-3</v>
      </c>
      <c r="BP32" s="65"/>
      <c r="BQ32" s="65"/>
    </row>
    <row r="33" spans="16:69" x14ac:dyDescent="0.25">
      <c r="P33" s="2">
        <v>2008</v>
      </c>
      <c r="Q33" s="65">
        <v>7.3472056537866592E-3</v>
      </c>
      <c r="R33" s="65">
        <v>4.4640139676630497E-3</v>
      </c>
      <c r="S33" s="65">
        <v>0</v>
      </c>
      <c r="T33" s="65">
        <v>1.5328855253756046E-2</v>
      </c>
      <c r="U33" s="65">
        <v>3.0948549509048462E-2</v>
      </c>
      <c r="V33" s="65">
        <v>0</v>
      </c>
      <c r="W33" s="65">
        <v>-5.2725891582667828E-3</v>
      </c>
      <c r="X33" s="65">
        <v>0</v>
      </c>
      <c r="Y33" s="65">
        <v>0</v>
      </c>
      <c r="Z33" s="65">
        <v>0</v>
      </c>
      <c r="AA33" s="65">
        <v>0</v>
      </c>
      <c r="AB33" s="65">
        <v>1.3403048797044903E-4</v>
      </c>
      <c r="AC33" s="65">
        <v>0</v>
      </c>
      <c r="AD33" s="65">
        <v>-4.368426650762558E-2</v>
      </c>
      <c r="AE33" s="65">
        <v>4.3569956906139851E-3</v>
      </c>
      <c r="AF33" s="65">
        <v>0</v>
      </c>
      <c r="AG33" s="65">
        <v>-4.7442641109228134E-2</v>
      </c>
      <c r="AH33" s="65">
        <v>1.8546326085925102E-2</v>
      </c>
      <c r="AI33" s="65">
        <v>-2.1114807575941086E-2</v>
      </c>
      <c r="AJ33" s="65">
        <v>8.6215734481811523E-3</v>
      </c>
      <c r="AK33" s="65">
        <v>2.496776357293129E-2</v>
      </c>
      <c r="AL33" s="65">
        <v>1.0815379209816456E-2</v>
      </c>
      <c r="AM33" s="65">
        <v>4.3582725338637829E-3</v>
      </c>
      <c r="AN33" s="65">
        <v>9.3515141634270549E-4</v>
      </c>
      <c r="AO33" s="65">
        <v>1.0171682573854923E-2</v>
      </c>
      <c r="AP33" s="65">
        <v>4.3095522560179234E-3</v>
      </c>
      <c r="AQ33" s="65">
        <v>-2.3543338757008314E-3</v>
      </c>
      <c r="AR33" s="65">
        <v>1.0405464097857475E-2</v>
      </c>
      <c r="AS33" s="65">
        <v>0</v>
      </c>
      <c r="AT33" s="65">
        <v>-2.8458381071686745E-2</v>
      </c>
      <c r="AU33" s="65">
        <v>0</v>
      </c>
      <c r="AV33" s="65">
        <v>0</v>
      </c>
      <c r="AW33" s="65">
        <v>0</v>
      </c>
      <c r="AX33" s="65">
        <v>-1.50119224563241E-2</v>
      </c>
      <c r="AY33" s="65">
        <v>-7.4123650789260864E-2</v>
      </c>
      <c r="AZ33" s="65">
        <v>5.1892739720642567E-3</v>
      </c>
      <c r="BA33" s="65">
        <v>0</v>
      </c>
      <c r="BB33" s="65">
        <v>-1.5050868503749371E-2</v>
      </c>
      <c r="BC33" s="65">
        <v>-1.3630802277475595E-3</v>
      </c>
      <c r="BD33" s="65">
        <v>0</v>
      </c>
      <c r="BE33" s="65">
        <v>-8.9771218597888947E-2</v>
      </c>
      <c r="BF33" s="65">
        <v>2.7446746826171875E-2</v>
      </c>
      <c r="BG33" s="65">
        <v>2.0864129066467285E-2</v>
      </c>
      <c r="BH33" s="65">
        <v>7.4483314529061317E-3</v>
      </c>
      <c r="BI33" s="65">
        <v>0</v>
      </c>
      <c r="BJ33" s="65">
        <v>0.12532216310501099</v>
      </c>
      <c r="BK33" s="65">
        <v>-3.0345299746841192E-3</v>
      </c>
      <c r="BL33" s="65">
        <v>-2.6045253034681082E-3</v>
      </c>
      <c r="BM33" s="65">
        <v>-1.4451098628342152E-2</v>
      </c>
      <c r="BN33" s="65">
        <v>3.0317289754748344E-2</v>
      </c>
      <c r="BO33" s="65">
        <v>-4.6905472874641418E-2</v>
      </c>
      <c r="BP33" s="65"/>
      <c r="BQ33" s="65"/>
    </row>
    <row r="34" spans="16:69" x14ac:dyDescent="0.25">
      <c r="P34" s="2">
        <v>2009</v>
      </c>
      <c r="Q34" s="65">
        <v>-3.3275503665208817E-3</v>
      </c>
      <c r="R34" s="65">
        <v>1.882941834628582E-2</v>
      </c>
      <c r="S34" s="65">
        <v>0</v>
      </c>
      <c r="T34" s="65">
        <v>3.8547039031982422E-2</v>
      </c>
      <c r="U34" s="65">
        <v>4.4331956654787064E-2</v>
      </c>
      <c r="V34" s="65">
        <v>0</v>
      </c>
      <c r="W34" s="65">
        <v>-1.9336365163326263E-2</v>
      </c>
      <c r="X34" s="65">
        <v>0</v>
      </c>
      <c r="Y34" s="65">
        <v>0</v>
      </c>
      <c r="Z34" s="65">
        <v>0</v>
      </c>
      <c r="AA34" s="65">
        <v>0</v>
      </c>
      <c r="AB34" s="65">
        <v>-2.2748741321265697E-4</v>
      </c>
      <c r="AC34" s="65">
        <v>0</v>
      </c>
      <c r="AD34" s="65">
        <v>1.3651270419359207E-2</v>
      </c>
      <c r="AE34" s="65">
        <v>-4.8549290746450424E-2</v>
      </c>
      <c r="AF34" s="65">
        <v>0</v>
      </c>
      <c r="AG34" s="65">
        <v>1.7258670181035995E-2</v>
      </c>
      <c r="AH34" s="65">
        <v>2.3666206747293472E-2</v>
      </c>
      <c r="AI34" s="65">
        <v>-1.0504750534892082E-2</v>
      </c>
      <c r="AJ34" s="65">
        <v>1.7335903830826283E-3</v>
      </c>
      <c r="AK34" s="65">
        <v>-1.0461140424013138E-2</v>
      </c>
      <c r="AL34" s="65">
        <v>3.7237357348203659E-2</v>
      </c>
      <c r="AM34" s="65">
        <v>2.8263205662369728E-2</v>
      </c>
      <c r="AN34" s="65">
        <v>4.557892307639122E-2</v>
      </c>
      <c r="AO34" s="65">
        <v>-2.7240157127380371E-2</v>
      </c>
      <c r="AP34" s="65">
        <v>8.9546302333474159E-3</v>
      </c>
      <c r="AQ34" s="65">
        <v>4.671828355640173E-3</v>
      </c>
      <c r="AR34" s="65">
        <v>-5.1089571788907051E-3</v>
      </c>
      <c r="AS34" s="65">
        <v>0</v>
      </c>
      <c r="AT34" s="65">
        <v>1.9547419622540474E-2</v>
      </c>
      <c r="AU34" s="65">
        <v>0</v>
      </c>
      <c r="AV34" s="65">
        <v>0</v>
      </c>
      <c r="AW34" s="65">
        <v>0</v>
      </c>
      <c r="AX34" s="65">
        <v>1.3392719440162182E-2</v>
      </c>
      <c r="AY34" s="65">
        <v>-1.3647042214870453E-2</v>
      </c>
      <c r="AZ34" s="65">
        <v>-1.2834962690249085E-3</v>
      </c>
      <c r="BA34" s="65">
        <v>0</v>
      </c>
      <c r="BB34" s="65">
        <v>-1.2565560638904572E-2</v>
      </c>
      <c r="BC34" s="65">
        <v>1.2298748828470707E-2</v>
      </c>
      <c r="BD34" s="65">
        <v>0</v>
      </c>
      <c r="BE34" s="65">
        <v>-6.0289826244115829E-2</v>
      </c>
      <c r="BF34" s="65">
        <v>-5.7828787714242935E-2</v>
      </c>
      <c r="BG34" s="65">
        <v>2.0218729972839355E-2</v>
      </c>
      <c r="BH34" s="65">
        <v>-1.235627755522728E-2</v>
      </c>
      <c r="BI34" s="65">
        <v>0</v>
      </c>
      <c r="BJ34" s="65">
        <v>-3.1860515475273132E-2</v>
      </c>
      <c r="BK34" s="65">
        <v>-2.3554731160402298E-2</v>
      </c>
      <c r="BL34" s="65">
        <v>-5.7442136108875275E-2</v>
      </c>
      <c r="BM34" s="65">
        <v>-1.318084541708231E-2</v>
      </c>
      <c r="BN34" s="65">
        <v>-1.9563939422369003E-3</v>
      </c>
      <c r="BO34" s="65">
        <v>-1.9870955497026443E-2</v>
      </c>
      <c r="BP34" s="65"/>
      <c r="BQ34" s="65"/>
    </row>
    <row r="35" spans="16:69" x14ac:dyDescent="0.25">
      <c r="P35" s="2">
        <v>2010</v>
      </c>
      <c r="Q35" s="65">
        <v>7.0690035820007324E-2</v>
      </c>
      <c r="R35" s="65">
        <v>2.1276259794831276E-2</v>
      </c>
      <c r="S35" s="65">
        <v>0</v>
      </c>
      <c r="T35" s="65">
        <v>2.2937925532460213E-2</v>
      </c>
      <c r="U35" s="65">
        <v>-3.5593567881733179E-3</v>
      </c>
      <c r="V35" s="65">
        <v>0</v>
      </c>
      <c r="W35" s="65">
        <v>4.9281701445579529E-2</v>
      </c>
      <c r="X35" s="65">
        <v>0</v>
      </c>
      <c r="Y35" s="65">
        <v>0</v>
      </c>
      <c r="Z35" s="65">
        <v>0</v>
      </c>
      <c r="AA35" s="65">
        <v>0</v>
      </c>
      <c r="AB35" s="65">
        <v>2.6576535776257515E-2</v>
      </c>
      <c r="AC35" s="65">
        <v>0</v>
      </c>
      <c r="AD35" s="65">
        <v>-3.5971317440271378E-2</v>
      </c>
      <c r="AE35" s="65">
        <v>-5.6558060459792614E-3</v>
      </c>
      <c r="AF35" s="65">
        <v>0</v>
      </c>
      <c r="AG35" s="65">
        <v>-2.3067135363817215E-2</v>
      </c>
      <c r="AH35" s="65">
        <v>2.4832136929035187E-2</v>
      </c>
      <c r="AI35" s="65">
        <v>2.241336926817894E-2</v>
      </c>
      <c r="AJ35" s="65">
        <v>3.4933049231767654E-2</v>
      </c>
      <c r="AK35" s="65">
        <v>-1.7295155674219131E-2</v>
      </c>
      <c r="AL35" s="65">
        <v>3.3623641356825829E-3</v>
      </c>
      <c r="AM35" s="65">
        <v>3.3890049904584885E-2</v>
      </c>
      <c r="AN35" s="65">
        <v>-1.6930151730775833E-2</v>
      </c>
      <c r="AO35" s="65">
        <v>4.1279740631580353E-2</v>
      </c>
      <c r="AP35" s="65">
        <v>1.3283452019095421E-2</v>
      </c>
      <c r="AQ35" s="65">
        <v>-6.0114194639027119E-3</v>
      </c>
      <c r="AR35" s="65">
        <v>1.678231917321682E-2</v>
      </c>
      <c r="AS35" s="65">
        <v>0</v>
      </c>
      <c r="AT35" s="65">
        <v>-7.4463989585638046E-3</v>
      </c>
      <c r="AU35" s="65">
        <v>0</v>
      </c>
      <c r="AV35" s="65">
        <v>0</v>
      </c>
      <c r="AW35" s="65">
        <v>0</v>
      </c>
      <c r="AX35" s="65">
        <v>-2.1855540573596954E-2</v>
      </c>
      <c r="AY35" s="65">
        <v>-3.4156996756792068E-2</v>
      </c>
      <c r="AZ35" s="65">
        <v>5.4097170941531658E-3</v>
      </c>
      <c r="BA35" s="65">
        <v>0</v>
      </c>
      <c r="BB35" s="65">
        <v>8.4440357983112335E-2</v>
      </c>
      <c r="BC35" s="65">
        <v>-5.4621314629912376E-3</v>
      </c>
      <c r="BD35" s="65">
        <v>0</v>
      </c>
      <c r="BE35" s="65">
        <v>-6.4384691417217255E-2</v>
      </c>
      <c r="BF35" s="65">
        <v>8.1459298729896545E-2</v>
      </c>
      <c r="BG35" s="65">
        <v>3.5728447139263153E-2</v>
      </c>
      <c r="BH35" s="65">
        <v>-2.8794886544346809E-2</v>
      </c>
      <c r="BI35" s="65">
        <v>0</v>
      </c>
      <c r="BJ35" s="65">
        <v>5.0029221922159195E-2</v>
      </c>
      <c r="BK35" s="65">
        <v>1.2783507816493511E-2</v>
      </c>
      <c r="BL35" s="65">
        <v>-1.6144320368766785E-2</v>
      </c>
      <c r="BM35" s="65">
        <v>1.379034947603941E-2</v>
      </c>
      <c r="BN35" s="65">
        <v>2.0180158317089081E-2</v>
      </c>
      <c r="BO35" s="65">
        <v>-3.5873636603355408E-2</v>
      </c>
      <c r="BP35" s="65"/>
      <c r="BQ35" s="65"/>
    </row>
    <row r="36" spans="16:69" x14ac:dyDescent="0.25">
      <c r="P36" s="2">
        <v>2011</v>
      </c>
      <c r="Q36" s="65">
        <v>3.7556964904069901E-2</v>
      </c>
      <c r="R36" s="65">
        <v>1.6659030690789223E-2</v>
      </c>
      <c r="S36" s="65">
        <v>0</v>
      </c>
      <c r="T36" s="65">
        <v>6.2145456671714783E-2</v>
      </c>
      <c r="U36" s="65">
        <v>1.4345454983413219E-2</v>
      </c>
      <c r="V36" s="65">
        <v>0</v>
      </c>
      <c r="W36" s="65">
        <v>-6.6950045526027679E-2</v>
      </c>
      <c r="X36" s="65">
        <v>0</v>
      </c>
      <c r="Y36" s="65">
        <v>0</v>
      </c>
      <c r="Z36" s="65">
        <v>0</v>
      </c>
      <c r="AA36" s="65">
        <v>0</v>
      </c>
      <c r="AB36" s="65">
        <v>3.9607968181371689E-2</v>
      </c>
      <c r="AC36" s="65">
        <v>0</v>
      </c>
      <c r="AD36" s="65">
        <v>-6.7330431193113327E-3</v>
      </c>
      <c r="AE36" s="65">
        <v>-3.854057565331459E-2</v>
      </c>
      <c r="AF36" s="65">
        <v>0</v>
      </c>
      <c r="AG36" s="65">
        <v>1.8398609012365341E-2</v>
      </c>
      <c r="AH36" s="65">
        <v>2.9336722567677498E-2</v>
      </c>
      <c r="AI36" s="65">
        <v>2.9876423068344593E-3</v>
      </c>
      <c r="AJ36" s="65">
        <v>0.10945718735456467</v>
      </c>
      <c r="AK36" s="65">
        <v>-5.4547838866710663E-2</v>
      </c>
      <c r="AL36" s="65">
        <v>-3.9154021069407463E-3</v>
      </c>
      <c r="AM36" s="65">
        <v>5.2714296616613865E-3</v>
      </c>
      <c r="AN36" s="65">
        <v>-2.4948246777057648E-2</v>
      </c>
      <c r="AO36" s="65">
        <v>5.7242713868618011E-2</v>
      </c>
      <c r="AP36" s="65">
        <v>-1.935877837240696E-2</v>
      </c>
      <c r="AQ36" s="65">
        <v>-1.4984491281211376E-2</v>
      </c>
      <c r="AR36" s="65">
        <v>1.9824463874101639E-2</v>
      </c>
      <c r="AS36" s="65">
        <v>0</v>
      </c>
      <c r="AT36" s="65">
        <v>-4.6810903586447239E-3</v>
      </c>
      <c r="AU36" s="65">
        <v>0</v>
      </c>
      <c r="AV36" s="65">
        <v>0</v>
      </c>
      <c r="AW36" s="65">
        <v>0</v>
      </c>
      <c r="AX36" s="65">
        <v>-3.9250448346138E-2</v>
      </c>
      <c r="AY36" s="65">
        <v>-2.5669720023870468E-2</v>
      </c>
      <c r="AZ36" s="65">
        <v>2.4649288970977068E-3</v>
      </c>
      <c r="BA36" s="65">
        <v>0</v>
      </c>
      <c r="BB36" s="65">
        <v>-3.9324339013546705E-4</v>
      </c>
      <c r="BC36" s="65">
        <v>-2.312791533768177E-2</v>
      </c>
      <c r="BD36" s="65">
        <v>0</v>
      </c>
      <c r="BE36" s="65">
        <v>-1.9670534878969193E-2</v>
      </c>
      <c r="BF36" s="65">
        <v>6.2121838331222534E-2</v>
      </c>
      <c r="BG36" s="65">
        <v>5.8181047439575195E-2</v>
      </c>
      <c r="BH36" s="65">
        <v>-3.7086803466081619E-2</v>
      </c>
      <c r="BI36" s="65">
        <v>0</v>
      </c>
      <c r="BJ36" s="65">
        <v>-0.13414943218231201</v>
      </c>
      <c r="BK36" s="65">
        <v>-4.8053506761789322E-3</v>
      </c>
      <c r="BL36" s="65">
        <v>2.3033530451357365E-3</v>
      </c>
      <c r="BM36" s="65">
        <v>4.033949226140976E-2</v>
      </c>
      <c r="BN36" s="65">
        <v>3.8865279406309128E-2</v>
      </c>
      <c r="BO36" s="65">
        <v>4.7954700887203217E-2</v>
      </c>
      <c r="BP36" s="65"/>
      <c r="BQ36" s="65"/>
    </row>
    <row r="37" spans="16:69" x14ac:dyDescent="0.25">
      <c r="P37" s="2">
        <v>2012</v>
      </c>
      <c r="Q37" s="65">
        <v>-4.7313883900642395E-2</v>
      </c>
      <c r="R37" s="65">
        <v>3.6347847431898117E-2</v>
      </c>
      <c r="S37" s="65">
        <v>0</v>
      </c>
      <c r="T37" s="65">
        <v>2.1535372361540794E-2</v>
      </c>
      <c r="U37" s="65">
        <v>5.4706551134586334E-2</v>
      </c>
      <c r="V37" s="65">
        <v>0</v>
      </c>
      <c r="W37" s="65">
        <v>3.8678023964166641E-2</v>
      </c>
      <c r="X37" s="65">
        <v>0</v>
      </c>
      <c r="Y37" s="65">
        <v>0</v>
      </c>
      <c r="Z37" s="65">
        <v>0</v>
      </c>
      <c r="AA37" s="65">
        <v>0</v>
      </c>
      <c r="AB37" s="65">
        <v>3.8895439356565475E-3</v>
      </c>
      <c r="AC37" s="65">
        <v>0</v>
      </c>
      <c r="AD37" s="65">
        <v>1.2296857312321663E-2</v>
      </c>
      <c r="AE37" s="65">
        <v>-3.1887415796518326E-2</v>
      </c>
      <c r="AF37" s="65">
        <v>0</v>
      </c>
      <c r="AG37" s="65">
        <v>1.9094016402959824E-2</v>
      </c>
      <c r="AH37" s="65">
        <v>3.3245816826820374E-2</v>
      </c>
      <c r="AI37" s="65">
        <v>5.2332103252410889E-2</v>
      </c>
      <c r="AJ37" s="65">
        <v>4.1335998103022575E-3</v>
      </c>
      <c r="AK37" s="65">
        <v>-1.7531469464302063E-2</v>
      </c>
      <c r="AL37" s="65">
        <v>5.6043237447738647E-2</v>
      </c>
      <c r="AM37" s="65">
        <v>4.3100514449179173E-3</v>
      </c>
      <c r="AN37" s="65">
        <v>-1.9731134176254272E-2</v>
      </c>
      <c r="AO37" s="65">
        <v>-3.9694622159004211E-2</v>
      </c>
      <c r="AP37" s="65">
        <v>-4.4044461101293564E-2</v>
      </c>
      <c r="AQ37" s="65">
        <v>-7.3210254311561584E-2</v>
      </c>
      <c r="AR37" s="65">
        <v>-7.773386687040329E-2</v>
      </c>
      <c r="AS37" s="65">
        <v>0</v>
      </c>
      <c r="AT37" s="65">
        <v>3.2501515001058578E-2</v>
      </c>
      <c r="AU37" s="65">
        <v>0</v>
      </c>
      <c r="AV37" s="65">
        <v>0</v>
      </c>
      <c r="AW37" s="65">
        <v>0</v>
      </c>
      <c r="AX37" s="65">
        <v>-6.5526897087693214E-3</v>
      </c>
      <c r="AY37" s="65">
        <v>-1.7330886796116829E-2</v>
      </c>
      <c r="AZ37" s="65">
        <v>-3.8679059594869614E-2</v>
      </c>
      <c r="BA37" s="65">
        <v>0</v>
      </c>
      <c r="BB37" s="65">
        <v>4.3963510543107986E-2</v>
      </c>
      <c r="BC37" s="65">
        <v>2.6449726428836584E-3</v>
      </c>
      <c r="BD37" s="65">
        <v>0</v>
      </c>
      <c r="BE37" s="65">
        <v>-2.9586641117930412E-2</v>
      </c>
      <c r="BF37" s="65">
        <v>4.6852808445692062E-3</v>
      </c>
      <c r="BG37" s="65">
        <v>2.0685333758592606E-2</v>
      </c>
      <c r="BH37" s="65">
        <v>2.3785065859556198E-2</v>
      </c>
      <c r="BI37" s="65">
        <v>0</v>
      </c>
      <c r="BJ37" s="65">
        <v>-1.9179586321115494E-2</v>
      </c>
      <c r="BK37" s="65">
        <v>2.7144988998770714E-2</v>
      </c>
      <c r="BL37" s="65">
        <v>1.6619244590401649E-2</v>
      </c>
      <c r="BM37" s="65">
        <v>2.413485012948513E-2</v>
      </c>
      <c r="BN37" s="65">
        <v>4.368305578827858E-2</v>
      </c>
      <c r="BO37" s="65">
        <v>-5.9209860861301422E-2</v>
      </c>
      <c r="BP37" s="65"/>
      <c r="BQ37" s="65"/>
    </row>
    <row r="38" spans="16:69" x14ac:dyDescent="0.25">
      <c r="P38" s="2">
        <v>2013</v>
      </c>
      <c r="Q38" s="65">
        <v>-1.7176516354084015E-2</v>
      </c>
      <c r="R38" s="65">
        <v>8.9372415095567703E-3</v>
      </c>
      <c r="S38" s="65">
        <v>0</v>
      </c>
      <c r="T38" s="65">
        <v>4.5968998223543167E-2</v>
      </c>
      <c r="U38" s="65">
        <v>1.6841189935803413E-2</v>
      </c>
      <c r="V38" s="65">
        <v>0</v>
      </c>
      <c r="W38" s="65">
        <v>3.5222005099058151E-3</v>
      </c>
      <c r="X38" s="65">
        <v>0</v>
      </c>
      <c r="Y38" s="65">
        <v>0</v>
      </c>
      <c r="Z38" s="65">
        <v>0</v>
      </c>
      <c r="AA38" s="65">
        <v>0</v>
      </c>
      <c r="AB38" s="65">
        <v>2.0288515836000443E-2</v>
      </c>
      <c r="AC38" s="65">
        <v>0</v>
      </c>
      <c r="AD38" s="65">
        <v>-2.0058659836649895E-2</v>
      </c>
      <c r="AE38" s="65">
        <v>2.8710861224681139E-3</v>
      </c>
      <c r="AF38" s="65">
        <v>0</v>
      </c>
      <c r="AG38" s="65">
        <v>-1.4057985506951809E-2</v>
      </c>
      <c r="AH38" s="65">
        <v>-2.1357560530304909E-2</v>
      </c>
      <c r="AI38" s="65">
        <v>-6.073861732147634E-4</v>
      </c>
      <c r="AJ38" s="65">
        <v>-6.1849048361182213E-3</v>
      </c>
      <c r="AK38" s="65">
        <v>-3.8182714488357306E-3</v>
      </c>
      <c r="AL38" s="65">
        <v>-1.2307850643992424E-2</v>
      </c>
      <c r="AM38" s="65">
        <v>4.3931227177381516E-2</v>
      </c>
      <c r="AN38" s="65">
        <v>4.3246559798717499E-2</v>
      </c>
      <c r="AO38" s="65">
        <v>-3.5941723734140396E-2</v>
      </c>
      <c r="AP38" s="65">
        <v>-7.4941688217222691E-3</v>
      </c>
      <c r="AQ38" s="65">
        <v>-1.9175091758370399E-2</v>
      </c>
      <c r="AR38" s="65">
        <v>-1.4223288744688034E-2</v>
      </c>
      <c r="AS38" s="65">
        <v>0</v>
      </c>
      <c r="AT38" s="65">
        <v>-6.1880294233560562E-2</v>
      </c>
      <c r="AU38" s="65">
        <v>0</v>
      </c>
      <c r="AV38" s="65">
        <v>0</v>
      </c>
      <c r="AW38" s="65">
        <v>0</v>
      </c>
      <c r="AX38" s="65">
        <v>9.5083359628915787E-3</v>
      </c>
      <c r="AY38" s="65">
        <v>-4.1852425783872604E-2</v>
      </c>
      <c r="AZ38" s="65">
        <v>5.1288928836584091E-2</v>
      </c>
      <c r="BA38" s="65">
        <v>0</v>
      </c>
      <c r="BB38" s="65">
        <v>-4.4170718640089035E-2</v>
      </c>
      <c r="BC38" s="65">
        <v>-8.2954932004213333E-3</v>
      </c>
      <c r="BD38" s="65">
        <v>0</v>
      </c>
      <c r="BE38" s="65">
        <v>-8.89434814453125E-2</v>
      </c>
      <c r="BF38" s="65">
        <v>4.6655349433422089E-2</v>
      </c>
      <c r="BG38" s="65">
        <v>3.6259900778532028E-2</v>
      </c>
      <c r="BH38" s="65">
        <v>-1.2178036384284496E-2</v>
      </c>
      <c r="BI38" s="65">
        <v>0</v>
      </c>
      <c r="BJ38" s="65">
        <v>-2.2528095170855522E-2</v>
      </c>
      <c r="BK38" s="65">
        <v>-5.2517127245664597E-2</v>
      </c>
      <c r="BL38" s="65">
        <v>-1.5420818235725164E-3</v>
      </c>
      <c r="BM38" s="65">
        <v>3.8136310875415802E-2</v>
      </c>
      <c r="BN38" s="65">
        <v>4.6656336635351181E-2</v>
      </c>
      <c r="BO38" s="65">
        <v>5.721239373087883E-2</v>
      </c>
      <c r="BP38" s="65"/>
      <c r="BQ38" s="65"/>
    </row>
    <row r="39" spans="16:69" x14ac:dyDescent="0.25">
      <c r="P39" s="2">
        <v>2014</v>
      </c>
      <c r="Q39" s="65">
        <v>3.9888806641101837E-3</v>
      </c>
      <c r="R39" s="65">
        <v>-2.4946242570877075E-2</v>
      </c>
      <c r="S39" s="65">
        <v>0</v>
      </c>
      <c r="T39" s="65">
        <v>1.1574295349419117E-2</v>
      </c>
      <c r="U39" s="65">
        <v>-2.2585500031709671E-2</v>
      </c>
      <c r="V39" s="65">
        <v>0</v>
      </c>
      <c r="W39" s="65">
        <v>9.0778041630983353E-3</v>
      </c>
      <c r="X39" s="65">
        <v>0</v>
      </c>
      <c r="Y39" s="65">
        <v>0</v>
      </c>
      <c r="Z39" s="65">
        <v>0</v>
      </c>
      <c r="AA39" s="65">
        <v>0</v>
      </c>
      <c r="AB39" s="65">
        <v>3.3112898468971252E-2</v>
      </c>
      <c r="AC39" s="65">
        <v>0</v>
      </c>
      <c r="AD39" s="65">
        <v>-1.8027301877737045E-2</v>
      </c>
      <c r="AE39" s="65">
        <v>5.7381942868232727E-2</v>
      </c>
      <c r="AF39" s="65">
        <v>0</v>
      </c>
      <c r="AG39" s="65">
        <v>1.8167305737733841E-2</v>
      </c>
      <c r="AH39" s="65">
        <v>-1.1520830914378166E-2</v>
      </c>
      <c r="AI39" s="65">
        <v>9.2329429462552071E-3</v>
      </c>
      <c r="AJ39" s="65">
        <v>-1.0654349811375141E-2</v>
      </c>
      <c r="AK39" s="65">
        <v>1.8958484753966331E-2</v>
      </c>
      <c r="AL39" s="65">
        <v>-5.9750497341156006E-2</v>
      </c>
      <c r="AM39" s="65">
        <v>5.3054507821798325E-2</v>
      </c>
      <c r="AN39" s="65">
        <v>1.3778702355921268E-2</v>
      </c>
      <c r="AO39" s="65">
        <v>3.0299758538603783E-2</v>
      </c>
      <c r="AP39" s="65">
        <v>5.6644529104232788E-3</v>
      </c>
      <c r="AQ39" s="65">
        <v>-4.4037904590368271E-2</v>
      </c>
      <c r="AR39" s="65">
        <v>-3.1856749206781387E-2</v>
      </c>
      <c r="AS39" s="65">
        <v>0</v>
      </c>
      <c r="AT39" s="65">
        <v>-8.2931108772754669E-3</v>
      </c>
      <c r="AU39" s="65">
        <v>0</v>
      </c>
      <c r="AV39" s="65">
        <v>0</v>
      </c>
      <c r="AW39" s="65">
        <v>0</v>
      </c>
      <c r="AX39" s="65">
        <v>-1.1969450861215591E-2</v>
      </c>
      <c r="AY39" s="65">
        <v>-1.0422574356198311E-2</v>
      </c>
      <c r="AZ39" s="65">
        <v>-8.1456452608108521E-3</v>
      </c>
      <c r="BA39" s="65">
        <v>0</v>
      </c>
      <c r="BB39" s="65">
        <v>2.0211946219205856E-2</v>
      </c>
      <c r="BC39" s="65">
        <v>2.3058062419295311E-2</v>
      </c>
      <c r="BD39" s="65">
        <v>0</v>
      </c>
      <c r="BE39" s="65">
        <v>-5.8834005147218704E-2</v>
      </c>
      <c r="BF39" s="65">
        <v>-3.3123244065791368E-3</v>
      </c>
      <c r="BG39" s="65">
        <v>3.7565156817436218E-2</v>
      </c>
      <c r="BH39" s="65">
        <v>-2.1412726491689682E-2</v>
      </c>
      <c r="BI39" s="65">
        <v>0</v>
      </c>
      <c r="BJ39" s="65">
        <v>9.9658921360969543E-2</v>
      </c>
      <c r="BK39" s="65">
        <v>-5.4557458497583866E-3</v>
      </c>
      <c r="BL39" s="65">
        <v>5.3038690239191055E-2</v>
      </c>
      <c r="BM39" s="65">
        <v>-1.2412835843861103E-2</v>
      </c>
      <c r="BN39" s="65">
        <v>3.6426521837711334E-2</v>
      </c>
      <c r="BO39" s="65">
        <v>-3.9371270686388016E-2</v>
      </c>
    </row>
    <row r="40" spans="16:69" x14ac:dyDescent="0.25">
      <c r="P40" s="2">
        <v>2015</v>
      </c>
      <c r="Q40" s="65">
        <v>-1.6684304922819138E-2</v>
      </c>
      <c r="R40" s="65">
        <v>1.2518607079982758E-2</v>
      </c>
      <c r="S40" s="65">
        <v>0</v>
      </c>
      <c r="T40" s="65">
        <v>-2.9259713366627693E-2</v>
      </c>
      <c r="U40" s="65">
        <v>8.1906719133257866E-3</v>
      </c>
      <c r="V40" s="65">
        <v>0</v>
      </c>
      <c r="W40" s="65">
        <v>4.6555962413549423E-2</v>
      </c>
      <c r="X40" s="65">
        <v>0</v>
      </c>
      <c r="Y40" s="65">
        <v>0</v>
      </c>
      <c r="Z40" s="65">
        <v>0</v>
      </c>
      <c r="AA40" s="65">
        <v>0</v>
      </c>
      <c r="AB40" s="65">
        <v>1.1268902570009232E-2</v>
      </c>
      <c r="AC40" s="65">
        <v>0</v>
      </c>
      <c r="AD40" s="65">
        <v>-2.9803117737174034E-2</v>
      </c>
      <c r="AE40" s="65">
        <v>5.9963472187519073E-2</v>
      </c>
      <c r="AF40" s="65">
        <v>0</v>
      </c>
      <c r="AG40" s="65">
        <v>5.1188855431973934E-3</v>
      </c>
      <c r="AH40" s="65">
        <v>-2.9645044356584549E-2</v>
      </c>
      <c r="AI40" s="65">
        <v>-1.5199224464595318E-2</v>
      </c>
      <c r="AJ40" s="65">
        <v>-6.5979242324829102E-2</v>
      </c>
      <c r="AK40" s="65">
        <v>-2.4394890293478966E-2</v>
      </c>
      <c r="AL40" s="65">
        <v>4.7706395387649536E-2</v>
      </c>
      <c r="AM40" s="65">
        <v>2.3301169276237488E-2</v>
      </c>
      <c r="AN40" s="65">
        <v>1.9384598359465599E-2</v>
      </c>
      <c r="AO40" s="65">
        <v>2.662280946969986E-2</v>
      </c>
      <c r="AP40" s="65">
        <v>1.1928114108741283E-2</v>
      </c>
      <c r="AQ40" s="65">
        <v>-7.56854098290205E-3</v>
      </c>
      <c r="AR40" s="65">
        <v>-2.4111449718475342E-2</v>
      </c>
      <c r="AS40" s="65">
        <v>0</v>
      </c>
      <c r="AT40" s="65">
        <v>-5.726093053817749E-2</v>
      </c>
      <c r="AU40" s="65">
        <v>0</v>
      </c>
      <c r="AV40" s="65">
        <v>0</v>
      </c>
      <c r="AW40" s="65">
        <v>0</v>
      </c>
      <c r="AX40" s="65">
        <v>-2.3934785276651382E-2</v>
      </c>
      <c r="AY40" s="65">
        <v>-4.7153506428003311E-2</v>
      </c>
      <c r="AZ40" s="65">
        <v>6.3201282173395157E-3</v>
      </c>
      <c r="BA40" s="65">
        <v>0</v>
      </c>
      <c r="BB40" s="65">
        <v>-7.7886059880256653E-2</v>
      </c>
      <c r="BC40" s="65">
        <v>1.659332774579525E-2</v>
      </c>
      <c r="BD40" s="65">
        <v>0</v>
      </c>
      <c r="BE40" s="65">
        <v>9.763120673596859E-3</v>
      </c>
      <c r="BF40" s="65">
        <v>-4.7029785811901093E-2</v>
      </c>
      <c r="BG40" s="65">
        <v>1.3171941973268986E-2</v>
      </c>
      <c r="BH40" s="65">
        <v>-2.2141268476843834E-2</v>
      </c>
      <c r="BI40" s="65">
        <v>0</v>
      </c>
      <c r="BJ40" s="65">
        <v>4.0072910487651825E-2</v>
      </c>
      <c r="BK40" s="65">
        <v>-7.7051314292475581E-4</v>
      </c>
      <c r="BL40" s="65">
        <v>4.3042242527008057E-2</v>
      </c>
      <c r="BM40" s="65">
        <v>2.2811168804764748E-2</v>
      </c>
      <c r="BN40" s="65">
        <v>1.0485399514436722E-2</v>
      </c>
      <c r="BO40" s="65">
        <v>-8.2475662231445313E-2</v>
      </c>
    </row>
    <row r="43" spans="16:69" x14ac:dyDescent="0.25">
      <c r="Q43" s="76">
        <f>MIN(Q34:BO35)</f>
        <v>-6.4384691417217255E-2</v>
      </c>
    </row>
  </sheetData>
  <hyperlinks>
    <hyperlink ref="A1" location="Index!A1" display="Index"/>
  </hyperlinks>
  <pageMargins left="0.7" right="0.7" top="0.75" bottom="0.75" header="0.3" footer="0.3"/>
  <pageSetup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5"/>
  <sheetViews>
    <sheetView workbookViewId="0"/>
  </sheetViews>
  <sheetFormatPr defaultColWidth="8.85546875" defaultRowHeight="15" x14ac:dyDescent="0.25"/>
  <cols>
    <col min="1" max="11" width="8.85546875" style="17"/>
    <col min="12" max="12" width="19.85546875" style="17" customWidth="1"/>
    <col min="13" max="13" width="9.140625" style="17" customWidth="1"/>
    <col min="14" max="17" width="8.85546875" style="17"/>
    <col min="18" max="18" width="12.42578125" style="17" customWidth="1"/>
    <col min="19" max="19" width="8.85546875" style="17"/>
    <col min="20" max="20" width="14.7109375" style="17" customWidth="1"/>
    <col min="21" max="16384" width="8.85546875" style="17"/>
  </cols>
  <sheetData>
    <row r="1" spans="1:69" x14ac:dyDescent="0.25">
      <c r="A1" s="17" t="s">
        <v>34</v>
      </c>
      <c r="B1" s="17" t="s">
        <v>143</v>
      </c>
      <c r="C1" s="17" t="s">
        <v>19</v>
      </c>
      <c r="D1" s="17" t="s">
        <v>18</v>
      </c>
      <c r="E1" s="17" t="s">
        <v>30</v>
      </c>
      <c r="F1" s="17" t="s">
        <v>44</v>
      </c>
      <c r="G1" s="17" t="s">
        <v>14</v>
      </c>
      <c r="H1" s="17" t="s">
        <v>37</v>
      </c>
      <c r="L1" s="37" t="s">
        <v>266</v>
      </c>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row>
    <row r="2" spans="1:69" x14ac:dyDescent="0.25">
      <c r="A2" s="17">
        <v>1982</v>
      </c>
      <c r="B2" s="9">
        <v>2.5804953694454458E-2</v>
      </c>
      <c r="C2" s="9">
        <v>-6.9046440885500715E-4</v>
      </c>
      <c r="D2" s="9">
        <v>1.9684573131827587E-2</v>
      </c>
      <c r="E2" s="9">
        <v>2.298627067959913E-2</v>
      </c>
      <c r="F2" s="9">
        <v>1.5253888892469369E-2</v>
      </c>
      <c r="G2" s="9">
        <v>1.6526006509200997E-3</v>
      </c>
      <c r="H2" s="9">
        <v>1.0416145458060688E-2</v>
      </c>
      <c r="I2" s="9"/>
      <c r="J2" s="9"/>
      <c r="L2" s="90" t="str">
        <f ca="1">MID(CELL("filename",L1),FIND("]",CELL("filename",L1))+1,255)</f>
        <v>Figure 48</v>
      </c>
      <c r="M2" s="91" t="str">
        <f ca="1">INDEX(Index!$D:$D,MATCH(L2,Index!$B:$B,0))</f>
        <v>FARMVC Share of Total Crashes, 2009 Tax Increase, No Border Counties, Omitting MN, MO, and CO</v>
      </c>
    </row>
    <row r="3" spans="1:69" x14ac:dyDescent="0.25">
      <c r="A3" s="17">
        <v>1983</v>
      </c>
      <c r="B3" s="9">
        <v>3.0865089317442029E-2</v>
      </c>
      <c r="C3" s="9">
        <v>5.5055256223393023E-3</v>
      </c>
      <c r="D3" s="9">
        <v>2.3169198447475781E-2</v>
      </c>
      <c r="E3" s="9">
        <v>2.8488366922743147E-2</v>
      </c>
      <c r="F3" s="9">
        <v>1.7895891220898186E-2</v>
      </c>
      <c r="G3" s="9">
        <v>8.1161624550905032E-3</v>
      </c>
      <c r="H3" s="9">
        <v>1.6391042312804194E-2</v>
      </c>
      <c r="I3" s="9"/>
      <c r="J3" s="9"/>
      <c r="K3" s="11"/>
      <c r="L3" s="17" t="s">
        <v>156</v>
      </c>
    </row>
    <row r="4" spans="1:69" x14ac:dyDescent="0.25">
      <c r="A4" s="17">
        <v>1984</v>
      </c>
      <c r="B4" s="9">
        <v>4.3417131806616105E-2</v>
      </c>
      <c r="C4" s="9">
        <v>6.6300851089435842E-3</v>
      </c>
      <c r="D4" s="9">
        <v>4.9141945932693165E-2</v>
      </c>
      <c r="E4" s="9">
        <v>5.6464431391678893E-2</v>
      </c>
      <c r="F4" s="9">
        <v>2.7215732928293823E-2</v>
      </c>
      <c r="G4" s="9">
        <v>1.0034430795790694E-2</v>
      </c>
      <c r="H4" s="9">
        <v>1.6993749996824459E-2</v>
      </c>
      <c r="I4" s="9"/>
      <c r="J4" s="9"/>
      <c r="L4" s="17" t="s">
        <v>149</v>
      </c>
    </row>
    <row r="5" spans="1:69" x14ac:dyDescent="0.25">
      <c r="A5" s="17">
        <v>1985</v>
      </c>
      <c r="B5" s="9">
        <v>5.1825743523550294E-3</v>
      </c>
      <c r="C5" s="9">
        <v>1.7230517556046987E-2</v>
      </c>
      <c r="D5" s="9">
        <v>2.6131909895978689E-2</v>
      </c>
      <c r="E5" s="9">
        <v>-7.1723026941564738E-3</v>
      </c>
      <c r="F5" s="9">
        <v>1.4420386414381925E-2</v>
      </c>
      <c r="G5" s="9">
        <v>-1.0612505880212009E-3</v>
      </c>
      <c r="H5" s="9">
        <v>3.2166964708988388E-3</v>
      </c>
      <c r="I5" s="9"/>
      <c r="J5" s="9"/>
    </row>
    <row r="6" spans="1:69" x14ac:dyDescent="0.25">
      <c r="A6" s="17">
        <v>1986</v>
      </c>
      <c r="B6" s="9">
        <v>-2.400745393503545E-3</v>
      </c>
      <c r="C6" s="9">
        <v>-1.4058274669194848E-2</v>
      </c>
      <c r="D6" s="9">
        <v>-1.4534742377104837E-2</v>
      </c>
      <c r="E6" s="9">
        <v>-2.3178447484811793E-2</v>
      </c>
      <c r="F6" s="9">
        <v>-1.9103328574952005E-2</v>
      </c>
      <c r="G6" s="9">
        <v>-1.8411639462282969E-2</v>
      </c>
      <c r="H6" s="9">
        <v>-2.2664832446237404E-2</v>
      </c>
      <c r="I6" s="9"/>
      <c r="J6" s="9"/>
    </row>
    <row r="7" spans="1:69" x14ac:dyDescent="0.25">
      <c r="A7" s="17">
        <v>1987</v>
      </c>
      <c r="B7" s="9">
        <v>-2.4388531595136431E-3</v>
      </c>
      <c r="C7" s="9">
        <v>-5.7986177855687826E-3</v>
      </c>
      <c r="D7" s="9">
        <v>-2.5046976968786661E-3</v>
      </c>
      <c r="E7" s="9">
        <v>9.0422442584998652E-3</v>
      </c>
      <c r="F7" s="9">
        <v>1.1368320241476049E-2</v>
      </c>
      <c r="G7" s="9">
        <v>1.5437983802223165E-2</v>
      </c>
      <c r="H7" s="9">
        <v>-5.9870844778033838E-3</v>
      </c>
      <c r="I7" s="9"/>
      <c r="J7" s="9"/>
    </row>
    <row r="8" spans="1:69" x14ac:dyDescent="0.25">
      <c r="A8" s="17">
        <v>1988</v>
      </c>
      <c r="B8" s="9">
        <v>-1.2677334329987522E-2</v>
      </c>
      <c r="C8" s="9">
        <v>-1.0992782757571651E-2</v>
      </c>
      <c r="D8" s="9">
        <v>-1.9230107198300206E-2</v>
      </c>
      <c r="E8" s="9">
        <v>4.1130588221562903E-3</v>
      </c>
      <c r="F8" s="9">
        <v>-1.4319788619020835E-2</v>
      </c>
      <c r="G8" s="9">
        <v>-1.7345972202031823E-2</v>
      </c>
      <c r="H8" s="9">
        <v>-1.5716654104154459E-2</v>
      </c>
      <c r="I8" s="9"/>
      <c r="J8" s="9"/>
    </row>
    <row r="9" spans="1:69" x14ac:dyDescent="0.25">
      <c r="A9" s="17">
        <v>1989</v>
      </c>
      <c r="B9" s="9">
        <v>2.6887358925459903E-2</v>
      </c>
      <c r="C9" s="9">
        <v>-4.4792960948306648E-3</v>
      </c>
      <c r="D9" s="9">
        <v>-9.3535835782777577E-3</v>
      </c>
      <c r="E9" s="9">
        <v>2.717266818894859E-2</v>
      </c>
      <c r="F9" s="9">
        <v>1.601729047815037E-2</v>
      </c>
      <c r="G9" s="9">
        <v>2.0383029344991366E-2</v>
      </c>
      <c r="H9" s="9">
        <v>2.4543775832074344E-2</v>
      </c>
      <c r="I9" s="9"/>
      <c r="J9" s="9"/>
    </row>
    <row r="10" spans="1:69" x14ac:dyDescent="0.25">
      <c r="A10" s="17">
        <v>1990</v>
      </c>
      <c r="B10" s="9">
        <v>5.2135053789468255E-3</v>
      </c>
      <c r="C10" s="9">
        <v>2.7073788359849305E-2</v>
      </c>
      <c r="D10" s="9">
        <v>7.0955456363592795E-3</v>
      </c>
      <c r="E10" s="9">
        <v>3.1148284080872779E-2</v>
      </c>
      <c r="F10" s="9">
        <v>1.9046597605426818E-2</v>
      </c>
      <c r="G10" s="9">
        <v>7.9583932074320796E-3</v>
      </c>
      <c r="H10" s="9">
        <v>7.9286776226994427E-4</v>
      </c>
      <c r="I10" s="9"/>
      <c r="J10" s="9"/>
    </row>
    <row r="11" spans="1:69" x14ac:dyDescent="0.25">
      <c r="A11" s="17">
        <v>1991</v>
      </c>
      <c r="B11" s="9">
        <v>-2.2403933237626239E-2</v>
      </c>
      <c r="C11" s="9">
        <v>-1.3608039541600836E-2</v>
      </c>
      <c r="D11" s="9">
        <v>-3.1575479591224531E-2</v>
      </c>
      <c r="E11" s="9">
        <v>-3.8089142473883175E-2</v>
      </c>
      <c r="F11" s="9">
        <v>-2.3812667766362261E-2</v>
      </c>
      <c r="G11" s="9">
        <v>-3.9617355960696488E-2</v>
      </c>
      <c r="H11" s="9">
        <v>-3.9698700109333407E-2</v>
      </c>
      <c r="I11" s="9"/>
      <c r="J11" s="9"/>
    </row>
    <row r="12" spans="1:69" x14ac:dyDescent="0.25">
      <c r="A12" s="17">
        <v>1992</v>
      </c>
      <c r="B12" s="9">
        <v>2.7684047759122254E-3</v>
      </c>
      <c r="C12" s="9">
        <v>-2.1524535662852395E-3</v>
      </c>
      <c r="D12" s="9">
        <v>-2.5354437322671064E-3</v>
      </c>
      <c r="E12" s="9">
        <v>-1.5702457754166788E-2</v>
      </c>
      <c r="F12" s="9">
        <v>1.3453157054954312E-2</v>
      </c>
      <c r="G12" s="9">
        <v>1.4298842291753155E-2</v>
      </c>
      <c r="H12" s="9">
        <v>-9.3310774945931652E-4</v>
      </c>
      <c r="I12" s="9"/>
      <c r="J12" s="9"/>
    </row>
    <row r="13" spans="1:69" x14ac:dyDescent="0.25">
      <c r="A13" s="17">
        <v>1993</v>
      </c>
      <c r="B13" s="9">
        <v>1.2058880753830881E-2</v>
      </c>
      <c r="C13" s="9">
        <v>2.111688873028239E-2</v>
      </c>
      <c r="D13" s="9">
        <v>-1.0395284833310758E-2</v>
      </c>
      <c r="E13" s="9">
        <v>6.144678258453995E-3</v>
      </c>
      <c r="F13" s="9">
        <v>3.6852732508010355E-3</v>
      </c>
      <c r="G13" s="9">
        <v>3.9214347229302504E-2</v>
      </c>
      <c r="H13" s="9">
        <v>6.2386359333601593E-3</v>
      </c>
      <c r="I13" s="9"/>
      <c r="J13" s="9"/>
    </row>
    <row r="14" spans="1:69" x14ac:dyDescent="0.25">
      <c r="A14" s="17">
        <v>1994</v>
      </c>
      <c r="B14" s="9">
        <v>-1.0564697120403421E-2</v>
      </c>
      <c r="C14" s="9">
        <v>1.2280908067787699E-2</v>
      </c>
      <c r="D14" s="9">
        <v>-2.6119594637866173E-2</v>
      </c>
      <c r="E14" s="9">
        <v>-3.2228133737169706E-2</v>
      </c>
      <c r="F14" s="9">
        <v>8.243972973469349E-3</v>
      </c>
      <c r="G14" s="9">
        <v>6.7048687434418941E-3</v>
      </c>
      <c r="H14" s="9">
        <v>1.8337733108753085E-3</v>
      </c>
      <c r="I14" s="9"/>
      <c r="J14" s="9"/>
    </row>
    <row r="15" spans="1:69" x14ac:dyDescent="0.25">
      <c r="A15" s="17">
        <v>1995</v>
      </c>
      <c r="B15" s="9">
        <v>-3.6556736102004717E-2</v>
      </c>
      <c r="C15" s="9">
        <v>-4.8819465288379105E-2</v>
      </c>
      <c r="D15" s="9">
        <v>-3.9176588950884272E-2</v>
      </c>
      <c r="E15" s="9">
        <v>-4.5291496946589516E-2</v>
      </c>
      <c r="F15" s="9">
        <v>-2.0259670761818227E-2</v>
      </c>
      <c r="G15" s="9">
        <v>-4.4760676525636311E-2</v>
      </c>
      <c r="H15" s="9">
        <v>-3.2613385391069283E-2</v>
      </c>
      <c r="I15" s="9"/>
      <c r="J15" s="9"/>
    </row>
    <row r="16" spans="1:69" x14ac:dyDescent="0.25">
      <c r="A16" s="17">
        <v>1996</v>
      </c>
      <c r="B16" s="9">
        <v>6.7857629654987761E-2</v>
      </c>
      <c r="C16" s="9">
        <v>2.5954459060705481E-2</v>
      </c>
      <c r="D16" s="9">
        <v>3.6531523465323623E-2</v>
      </c>
      <c r="E16" s="9">
        <v>5.5446567631047605E-2</v>
      </c>
      <c r="F16" s="9">
        <v>3.0491446667119781E-2</v>
      </c>
      <c r="G16" s="9">
        <v>2.2899770010785137E-2</v>
      </c>
      <c r="H16" s="9">
        <v>4.1988254853157381E-2</v>
      </c>
      <c r="I16" s="9"/>
      <c r="J16" s="9"/>
    </row>
    <row r="17" spans="1:12" x14ac:dyDescent="0.25">
      <c r="A17" s="17">
        <v>1997</v>
      </c>
      <c r="B17" s="9">
        <v>4.2746961119756621E-2</v>
      </c>
      <c r="C17" s="9">
        <v>8.0144610987508358E-2</v>
      </c>
      <c r="D17" s="9">
        <v>5.62588560578825E-2</v>
      </c>
      <c r="E17" s="9">
        <v>6.7213193916534797E-2</v>
      </c>
      <c r="F17" s="9">
        <v>4.7159089034647383E-2</v>
      </c>
      <c r="G17" s="9">
        <v>5.6600688847496361E-2</v>
      </c>
      <c r="H17" s="9">
        <v>3.667225477020275E-2</v>
      </c>
      <c r="I17" s="9"/>
      <c r="J17" s="9"/>
    </row>
    <row r="18" spans="1:12" x14ac:dyDescent="0.25">
      <c r="A18" s="17">
        <v>1998</v>
      </c>
      <c r="B18" s="9">
        <v>-0.13202375233747354</v>
      </c>
      <c r="C18" s="9">
        <v>-0.13629940138956154</v>
      </c>
      <c r="D18" s="9">
        <v>-0.12766145006982565</v>
      </c>
      <c r="E18" s="9">
        <v>-0.10779244393864029</v>
      </c>
      <c r="F18" s="9">
        <v>-0.12342297363568655</v>
      </c>
      <c r="G18" s="9">
        <v>-0.12760212239348612</v>
      </c>
      <c r="H18" s="9">
        <v>-0.12839252981432692</v>
      </c>
      <c r="I18" s="9"/>
      <c r="J18" s="9"/>
    </row>
    <row r="19" spans="1:12" x14ac:dyDescent="0.25">
      <c r="A19" s="17">
        <v>1999</v>
      </c>
      <c r="B19" s="9">
        <v>5.7891810270054744E-2</v>
      </c>
      <c r="C19" s="9">
        <v>9.6513944355276049E-2</v>
      </c>
      <c r="D19" s="9">
        <v>0.10773113646892907</v>
      </c>
      <c r="E19" s="9">
        <v>8.3204494096251747E-2</v>
      </c>
      <c r="F19" s="9">
        <v>9.0277579257067364E-2</v>
      </c>
      <c r="G19" s="9">
        <v>6.3440766583032326E-2</v>
      </c>
      <c r="H19" s="9">
        <v>7.447773858558393E-2</v>
      </c>
      <c r="I19" s="9"/>
      <c r="J19" s="9"/>
    </row>
    <row r="20" spans="1:12" x14ac:dyDescent="0.25">
      <c r="A20" s="17">
        <v>2000</v>
      </c>
      <c r="B20" s="9">
        <v>-2.8360475802298168E-3</v>
      </c>
      <c r="C20" s="9">
        <v>-4.6868420153724499E-2</v>
      </c>
      <c r="D20" s="9">
        <v>6.8274332790658754E-3</v>
      </c>
      <c r="E20" s="9">
        <v>3.9495260368541008E-2</v>
      </c>
      <c r="F20" s="9">
        <v>-1.2567352528073727E-2</v>
      </c>
      <c r="G20" s="9">
        <v>-6.9815065213715277E-3</v>
      </c>
      <c r="H20" s="9">
        <v>2.4684732826785183E-3</v>
      </c>
      <c r="I20" s="9"/>
      <c r="J20" s="9"/>
    </row>
    <row r="21" spans="1:12" x14ac:dyDescent="0.25">
      <c r="A21" s="17">
        <v>2001</v>
      </c>
      <c r="B21" s="9">
        <v>0.10813870350726185</v>
      </c>
      <c r="C21" s="9">
        <v>4.3836715693452488E-2</v>
      </c>
      <c r="D21" s="9">
        <v>0.10738749087854638</v>
      </c>
      <c r="E21" s="9">
        <v>0.10673409965906244</v>
      </c>
      <c r="F21" s="9">
        <v>6.1378834935454041E-2</v>
      </c>
      <c r="G21" s="9">
        <v>4.6057706219538197E-2</v>
      </c>
      <c r="H21" s="9">
        <v>8.6040071290871989E-2</v>
      </c>
      <c r="I21" s="9"/>
      <c r="J21" s="9"/>
    </row>
    <row r="22" spans="1:12" x14ac:dyDescent="0.25">
      <c r="A22" s="17">
        <v>2002</v>
      </c>
      <c r="B22" s="9">
        <v>-4.7079288711849965E-2</v>
      </c>
      <c r="C22" s="9">
        <v>-0.10505210843621737</v>
      </c>
      <c r="D22" s="9">
        <v>-1.0004455181485961E-2</v>
      </c>
      <c r="E22" s="9">
        <v>-4.3313168382487111E-2</v>
      </c>
      <c r="F22" s="9">
        <v>-5.6308968567321926E-2</v>
      </c>
      <c r="G22" s="9">
        <v>-0.10867625655817981</v>
      </c>
      <c r="H22" s="9">
        <v>-5.4356025937442043E-2</v>
      </c>
      <c r="I22" s="9"/>
      <c r="J22" s="9"/>
    </row>
    <row r="23" spans="1:12" x14ac:dyDescent="0.25">
      <c r="A23" s="17">
        <v>2003</v>
      </c>
      <c r="B23" s="9">
        <v>6.0930585842660978E-2</v>
      </c>
      <c r="C23" s="9">
        <v>-2.3208512600253473E-3</v>
      </c>
      <c r="D23" s="9">
        <v>0.1041643713952205</v>
      </c>
      <c r="E23" s="9">
        <v>6.5401750062620723E-2</v>
      </c>
      <c r="F23" s="9">
        <v>5.6412386003837467E-2</v>
      </c>
      <c r="G23" s="9">
        <v>3.1668686335685869E-2</v>
      </c>
      <c r="H23" s="9">
        <v>7.3603438957566825E-2</v>
      </c>
      <c r="I23" s="9"/>
      <c r="J23" s="9"/>
    </row>
    <row r="24" spans="1:12" x14ac:dyDescent="0.25">
      <c r="A24" s="17">
        <v>2004</v>
      </c>
      <c r="B24" s="9">
        <v>-5.0204664101543339E-2</v>
      </c>
      <c r="C24" s="9">
        <v>-5.8557451383163706E-2</v>
      </c>
      <c r="D24" s="9">
        <v>-5.0877583293633011E-2</v>
      </c>
      <c r="E24" s="9">
        <v>-4.0157889187418805E-2</v>
      </c>
      <c r="F24" s="9">
        <v>-9.2070952669925044E-2</v>
      </c>
      <c r="G24" s="9">
        <v>-7.719576156783392E-2</v>
      </c>
      <c r="H24" s="9">
        <v>-6.1831162148746954E-2</v>
      </c>
      <c r="I24" s="9"/>
      <c r="J24" s="9"/>
    </row>
    <row r="25" spans="1:12" x14ac:dyDescent="0.25">
      <c r="A25" s="17">
        <v>2005</v>
      </c>
      <c r="B25" s="9">
        <v>6.5051847340984681E-2</v>
      </c>
      <c r="C25" s="9">
        <v>1.3842366387258442E-2</v>
      </c>
      <c r="D25" s="9">
        <v>6.6356954506763932E-2</v>
      </c>
      <c r="E25" s="9">
        <v>4.3815883932577959E-2</v>
      </c>
      <c r="F25" s="9">
        <v>8.4725203547457717E-3</v>
      </c>
      <c r="G25" s="9">
        <v>1.8123674189227224E-2</v>
      </c>
      <c r="H25" s="9">
        <v>3.8080805993551792E-2</v>
      </c>
      <c r="I25" s="9"/>
      <c r="J25" s="9"/>
    </row>
    <row r="26" spans="1:12" x14ac:dyDescent="0.25">
      <c r="A26" s="17">
        <v>2006</v>
      </c>
      <c r="B26" s="9">
        <v>-1.1645992732130184E-2</v>
      </c>
      <c r="C26" s="9">
        <v>-1.8600105362275521E-2</v>
      </c>
      <c r="D26" s="9">
        <v>-2.3593959872729497E-2</v>
      </c>
      <c r="E26" s="9">
        <v>-2.5897481819030621E-2</v>
      </c>
      <c r="F26" s="9">
        <v>-2.9342685858902984E-2</v>
      </c>
      <c r="G26" s="9">
        <v>-8.1175638367000369E-3</v>
      </c>
      <c r="H26" s="9">
        <v>-2.4429972207099526E-2</v>
      </c>
      <c r="I26" s="9"/>
      <c r="J26" s="9"/>
    </row>
    <row r="27" spans="1:12" x14ac:dyDescent="0.25">
      <c r="A27" s="17">
        <v>2007</v>
      </c>
      <c r="B27" s="9">
        <v>-2.9722102157836106E-2</v>
      </c>
      <c r="C27" s="9">
        <v>-9.8047614436725827E-2</v>
      </c>
      <c r="D27" s="9">
        <v>-2.851001864689906E-2</v>
      </c>
      <c r="E27" s="9">
        <v>-2.4060328641587247E-2</v>
      </c>
      <c r="F27" s="9">
        <v>-8.0185340043357423E-2</v>
      </c>
      <c r="G27" s="9">
        <v>-6.0995765766818866E-2</v>
      </c>
      <c r="H27" s="9">
        <v>-4.3191229799767861E-2</v>
      </c>
      <c r="I27" s="9"/>
      <c r="J27" s="9"/>
    </row>
    <row r="28" spans="1:12" x14ac:dyDescent="0.25">
      <c r="A28" s="17">
        <v>2008</v>
      </c>
      <c r="B28" s="9">
        <v>7.4766965810688646E-3</v>
      </c>
      <c r="C28" s="9">
        <v>-2.2888571534362301E-2</v>
      </c>
      <c r="D28" s="9">
        <v>2.4887369612098809E-2</v>
      </c>
      <c r="E28" s="9">
        <v>-4.8176701086162232E-3</v>
      </c>
      <c r="F28" s="9">
        <v>-1.2455453807466377E-2</v>
      </c>
      <c r="G28" s="9">
        <v>-2.0375958383761827E-2</v>
      </c>
      <c r="H28" s="9">
        <v>-1.6745325989450111E-3</v>
      </c>
      <c r="I28" s="9"/>
      <c r="J28" s="9"/>
    </row>
    <row r="29" spans="1:12" x14ac:dyDescent="0.25">
      <c r="A29" s="17">
        <v>2009</v>
      </c>
      <c r="B29" s="9">
        <v>2.0859470392514678E-2</v>
      </c>
      <c r="C29" s="9">
        <v>3.5994408504691933E-2</v>
      </c>
      <c r="D29" s="9">
        <v>1.3668735863784587E-2</v>
      </c>
      <c r="E29" s="9">
        <v>8.7406981154849461E-3</v>
      </c>
      <c r="F29" s="9">
        <v>-9.0122686774379845E-3</v>
      </c>
      <c r="G29" s="9">
        <v>-2.9646125560158554E-2</v>
      </c>
      <c r="H29" s="9">
        <v>-8.3207009152980183E-3</v>
      </c>
      <c r="I29" s="9"/>
      <c r="J29" s="9"/>
    </row>
    <row r="30" spans="1:12" x14ac:dyDescent="0.25">
      <c r="A30" s="17">
        <v>2010</v>
      </c>
      <c r="B30" s="9">
        <v>0.34023693118994203</v>
      </c>
      <c r="C30" s="9">
        <v>0.28103623986316162</v>
      </c>
      <c r="D30" s="9">
        <v>0.33400602181407968</v>
      </c>
      <c r="E30" s="9">
        <v>0.39721373531991033</v>
      </c>
      <c r="F30" s="9">
        <v>0.29875443683511871</v>
      </c>
      <c r="G30" s="9">
        <v>0.28589439668834293</v>
      </c>
      <c r="H30" s="9">
        <v>0.31791873076519495</v>
      </c>
      <c r="I30" s="9"/>
      <c r="J30" s="9"/>
      <c r="L30" s="36"/>
    </row>
    <row r="31" spans="1:12" x14ac:dyDescent="0.25">
      <c r="A31" s="17">
        <v>2011</v>
      </c>
      <c r="B31" s="9">
        <v>0.22943396779806458</v>
      </c>
      <c r="C31" s="9">
        <v>0.19951522884972284</v>
      </c>
      <c r="D31" s="9">
        <v>0.18175632739105696</v>
      </c>
      <c r="E31" s="9">
        <v>0.20760166913319189</v>
      </c>
      <c r="F31" s="9">
        <v>0.15367169901419087</v>
      </c>
      <c r="G31" s="9">
        <v>0.15704940247425214</v>
      </c>
      <c r="H31" s="9">
        <v>0.18339521991180785</v>
      </c>
      <c r="I31" s="9"/>
      <c r="J31" s="9"/>
    </row>
    <row r="32" spans="1:12" x14ac:dyDescent="0.25">
      <c r="A32" s="17">
        <v>2012</v>
      </c>
      <c r="B32" s="9">
        <v>-0.1224440020715688</v>
      </c>
      <c r="C32" s="9">
        <v>-0.15630800064886241</v>
      </c>
      <c r="D32" s="9">
        <v>-0.14646379415438848</v>
      </c>
      <c r="E32" s="9">
        <v>-0.10199946761342493</v>
      </c>
      <c r="F32" s="9">
        <v>-0.16405332553703211</v>
      </c>
      <c r="G32" s="9">
        <v>-0.15894805976165149</v>
      </c>
      <c r="H32" s="9">
        <v>-0.12429928197246531</v>
      </c>
      <c r="I32" s="9"/>
      <c r="J32" s="9"/>
    </row>
    <row r="33" spans="1:10" x14ac:dyDescent="0.25">
      <c r="A33" s="17">
        <v>2013</v>
      </c>
      <c r="B33" s="9">
        <v>-2.1869798289818609E-2</v>
      </c>
      <c r="C33" s="9">
        <v>-2.7306499313161092E-2</v>
      </c>
      <c r="D33" s="9">
        <v>-1.8415631022288492E-2</v>
      </c>
      <c r="E33" s="9">
        <v>-1.7069916653531414E-2</v>
      </c>
      <c r="F33" s="9">
        <v>-6.5603698329950833E-2</v>
      </c>
      <c r="G33" s="9">
        <v>-7.9141879646654867E-2</v>
      </c>
      <c r="H33" s="9">
        <v>-4.1151907432198431E-2</v>
      </c>
      <c r="I33" s="9"/>
      <c r="J33" s="9"/>
    </row>
    <row r="34" spans="1:10" x14ac:dyDescent="0.25">
      <c r="A34" s="17">
        <v>2014</v>
      </c>
      <c r="B34" s="9">
        <v>2.6368755866028382E-2</v>
      </c>
      <c r="C34" s="9">
        <v>-9.3390394099839291E-3</v>
      </c>
      <c r="D34" s="9">
        <v>7.1316010704159494E-2</v>
      </c>
      <c r="E34" s="9">
        <v>2.75306892236864E-2</v>
      </c>
      <c r="F34" s="9">
        <v>-9.3261578879899609E-4</v>
      </c>
      <c r="G34" s="9">
        <v>-1.9955979969422777E-2</v>
      </c>
      <c r="H34" s="9">
        <v>3.7352055668272932E-2</v>
      </c>
      <c r="I34" s="9"/>
      <c r="J34" s="9"/>
    </row>
    <row r="35" spans="1:10" x14ac:dyDescent="0.25">
      <c r="A35" s="17">
        <v>2015</v>
      </c>
      <c r="B35" s="9">
        <v>-0.12248794822498965</v>
      </c>
      <c r="C35" s="9">
        <v>-9.0489871669668598E-2</v>
      </c>
      <c r="D35" s="9">
        <v>-6.027463481193962E-2</v>
      </c>
      <c r="E35" s="9">
        <v>-0.10796100686418053</v>
      </c>
      <c r="F35" s="9">
        <v>-0.10137615901780661</v>
      </c>
      <c r="G35" s="9">
        <v>-0.10571155498396012</v>
      </c>
      <c r="H35" s="9">
        <v>-9.6689223742844943E-2</v>
      </c>
      <c r="I35" s="9"/>
      <c r="J35" s="9"/>
    </row>
  </sheetData>
  <hyperlinks>
    <hyperlink ref="L1" location="Index!A1" display="Index"/>
  </hyperlinks>
  <pageMargins left="0.7" right="0.7" top="0.75" bottom="0.75" header="0.3" footer="0.3"/>
  <pageSetup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workbookViewId="0">
      <selection activeCell="E1" sqref="E1"/>
    </sheetView>
  </sheetViews>
  <sheetFormatPr defaultColWidth="8.85546875" defaultRowHeight="15" x14ac:dyDescent="0.25"/>
  <cols>
    <col min="1" max="4" width="8.85546875" style="10"/>
    <col min="5" max="5" width="18" style="10" customWidth="1"/>
    <col min="6" max="16384" width="8.85546875" style="10"/>
  </cols>
  <sheetData>
    <row r="1" spans="1:23" x14ac:dyDescent="0.25">
      <c r="A1" s="10" t="s">
        <v>0</v>
      </c>
      <c r="B1" t="s">
        <v>276</v>
      </c>
      <c r="C1" t="s">
        <v>277</v>
      </c>
      <c r="E1" s="37" t="s">
        <v>266</v>
      </c>
    </row>
    <row r="2" spans="1:23" x14ac:dyDescent="0.25">
      <c r="A2">
        <v>1982</v>
      </c>
      <c r="B2" s="62">
        <v>0.46242773999999998</v>
      </c>
      <c r="C2" s="62">
        <v>0.46252541000000003</v>
      </c>
      <c r="E2" s="90" t="str">
        <f ca="1">MID(CELL("filename",E1),FIND("]",CELL("filename",E1))+1,255)</f>
        <v>Figure 49</v>
      </c>
      <c r="F2" s="91" t="str">
        <f ca="1">INDEX(Index!$D:$D,MATCH(E2,Index!$B:$B,0))</f>
        <v>FARMVC Share of Total Crashes, 2009 Tax Increase, No Border Counties, In-Time Placebo Test</v>
      </c>
    </row>
    <row r="3" spans="1:23" x14ac:dyDescent="0.25">
      <c r="A3">
        <v>1983</v>
      </c>
      <c r="B3" s="62">
        <v>0.45858586000000001</v>
      </c>
      <c r="C3" s="62">
        <v>0.46050173</v>
      </c>
      <c r="E3" s="10" t="s">
        <v>156</v>
      </c>
    </row>
    <row r="4" spans="1:23" x14ac:dyDescent="0.25">
      <c r="A4">
        <v>1984</v>
      </c>
      <c r="B4" s="62">
        <v>0.41060903999999998</v>
      </c>
      <c r="C4" s="62">
        <v>0.41080864</v>
      </c>
      <c r="E4" s="31" t="s">
        <v>471</v>
      </c>
    </row>
    <row r="5" spans="1:23" x14ac:dyDescent="0.25">
      <c r="A5">
        <v>1985</v>
      </c>
      <c r="B5" s="62">
        <v>0.39177488999999999</v>
      </c>
      <c r="C5" s="62">
        <v>0.39263737999999998</v>
      </c>
    </row>
    <row r="6" spans="1:23" x14ac:dyDescent="0.25">
      <c r="A6">
        <v>1986</v>
      </c>
      <c r="B6" s="62">
        <v>0.42994242999999999</v>
      </c>
      <c r="C6" s="62">
        <v>0.42935275000000001</v>
      </c>
    </row>
    <row r="7" spans="1:23" x14ac:dyDescent="0.25">
      <c r="A7">
        <v>1987</v>
      </c>
      <c r="B7" s="62">
        <v>0.38387716</v>
      </c>
      <c r="C7" s="62">
        <v>0.3844282</v>
      </c>
    </row>
    <row r="8" spans="1:23" x14ac:dyDescent="0.25">
      <c r="A8">
        <v>1988</v>
      </c>
      <c r="B8" s="62">
        <v>0.38562091999999998</v>
      </c>
      <c r="C8" s="62">
        <v>0.38536260999999999</v>
      </c>
    </row>
    <row r="9" spans="1:23" x14ac:dyDescent="0.25">
      <c r="A9">
        <v>1989</v>
      </c>
      <c r="B9" s="62">
        <v>0.37676057000000002</v>
      </c>
      <c r="C9" s="62">
        <v>0.37728487999999999</v>
      </c>
    </row>
    <row r="10" spans="1:23" x14ac:dyDescent="0.25">
      <c r="A10">
        <v>1990</v>
      </c>
      <c r="B10" s="62">
        <v>0.37627812999999999</v>
      </c>
      <c r="C10" s="62">
        <v>0.37690804999999999</v>
      </c>
      <c r="S10"/>
      <c r="T10"/>
      <c r="U10"/>
      <c r="V10"/>
      <c r="W10"/>
    </row>
    <row r="11" spans="1:23" x14ac:dyDescent="0.25">
      <c r="A11">
        <v>1991</v>
      </c>
      <c r="B11" s="62">
        <v>0.39199999000000002</v>
      </c>
      <c r="C11" s="62">
        <v>0.39305753999999998</v>
      </c>
      <c r="S11"/>
      <c r="T11"/>
      <c r="U11"/>
      <c r="V11"/>
      <c r="W11"/>
    </row>
    <row r="12" spans="1:23" x14ac:dyDescent="0.25">
      <c r="A12">
        <v>1992</v>
      </c>
      <c r="B12" s="62">
        <v>0.35546038000000002</v>
      </c>
      <c r="C12" s="62">
        <v>0.35461433999999997</v>
      </c>
      <c r="S12"/>
      <c r="T12"/>
      <c r="U12"/>
      <c r="V12"/>
      <c r="W12"/>
    </row>
    <row r="13" spans="1:23" x14ac:dyDescent="0.25">
      <c r="A13">
        <v>1993</v>
      </c>
      <c r="B13" s="62">
        <v>0.32978721999999999</v>
      </c>
      <c r="C13" s="62">
        <v>0.3304222</v>
      </c>
      <c r="S13"/>
      <c r="T13"/>
      <c r="U13"/>
      <c r="V13"/>
      <c r="W13"/>
    </row>
    <row r="14" spans="1:23" x14ac:dyDescent="0.25">
      <c r="A14">
        <v>1994</v>
      </c>
      <c r="B14" s="62">
        <v>0.33273056000000001</v>
      </c>
      <c r="C14" s="62">
        <v>0.3330747</v>
      </c>
      <c r="S14"/>
      <c r="T14"/>
      <c r="U14"/>
      <c r="V14"/>
      <c r="W14"/>
    </row>
    <row r="15" spans="1:23" ht="15" customHeight="1" x14ac:dyDescent="0.25">
      <c r="A15">
        <v>1995</v>
      </c>
      <c r="B15" s="62">
        <v>0.35067436000000002</v>
      </c>
      <c r="C15" s="62">
        <v>0.33573820999999998</v>
      </c>
      <c r="S15"/>
      <c r="T15"/>
      <c r="U15"/>
      <c r="V15"/>
      <c r="W15"/>
    </row>
    <row r="16" spans="1:23" x14ac:dyDescent="0.25">
      <c r="A16">
        <v>1996</v>
      </c>
      <c r="B16" s="62">
        <v>0.30434781</v>
      </c>
      <c r="C16" s="62">
        <v>0.31780797</v>
      </c>
      <c r="S16"/>
      <c r="T16"/>
      <c r="U16"/>
      <c r="V16"/>
      <c r="W16"/>
    </row>
    <row r="17" spans="1:23" x14ac:dyDescent="0.25">
      <c r="A17" s="10">
        <v>1997</v>
      </c>
      <c r="B17" s="8">
        <v>0.26956521999999999</v>
      </c>
      <c r="C17" s="8">
        <v>0.28003426999999997</v>
      </c>
      <c r="S17"/>
      <c r="T17"/>
      <c r="U17"/>
      <c r="V17"/>
      <c r="W17"/>
    </row>
    <row r="18" spans="1:23" x14ac:dyDescent="0.25">
      <c r="A18" s="10">
        <v>1998</v>
      </c>
      <c r="B18" s="8">
        <v>0.34304931999999999</v>
      </c>
      <c r="C18" s="8">
        <v>0.28828366</v>
      </c>
      <c r="S18"/>
      <c r="T18"/>
      <c r="U18"/>
      <c r="V18"/>
      <c r="W18"/>
    </row>
    <row r="19" spans="1:23" x14ac:dyDescent="0.25">
      <c r="A19" s="10">
        <v>1999</v>
      </c>
      <c r="B19" s="8">
        <v>0.25872688999999999</v>
      </c>
      <c r="C19" s="8">
        <v>0.27834061999999998</v>
      </c>
      <c r="S19"/>
      <c r="T19"/>
      <c r="U19"/>
      <c r="V19"/>
      <c r="W19"/>
    </row>
    <row r="20" spans="1:23" x14ac:dyDescent="0.25">
      <c r="A20" s="10">
        <v>2000</v>
      </c>
      <c r="B20" s="8">
        <v>0.3088553</v>
      </c>
      <c r="C20" s="8">
        <v>0.28798923999999998</v>
      </c>
      <c r="S20"/>
      <c r="T20"/>
      <c r="U20"/>
      <c r="V20"/>
      <c r="W20"/>
    </row>
    <row r="21" spans="1:23" x14ac:dyDescent="0.25">
      <c r="A21" s="10">
        <v>2001</v>
      </c>
      <c r="B21" s="8">
        <v>0.29327902</v>
      </c>
      <c r="C21" s="8">
        <v>0.31006119999999998</v>
      </c>
      <c r="S21"/>
      <c r="T21"/>
      <c r="U21"/>
      <c r="V21"/>
      <c r="W21"/>
    </row>
    <row r="22" spans="1:23" x14ac:dyDescent="0.25">
      <c r="A22" s="10">
        <v>2002</v>
      </c>
      <c r="B22" s="8">
        <v>0.33266531999999999</v>
      </c>
      <c r="C22" s="8">
        <v>0.30897302999999998</v>
      </c>
      <c r="S22"/>
      <c r="T22"/>
      <c r="U22"/>
      <c r="V22"/>
      <c r="W22"/>
    </row>
    <row r="23" spans="1:23" x14ac:dyDescent="0.25">
      <c r="A23" s="10">
        <v>2003</v>
      </c>
      <c r="B23" s="8">
        <v>0.29126215</v>
      </c>
      <c r="C23" s="8">
        <v>0.30025596999999998</v>
      </c>
      <c r="S23"/>
      <c r="T23"/>
      <c r="U23"/>
      <c r="V23"/>
      <c r="W23"/>
    </row>
    <row r="24" spans="1:23" x14ac:dyDescent="0.25">
      <c r="A24" s="10">
        <v>2004</v>
      </c>
      <c r="B24" s="8">
        <v>0.30158731</v>
      </c>
      <c r="C24" s="8">
        <v>0.27103386000000002</v>
      </c>
      <c r="S24"/>
      <c r="T24"/>
      <c r="U24"/>
      <c r="V24"/>
      <c r="W24"/>
    </row>
    <row r="25" spans="1:23" x14ac:dyDescent="0.25">
      <c r="A25" s="10">
        <v>2005</v>
      </c>
      <c r="B25" s="8">
        <v>0.29263157000000001</v>
      </c>
      <c r="C25" s="8">
        <v>0.29699711000000001</v>
      </c>
      <c r="S25"/>
      <c r="T25"/>
      <c r="U25"/>
      <c r="V25"/>
      <c r="W25"/>
    </row>
    <row r="26" spans="1:23" x14ac:dyDescent="0.25">
      <c r="S26"/>
      <c r="T26"/>
      <c r="U26"/>
      <c r="V26"/>
      <c r="W26"/>
    </row>
    <row r="27" spans="1:23" x14ac:dyDescent="0.25">
      <c r="B27" s="8"/>
      <c r="C27" s="8"/>
      <c r="S27"/>
      <c r="T27"/>
      <c r="U27"/>
      <c r="V27"/>
      <c r="W27"/>
    </row>
    <row r="28" spans="1:23" x14ac:dyDescent="0.25">
      <c r="B28" s="8"/>
      <c r="C28" s="8"/>
    </row>
    <row r="29" spans="1:23" x14ac:dyDescent="0.25">
      <c r="B29" s="8"/>
      <c r="C29" s="8"/>
    </row>
    <row r="30" spans="1:23" x14ac:dyDescent="0.25">
      <c r="B30" s="8"/>
      <c r="C30" s="8"/>
    </row>
    <row r="31" spans="1:23" ht="15" customHeight="1" x14ac:dyDescent="0.25">
      <c r="B31" s="8"/>
      <c r="C31" s="8"/>
    </row>
    <row r="32" spans="1:23" x14ac:dyDescent="0.25">
      <c r="B32" s="8"/>
      <c r="C32" s="8"/>
      <c r="E32" s="36"/>
    </row>
    <row r="33" spans="2:3" x14ac:dyDescent="0.25">
      <c r="B33" s="8"/>
      <c r="C33" s="8"/>
    </row>
    <row r="34" spans="2:3" x14ac:dyDescent="0.25">
      <c r="B34" s="8"/>
      <c r="C34" s="8"/>
    </row>
  </sheetData>
  <hyperlinks>
    <hyperlink ref="E1" location="Index!A1" display="Index"/>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ColWidth="8.85546875" defaultRowHeight="15" x14ac:dyDescent="0.25"/>
  <cols>
    <col min="1" max="1" width="16" style="2" bestFit="1" customWidth="1"/>
    <col min="2" max="2" width="43.85546875" style="2" customWidth="1"/>
    <col min="3" max="3" width="34.28515625" style="2" customWidth="1"/>
    <col min="4" max="16384" width="8.85546875" style="2"/>
  </cols>
  <sheetData>
    <row r="1" spans="1:3" x14ac:dyDescent="0.25">
      <c r="A1" s="37" t="s">
        <v>266</v>
      </c>
      <c r="B1" s="17"/>
    </row>
    <row r="2" spans="1:3" x14ac:dyDescent="0.25">
      <c r="A2" s="90" t="str">
        <f ca="1">MID(CELL("filename",A1),FIND("]",CELL("filename",A1))+1,255)</f>
        <v>Table 6</v>
      </c>
      <c r="B2" s="91" t="str">
        <f ca="1">INDEX(Index!$D:$D,MATCH(A2,Index!$B:$B,0))</f>
        <v>FARMVCs Per Million Drivers, 1999 Tax Increase, Donor States Weights</v>
      </c>
      <c r="C2" s="30"/>
    </row>
    <row r="3" spans="1:3" x14ac:dyDescent="0.25">
      <c r="A3" s="63" t="s">
        <v>318</v>
      </c>
      <c r="B3" s="4" t="s">
        <v>374</v>
      </c>
    </row>
    <row r="4" spans="1:3" x14ac:dyDescent="0.25">
      <c r="A4" s="63"/>
      <c r="B4" s="4"/>
    </row>
    <row r="5" spans="1:3" x14ac:dyDescent="0.25">
      <c r="B5" s="4" t="str">
        <f ca="1">A2</f>
        <v>Table 6</v>
      </c>
      <c r="C5" s="5"/>
    </row>
    <row r="6" spans="1:3" x14ac:dyDescent="0.25">
      <c r="B6" s="6" t="str">
        <f ca="1">B2</f>
        <v>FARMVCs Per Million Drivers, 1999 Tax Increase, Donor States Weights</v>
      </c>
      <c r="C6" s="6"/>
    </row>
    <row r="7" spans="1:3" x14ac:dyDescent="0.25">
      <c r="B7" s="6" t="s">
        <v>68</v>
      </c>
      <c r="C7" s="6" t="s">
        <v>69</v>
      </c>
    </row>
    <row r="8" spans="1:3" x14ac:dyDescent="0.25">
      <c r="B8" s="23" t="s">
        <v>59</v>
      </c>
      <c r="C8" s="24">
        <v>0.30899998545646667</v>
      </c>
    </row>
    <row r="9" spans="1:3" x14ac:dyDescent="0.25">
      <c r="B9" s="5" t="s">
        <v>60</v>
      </c>
      <c r="C9" s="8">
        <v>0.26600000262260437</v>
      </c>
    </row>
    <row r="10" spans="1:3" x14ac:dyDescent="0.25">
      <c r="B10" s="5" t="s">
        <v>58</v>
      </c>
      <c r="C10" s="8">
        <v>0.24199999868869781</v>
      </c>
    </row>
    <row r="11" spans="1:3" x14ac:dyDescent="0.25">
      <c r="B11" s="5" t="s">
        <v>55</v>
      </c>
      <c r="C11" s="8">
        <v>0.10999999940395355</v>
      </c>
    </row>
    <row r="12" spans="1:3" x14ac:dyDescent="0.25">
      <c r="B12" s="5" t="s">
        <v>63</v>
      </c>
      <c r="C12" s="8">
        <v>5.7000000029802322E-2</v>
      </c>
    </row>
    <row r="13" spans="1:3" x14ac:dyDescent="0.25">
      <c r="B13" s="5" t="s">
        <v>62</v>
      </c>
      <c r="C13" s="8">
        <v>1.4999999664723873E-2</v>
      </c>
    </row>
    <row r="14" spans="1:3" x14ac:dyDescent="0.25">
      <c r="B14" s="5" t="s">
        <v>61</v>
      </c>
      <c r="C14" s="8">
        <v>1.0000000474974513E-3</v>
      </c>
    </row>
    <row r="15" spans="1:3" x14ac:dyDescent="0.25">
      <c r="B15" s="127" t="s">
        <v>148</v>
      </c>
      <c r="C15" s="127"/>
    </row>
    <row r="16" spans="1:3" ht="32.25" customHeight="1" x14ac:dyDescent="0.25">
      <c r="B16" s="128" t="s">
        <v>149</v>
      </c>
      <c r="C16" s="128"/>
    </row>
  </sheetData>
  <mergeCells count="2">
    <mergeCell ref="B15:C15"/>
    <mergeCell ref="B16:C16"/>
  </mergeCells>
  <hyperlinks>
    <hyperlink ref="A1" location="Index!A1" display="Index"/>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election activeCell="A3" sqref="A3:B3"/>
    </sheetView>
  </sheetViews>
  <sheetFormatPr defaultColWidth="8.85546875" defaultRowHeight="15" x14ac:dyDescent="0.25"/>
  <cols>
    <col min="1" max="1" width="16" style="1" bestFit="1" customWidth="1"/>
    <col min="2" max="2" width="73.5703125" style="1" bestFit="1" customWidth="1"/>
    <col min="3" max="3" width="21" style="1" bestFit="1" customWidth="1"/>
    <col min="4" max="4" width="2" style="1" customWidth="1"/>
    <col min="5" max="5" width="12.42578125" style="1" bestFit="1" customWidth="1"/>
    <col min="6" max="6" width="14.7109375" style="1" bestFit="1" customWidth="1"/>
    <col min="7" max="16384" width="8.85546875" style="1"/>
  </cols>
  <sheetData>
    <row r="1" spans="1:7" x14ac:dyDescent="0.25">
      <c r="A1" s="37" t="s">
        <v>266</v>
      </c>
      <c r="B1" s="17"/>
    </row>
    <row r="2" spans="1:7" x14ac:dyDescent="0.25">
      <c r="A2" s="38" t="str">
        <f ca="1">MID(CELL("filename",A1),FIND("]",CELL("filename",A1))+1,255)</f>
        <v>Table 7</v>
      </c>
      <c r="B2" s="32" t="str">
        <f ca="1">INDEX(Index!$D$6:$D$92,MATCH(A2,Index!$B$6:$B$92,0))</f>
        <v>FARMVCs Per Million Drivers, 1999 Tax Increase, Predictor Weights and Values</v>
      </c>
    </row>
    <row r="3" spans="1:7" x14ac:dyDescent="0.25">
      <c r="A3" s="63" t="s">
        <v>318</v>
      </c>
      <c r="B3" s="4" t="s">
        <v>374</v>
      </c>
    </row>
    <row r="5" spans="1:7" x14ac:dyDescent="0.25">
      <c r="B5" s="4" t="str">
        <f ca="1">A2</f>
        <v>Table 7</v>
      </c>
      <c r="C5" s="5"/>
      <c r="D5" s="4"/>
    </row>
    <row r="6" spans="1:7" x14ac:dyDescent="0.25">
      <c r="B6" s="4" t="str">
        <f ca="1">B2</f>
        <v>FARMVCs Per Million Drivers, 1999 Tax Increase, Predictor Weights and Values</v>
      </c>
      <c r="C6" s="5"/>
      <c r="D6" s="4"/>
    </row>
    <row r="7" spans="1:7" x14ac:dyDescent="0.25">
      <c r="B7" s="120" t="s">
        <v>268</v>
      </c>
      <c r="C7" s="120" t="s">
        <v>274</v>
      </c>
      <c r="D7" s="48"/>
      <c r="E7" s="124" t="s">
        <v>275</v>
      </c>
      <c r="F7" s="124"/>
    </row>
    <row r="8" spans="1:7" x14ac:dyDescent="0.25">
      <c r="B8" s="121"/>
      <c r="C8" s="121"/>
      <c r="D8" s="50"/>
      <c r="E8" s="49" t="s">
        <v>276</v>
      </c>
      <c r="F8" s="49" t="s">
        <v>277</v>
      </c>
      <c r="G8" s="5"/>
    </row>
    <row r="9" spans="1:7" x14ac:dyDescent="0.25">
      <c r="B9" s="4" t="s">
        <v>170</v>
      </c>
      <c r="C9" s="42">
        <v>0.23382265865802765</v>
      </c>
      <c r="D9" s="52"/>
      <c r="E9" s="43">
        <v>74.536399999999986</v>
      </c>
      <c r="F9" s="43">
        <v>76.558290702418844</v>
      </c>
      <c r="G9" s="5"/>
    </row>
    <row r="10" spans="1:7" x14ac:dyDescent="0.25">
      <c r="B10" s="4" t="s">
        <v>167</v>
      </c>
      <c r="C10" s="42">
        <v>0.2165130227804184</v>
      </c>
      <c r="D10" s="42"/>
      <c r="E10" s="43">
        <v>89.767200000000003</v>
      </c>
      <c r="F10" s="43">
        <v>90.184574664204234</v>
      </c>
      <c r="G10" s="5"/>
    </row>
    <row r="11" spans="1:7" x14ac:dyDescent="0.25">
      <c r="B11" s="4" t="s">
        <v>169</v>
      </c>
      <c r="C11" s="42">
        <v>0.17391416430473328</v>
      </c>
      <c r="D11" s="42"/>
      <c r="E11" s="43">
        <v>51.552499999999995</v>
      </c>
      <c r="F11" s="43">
        <v>51.09737770944529</v>
      </c>
    </row>
    <row r="12" spans="1:7" x14ac:dyDescent="0.25">
      <c r="B12" s="4" t="s">
        <v>171</v>
      </c>
      <c r="C12" s="42">
        <v>0.1650988906621933</v>
      </c>
      <c r="D12" s="42"/>
      <c r="E12" s="43">
        <v>65.900899999999993</v>
      </c>
      <c r="F12" s="43">
        <v>65.281925669329866</v>
      </c>
    </row>
    <row r="13" spans="1:7" x14ac:dyDescent="0.25">
      <c r="B13" s="4" t="s">
        <v>168</v>
      </c>
      <c r="C13" s="42">
        <v>0.1636614054441452</v>
      </c>
      <c r="D13" s="42"/>
      <c r="E13" s="43">
        <v>54.541899999999998</v>
      </c>
      <c r="F13" s="43">
        <v>54.447467033744431</v>
      </c>
    </row>
    <row r="14" spans="1:7" x14ac:dyDescent="0.25">
      <c r="B14" s="44" t="s">
        <v>278</v>
      </c>
      <c r="C14" s="42">
        <v>1.6568226739764214E-2</v>
      </c>
      <c r="D14" s="42"/>
      <c r="E14" s="42">
        <v>0.15189109123529412</v>
      </c>
      <c r="F14" s="42">
        <v>0.15330224912846316</v>
      </c>
    </row>
    <row r="15" spans="1:7" x14ac:dyDescent="0.25">
      <c r="B15" s="4" t="s">
        <v>279</v>
      </c>
      <c r="C15" s="42">
        <v>8.9854337275028229E-3</v>
      </c>
      <c r="D15" s="42"/>
      <c r="E15" s="45">
        <v>33731.388672941182</v>
      </c>
      <c r="F15" s="45">
        <v>32237.718637800241</v>
      </c>
    </row>
    <row r="16" spans="1:7" ht="15" customHeight="1" x14ac:dyDescent="0.25">
      <c r="B16" s="4" t="s">
        <v>280</v>
      </c>
      <c r="C16" s="42">
        <v>8.4386114031076431E-3</v>
      </c>
      <c r="D16" s="4"/>
      <c r="E16" s="42">
        <v>0.12224804305882353</v>
      </c>
      <c r="F16" s="42">
        <v>0.12569108330945636</v>
      </c>
    </row>
    <row r="17" spans="2:6" x14ac:dyDescent="0.25">
      <c r="B17" s="4" t="s">
        <v>281</v>
      </c>
      <c r="C17" s="42">
        <v>5.2618193440139294E-3</v>
      </c>
      <c r="D17" s="4"/>
      <c r="E17" s="46">
        <v>0.25828514099411765</v>
      </c>
      <c r="F17" s="46">
        <v>0.271282271591955</v>
      </c>
    </row>
    <row r="18" spans="2:6" x14ac:dyDescent="0.25">
      <c r="B18" s="4" t="s">
        <v>282</v>
      </c>
      <c r="C18" s="42">
        <v>4.349924623966217E-3</v>
      </c>
      <c r="D18" s="4"/>
      <c r="E18" s="43">
        <v>2.6654892248235291</v>
      </c>
      <c r="F18" s="43">
        <v>2.6110411514268979</v>
      </c>
    </row>
    <row r="19" spans="2:6" x14ac:dyDescent="0.25">
      <c r="B19" s="33" t="s">
        <v>283</v>
      </c>
      <c r="C19" s="47">
        <v>3.3858355600386858E-3</v>
      </c>
      <c r="D19" s="33"/>
      <c r="E19" s="47">
        <v>7.2857843137647052E-2</v>
      </c>
      <c r="F19" s="47">
        <v>6.1611346852461682E-2</v>
      </c>
    </row>
    <row r="20" spans="2:6" x14ac:dyDescent="0.25">
      <c r="B20" s="129" t="s">
        <v>148</v>
      </c>
      <c r="C20" s="129"/>
    </row>
    <row r="21" spans="2:6" ht="32.25" customHeight="1" x14ac:dyDescent="0.25">
      <c r="B21" s="128" t="s">
        <v>149</v>
      </c>
      <c r="C21" s="128"/>
      <c r="D21" s="128"/>
      <c r="E21" s="128"/>
      <c r="F21" s="128"/>
    </row>
  </sheetData>
  <mergeCells count="5">
    <mergeCell ref="B20:C20"/>
    <mergeCell ref="B7:B8"/>
    <mergeCell ref="C7:C8"/>
    <mergeCell ref="E7:F7"/>
    <mergeCell ref="B21:F21"/>
  </mergeCells>
  <hyperlinks>
    <hyperlink ref="A1" location="Index!A1" display="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election activeCell="B3" sqref="A3:B3"/>
    </sheetView>
  </sheetViews>
  <sheetFormatPr defaultColWidth="8.85546875" defaultRowHeight="15" x14ac:dyDescent="0.25"/>
  <cols>
    <col min="1" max="1" width="16" style="2" bestFit="1" customWidth="1"/>
    <col min="2" max="2" width="43.85546875" style="2" customWidth="1"/>
    <col min="3" max="3" width="34.28515625" style="2" customWidth="1"/>
    <col min="4" max="16384" width="8.85546875" style="2"/>
  </cols>
  <sheetData>
    <row r="1" spans="1:3" x14ac:dyDescent="0.25">
      <c r="A1" s="37" t="s">
        <v>266</v>
      </c>
      <c r="B1" s="17"/>
    </row>
    <row r="2" spans="1:3" x14ac:dyDescent="0.25">
      <c r="A2" s="38" t="str">
        <f ca="1">MID(CELL("filename",A1),FIND("]",CELL("filename",A1))+1,255)</f>
        <v>Table 8</v>
      </c>
      <c r="B2" s="32" t="str">
        <f ca="1">INDEX(Index!$D$6:$D$92,MATCH(A2,Index!$B$6:$B$92,0))</f>
        <v>FARMVC Share of Total Crashes, 2009 Tax Increase, Donor States Weights</v>
      </c>
    </row>
    <row r="3" spans="1:3" x14ac:dyDescent="0.25">
      <c r="A3" s="63" t="s">
        <v>318</v>
      </c>
      <c r="B3" s="4" t="s">
        <v>374</v>
      </c>
      <c r="C3" s="58"/>
    </row>
    <row r="5" spans="1:3" x14ac:dyDescent="0.25">
      <c r="B5" s="5" t="str">
        <f ca="1">A2</f>
        <v>Table 8</v>
      </c>
      <c r="C5" s="5"/>
    </row>
    <row r="6" spans="1:3" x14ac:dyDescent="0.25">
      <c r="B6" s="6" t="str">
        <f ca="1">B2</f>
        <v>FARMVC Share of Total Crashes, 2009 Tax Increase, Donor States Weights</v>
      </c>
      <c r="C6" s="6"/>
    </row>
    <row r="7" spans="1:3" x14ac:dyDescent="0.25">
      <c r="B7" s="6" t="s">
        <v>68</v>
      </c>
      <c r="C7" s="6" t="s">
        <v>69</v>
      </c>
    </row>
    <row r="8" spans="1:3" x14ac:dyDescent="0.25">
      <c r="B8" s="5" t="s">
        <v>62</v>
      </c>
      <c r="C8" s="9">
        <v>0.47299998998641968</v>
      </c>
    </row>
    <row r="9" spans="1:3" x14ac:dyDescent="0.25">
      <c r="B9" s="5" t="s">
        <v>57</v>
      </c>
      <c r="C9" s="9">
        <v>0.20600000023841858</v>
      </c>
    </row>
    <row r="10" spans="1:3" x14ac:dyDescent="0.25">
      <c r="B10" s="5" t="s">
        <v>56</v>
      </c>
      <c r="C10" s="9">
        <v>0.12099999934434891</v>
      </c>
    </row>
    <row r="11" spans="1:3" x14ac:dyDescent="0.25">
      <c r="B11" s="5" t="s">
        <v>65</v>
      </c>
      <c r="C11" s="9">
        <v>8.2999996840953827E-2</v>
      </c>
    </row>
    <row r="12" spans="1:3" x14ac:dyDescent="0.25">
      <c r="B12" s="5" t="s">
        <v>54</v>
      </c>
      <c r="C12" s="9">
        <v>7.6999999582767487E-2</v>
      </c>
    </row>
    <row r="13" spans="1:3" x14ac:dyDescent="0.25">
      <c r="B13" s="5" t="s">
        <v>64</v>
      </c>
      <c r="C13" s="9">
        <v>3.9999999105930328E-2</v>
      </c>
    </row>
    <row r="14" spans="1:3" ht="15" customHeight="1" x14ac:dyDescent="0.25">
      <c r="B14" s="127" t="s">
        <v>148</v>
      </c>
      <c r="C14" s="127"/>
    </row>
    <row r="15" spans="1:3" ht="30.75" customHeight="1" x14ac:dyDescent="0.25">
      <c r="B15" s="128" t="s">
        <v>149</v>
      </c>
      <c r="C15" s="128"/>
    </row>
  </sheetData>
  <mergeCells count="2">
    <mergeCell ref="B14:C14"/>
    <mergeCell ref="B15:C15"/>
  </mergeCells>
  <hyperlinks>
    <hyperlink ref="A1" location="Index!A1" display="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Figure 16</vt:lpstr>
      <vt:lpstr>Figure 17</vt:lpstr>
      <vt:lpstr>Figure 18</vt:lpstr>
      <vt:lpstr>Figure 19</vt:lpstr>
      <vt:lpstr>Figure 20</vt:lpstr>
      <vt:lpstr>Figure 21</vt:lpstr>
      <vt:lpstr>Figure 22</vt:lpstr>
      <vt:lpstr>Figure 23</vt:lpstr>
      <vt:lpstr>Figure 24</vt:lpstr>
      <vt:lpstr>Figure 25</vt:lpstr>
      <vt:lpstr>Figure 26</vt:lpstr>
      <vt:lpstr>Figure 27</vt:lpstr>
      <vt:lpstr>Figure 28</vt:lpstr>
      <vt:lpstr>Figure 29</vt:lpstr>
      <vt:lpstr>Figure 30</vt:lpstr>
      <vt:lpstr>Figure 31</vt:lpstr>
      <vt:lpstr>Figure 32</vt:lpstr>
      <vt:lpstr>Figure 33</vt:lpstr>
      <vt:lpstr>Figure 34</vt:lpstr>
      <vt:lpstr>Figure 35</vt:lpstr>
      <vt:lpstr>Figure 36</vt:lpstr>
      <vt:lpstr>Figure 37</vt:lpstr>
      <vt:lpstr>Figure 38</vt:lpstr>
      <vt:lpstr>Figure 39</vt:lpstr>
      <vt:lpstr>Figure 40</vt:lpstr>
      <vt:lpstr>Figure 41</vt:lpstr>
      <vt:lpstr>Figure 42</vt:lpstr>
      <vt:lpstr>Figure 43</vt:lpstr>
      <vt:lpstr>Figure 44</vt:lpstr>
      <vt:lpstr>Figure 45</vt:lpstr>
      <vt:lpstr>Figure 46</vt:lpstr>
      <vt:lpstr>Figure 47</vt:lpstr>
      <vt:lpstr>Figure 48</vt:lpstr>
      <vt:lpstr>Figure 49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2017-06-07T14:08:09Z</cp:lastPrinted>
  <dcterms:created xsi:type="dcterms:W3CDTF">2017-06-07T13:49:24Z</dcterms:created>
  <dcterms:modified xsi:type="dcterms:W3CDTF">2018-01-10T18:05:22Z</dcterms:modified>
</cp:coreProperties>
</file>