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9.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5.xml" ContentType="application/vnd.openxmlformats-officedocument.drawingml.chartshapes+xml"/>
  <Override PartName="/xl/drawings/drawing16.xml" ContentType="application/vnd.openxmlformats-officedocument.drawing+xml"/>
  <Override PartName="/xl/charts/chart11.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2.xml" ContentType="application/vnd.openxmlformats-officedocument.drawingml.chart+xml"/>
  <Override PartName="/xl/drawings/drawing19.xml" ContentType="application/vnd.openxmlformats-officedocument.drawingml.chartshapes+xml"/>
  <Override PartName="/xl/drawings/drawing20.xml" ContentType="application/vnd.openxmlformats-officedocument.drawing+xml"/>
  <Override PartName="/xl/charts/chart13.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charts/chart14.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1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6.xml" ContentType="application/vnd.openxmlformats-officedocument.drawingml.chart+xml"/>
  <Override PartName="/xl/drawings/drawing2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mc:AlternateContent xmlns:mc="http://schemas.openxmlformats.org/markup-compatibility/2006">
    <mc:Choice Requires="x15">
      <x15ac:absPath xmlns:x15ac="http://schemas.microsoft.com/office/spreadsheetml/2010/11/ac" url="D:\Users\JIselin\Box Sync\Illinois Alcohol Taxes and Drunk Driving\Paper\Submission\"/>
    </mc:Choice>
  </mc:AlternateContent>
  <bookViews>
    <workbookView xWindow="0" yWindow="0" windowWidth="28800" windowHeight="11610"/>
  </bookViews>
  <sheets>
    <sheet name="Index" sheetId="1" r:id="rId1"/>
    <sheet name="Figure 1" sheetId="2" r:id="rId2"/>
    <sheet name="Figure 2" sheetId="3" r:id="rId3"/>
    <sheet name="Figure 3" sheetId="13" r:id="rId4"/>
    <sheet name="Figure 4" sheetId="4" r:id="rId5"/>
    <sheet name="Figure 5" sheetId="14" r:id="rId6"/>
    <sheet name="Figure 6" sheetId="5" r:id="rId7"/>
    <sheet name="Figure 7" sheetId="15" r:id="rId8"/>
    <sheet name="Figure 8" sheetId="6" r:id="rId9"/>
    <sheet name="Figure 9" sheetId="7" r:id="rId10"/>
    <sheet name="Table 1" sheetId="8" r:id="rId11"/>
    <sheet name="Table 2" sheetId="9" r:id="rId12"/>
    <sheet name="Table 3" sheetId="10" r:id="rId13"/>
    <sheet name="Table 4" sheetId="11" r:id="rId14"/>
    <sheet name="Table 5" sheetId="16" r:id="rId15"/>
    <sheet name="Table 6" sheetId="17" r:id="rId16"/>
    <sheet name="Appendix Table 1" sheetId="18" r:id="rId17"/>
    <sheet name="Appendix Figure 1" sheetId="19" r:id="rId18"/>
    <sheet name="Appendix Table 2" sheetId="20" r:id="rId19"/>
    <sheet name="Appendix Table 3" sheetId="21" r:id="rId20"/>
    <sheet name="Appendix Figure 2" sheetId="22" r:id="rId21"/>
    <sheet name="Appendix Figure 3" sheetId="23" r:id="rId22"/>
    <sheet name="Appendix Table 4" sheetId="24" r:id="rId23"/>
    <sheet name="Appendix Figure 4" sheetId="25" r:id="rId24"/>
    <sheet name="Appendix Figure 5" sheetId="26" r:id="rId25"/>
    <sheet name="Appendix Table 5" sheetId="27" r:id="rId26"/>
  </sheets>
  <definedNames>
    <definedName name="AdultCost" localSheetId="20">#REF!</definedName>
    <definedName name="AdultCost" localSheetId="21">#REF!</definedName>
    <definedName name="AdultCost" localSheetId="23">#REF!</definedName>
    <definedName name="AdultCost" localSheetId="24">#REF!</definedName>
    <definedName name="AdultCost" localSheetId="16">#REF!</definedName>
    <definedName name="AdultCost" localSheetId="18">#REF!</definedName>
    <definedName name="AdultCost" localSheetId="19">#REF!</definedName>
    <definedName name="AdultCost" localSheetId="22">#REF!</definedName>
    <definedName name="AdultCost" localSheetId="25">#REF!</definedName>
    <definedName name="AdultCost" localSheetId="3">#REF!</definedName>
    <definedName name="AdultCost" localSheetId="5">#REF!</definedName>
    <definedName name="AdultCost" localSheetId="7">#REF!</definedName>
    <definedName name="AdultCost" localSheetId="11">#REF!</definedName>
    <definedName name="AdultCost" localSheetId="12">#REF!</definedName>
    <definedName name="AdultCost" localSheetId="13">#REF!</definedName>
    <definedName name="AdultCost" localSheetId="14">#REF!</definedName>
    <definedName name="AdultCost" localSheetId="15">#REF!</definedName>
    <definedName name="AdultCost">#REF!</definedName>
    <definedName name="AdultTickets" localSheetId="20">SUM(#REF!)</definedName>
    <definedName name="AdultTickets" localSheetId="21">SUM(#REF!)</definedName>
    <definedName name="AdultTickets" localSheetId="23">SUM(#REF!)</definedName>
    <definedName name="AdultTickets" localSheetId="24">SUM(#REF!)</definedName>
    <definedName name="AdultTickets" localSheetId="16">SUM(#REF!)</definedName>
    <definedName name="AdultTickets" localSheetId="18">SUM(#REF!)</definedName>
    <definedName name="AdultTickets" localSheetId="19">SUM(#REF!)</definedName>
    <definedName name="AdultTickets" localSheetId="22">SUM(#REF!)</definedName>
    <definedName name="AdultTickets" localSheetId="25">SUM(#REF!)</definedName>
    <definedName name="AdultTickets" localSheetId="3">SUM(#REF!)</definedName>
    <definedName name="AdultTickets" localSheetId="5">SUM(#REF!)</definedName>
    <definedName name="AdultTickets" localSheetId="7">SUM(#REF!)</definedName>
    <definedName name="AdultTickets" localSheetId="11">SUM(#REF!)</definedName>
    <definedName name="AdultTickets" localSheetId="12">SUM(#REF!)</definedName>
    <definedName name="AdultTickets" localSheetId="13">SUM(#REF!)</definedName>
    <definedName name="AdultTickets" localSheetId="14">SUM(#REF!)</definedName>
    <definedName name="AdultTickets" localSheetId="15">SUM(#REF!)</definedName>
    <definedName name="AdultTickets">SUM(#REF!)</definedName>
    <definedName name="ChildCost" localSheetId="20">#REF!</definedName>
    <definedName name="ChildCost" localSheetId="21">#REF!</definedName>
    <definedName name="ChildCost" localSheetId="23">#REF!</definedName>
    <definedName name="ChildCost" localSheetId="24">#REF!</definedName>
    <definedName name="ChildCost" localSheetId="16">#REF!</definedName>
    <definedName name="ChildCost" localSheetId="18">#REF!</definedName>
    <definedName name="ChildCost" localSheetId="19">#REF!</definedName>
    <definedName name="ChildCost" localSheetId="22">#REF!</definedName>
    <definedName name="ChildCost" localSheetId="25">#REF!</definedName>
    <definedName name="ChildCost" localSheetId="3">#REF!</definedName>
    <definedName name="ChildCost" localSheetId="5">#REF!</definedName>
    <definedName name="ChildCost" localSheetId="7">#REF!</definedName>
    <definedName name="ChildCost" localSheetId="11">#REF!</definedName>
    <definedName name="ChildCost" localSheetId="12">#REF!</definedName>
    <definedName name="ChildCost" localSheetId="13">#REF!</definedName>
    <definedName name="ChildCost" localSheetId="14">#REF!</definedName>
    <definedName name="ChildCost" localSheetId="15">#REF!</definedName>
    <definedName name="ChildCost">#REF!</definedName>
    <definedName name="ChildTickets" localSheetId="20">SUM(#REF!)</definedName>
    <definedName name="ChildTickets" localSheetId="21">SUM(#REF!)</definedName>
    <definedName name="ChildTickets" localSheetId="23">SUM(#REF!)</definedName>
    <definedName name="ChildTickets" localSheetId="24">SUM(#REF!)</definedName>
    <definedName name="ChildTickets" localSheetId="16">SUM(#REF!)</definedName>
    <definedName name="ChildTickets" localSheetId="18">SUM(#REF!)</definedName>
    <definedName name="ChildTickets" localSheetId="19">SUM(#REF!)</definedName>
    <definedName name="ChildTickets" localSheetId="22">SUM(#REF!)</definedName>
    <definedName name="ChildTickets" localSheetId="25">SUM(#REF!)</definedName>
    <definedName name="ChildTickets" localSheetId="3">SUM(#REF!)</definedName>
    <definedName name="ChildTickets" localSheetId="5">SUM(#REF!)</definedName>
    <definedName name="ChildTickets" localSheetId="7">SUM(#REF!)</definedName>
    <definedName name="ChildTickets" localSheetId="11">SUM(#REF!)</definedName>
    <definedName name="ChildTickets" localSheetId="12">SUM(#REF!)</definedName>
    <definedName name="ChildTickets" localSheetId="13">SUM(#REF!)</definedName>
    <definedName name="ChildTickets" localSheetId="14">SUM(#REF!)</definedName>
    <definedName name="ChildTickets" localSheetId="15">SUM(#REF!)</definedName>
    <definedName name="ChildTickets">SUM(#REF!)</definedName>
    <definedName name="column_headings" localSheetId="20">#REF!</definedName>
    <definedName name="column_headings" localSheetId="21">#REF!</definedName>
    <definedName name="column_headings" localSheetId="23">#REF!</definedName>
    <definedName name="column_headings" localSheetId="24">#REF!</definedName>
    <definedName name="column_headings" localSheetId="16">#REF!</definedName>
    <definedName name="column_headings" localSheetId="18">#REF!</definedName>
    <definedName name="column_headings" localSheetId="19">#REF!</definedName>
    <definedName name="column_headings" localSheetId="22">#REF!</definedName>
    <definedName name="column_headings" localSheetId="25">#REF!</definedName>
    <definedName name="column_headings" localSheetId="3">#REF!</definedName>
    <definedName name="column_headings" localSheetId="5">#REF!</definedName>
    <definedName name="column_headings" localSheetId="7">#REF!</definedName>
    <definedName name="column_headings" localSheetId="11">#REF!</definedName>
    <definedName name="column_headings" localSheetId="12">#REF!</definedName>
    <definedName name="column_headings" localSheetId="13">#REF!</definedName>
    <definedName name="column_headings" localSheetId="14">#REF!</definedName>
    <definedName name="column_headings" localSheetId="15">#REF!</definedName>
    <definedName name="column_headings">#REF!</definedName>
    <definedName name="column_numbers" localSheetId="20">#REF!</definedName>
    <definedName name="column_numbers" localSheetId="21">#REF!</definedName>
    <definedName name="column_numbers" localSheetId="23">#REF!</definedName>
    <definedName name="column_numbers" localSheetId="24">#REF!</definedName>
    <definedName name="column_numbers" localSheetId="16">#REF!</definedName>
    <definedName name="column_numbers" localSheetId="18">#REF!</definedName>
    <definedName name="column_numbers" localSheetId="19">#REF!</definedName>
    <definedName name="column_numbers" localSheetId="22">#REF!</definedName>
    <definedName name="column_numbers" localSheetId="25">#REF!</definedName>
    <definedName name="column_numbers" localSheetId="3">#REF!</definedName>
    <definedName name="column_numbers" localSheetId="5">#REF!</definedName>
    <definedName name="column_numbers" localSheetId="7">#REF!</definedName>
    <definedName name="column_numbers" localSheetId="11">#REF!</definedName>
    <definedName name="column_numbers" localSheetId="12">#REF!</definedName>
    <definedName name="column_numbers" localSheetId="13">#REF!</definedName>
    <definedName name="column_numbers" localSheetId="14">#REF!</definedName>
    <definedName name="column_numbers" localSheetId="15">#REF!</definedName>
    <definedName name="column_numbers">#REF!</definedName>
    <definedName name="data" localSheetId="20">#REF!</definedName>
    <definedName name="data" localSheetId="21">#REF!</definedName>
    <definedName name="data" localSheetId="23">#REF!</definedName>
    <definedName name="data" localSheetId="24">#REF!</definedName>
    <definedName name="data" localSheetId="16">#REF!</definedName>
    <definedName name="data" localSheetId="18">#REF!</definedName>
    <definedName name="data" localSheetId="19">#REF!</definedName>
    <definedName name="data" localSheetId="22">#REF!</definedName>
    <definedName name="data" localSheetId="25">#REF!</definedName>
    <definedName name="data" localSheetId="3">#REF!</definedName>
    <definedName name="data" localSheetId="5">#REF!</definedName>
    <definedName name="data" localSheetId="7">#REF!</definedName>
    <definedName name="data" localSheetId="11">#REF!</definedName>
    <definedName name="data" localSheetId="12">#REF!</definedName>
    <definedName name="data" localSheetId="13">#REF!</definedName>
    <definedName name="data" localSheetId="14">#REF!</definedName>
    <definedName name="data" localSheetId="15">#REF!</definedName>
    <definedName name="data">#REF!</definedName>
    <definedName name="DiscountCost" localSheetId="20">#REF!</definedName>
    <definedName name="DiscountCost" localSheetId="21">#REF!</definedName>
    <definedName name="DiscountCost" localSheetId="23">#REF!</definedName>
    <definedName name="DiscountCost" localSheetId="24">#REF!</definedName>
    <definedName name="DiscountCost" localSheetId="16">#REF!</definedName>
    <definedName name="DiscountCost" localSheetId="18">#REF!</definedName>
    <definedName name="DiscountCost" localSheetId="19">#REF!</definedName>
    <definedName name="DiscountCost" localSheetId="22">#REF!</definedName>
    <definedName name="DiscountCost" localSheetId="25">#REF!</definedName>
    <definedName name="DiscountCost" localSheetId="3">#REF!</definedName>
    <definedName name="DiscountCost" localSheetId="5">#REF!</definedName>
    <definedName name="DiscountCost" localSheetId="7">#REF!</definedName>
    <definedName name="DiscountCost" localSheetId="11">#REF!</definedName>
    <definedName name="DiscountCost" localSheetId="12">#REF!</definedName>
    <definedName name="DiscountCost" localSheetId="13">#REF!</definedName>
    <definedName name="DiscountCost" localSheetId="14">#REF!</definedName>
    <definedName name="DiscountCost" localSheetId="15">#REF!</definedName>
    <definedName name="DiscountCost">#REF!</definedName>
    <definedName name="DiscountTickets" localSheetId="17">SUM(#REF!)</definedName>
    <definedName name="DiscountTickets" localSheetId="20">SUM(#REF!)</definedName>
    <definedName name="DiscountTickets" localSheetId="21">SUM(#REF!)</definedName>
    <definedName name="DiscountTickets" localSheetId="23">SUM(#REF!)</definedName>
    <definedName name="DiscountTickets" localSheetId="24">SUM(#REF!)</definedName>
    <definedName name="DiscountTickets" localSheetId="16">SUM(#REF!)</definedName>
    <definedName name="DiscountTickets" localSheetId="18">SUM(#REF!)</definedName>
    <definedName name="DiscountTickets" localSheetId="19">SUM(#REF!)</definedName>
    <definedName name="DiscountTickets" localSheetId="22">SUM(#REF!)</definedName>
    <definedName name="DiscountTickets" localSheetId="25">SUM(#REF!)</definedName>
    <definedName name="DiscountTickets" localSheetId="3">SUM(#REF!)</definedName>
    <definedName name="DiscountTickets" localSheetId="5">SUM(#REF!)</definedName>
    <definedName name="DiscountTickets" localSheetId="7">SUM(#REF!)</definedName>
    <definedName name="DiscountTickets" localSheetId="11">SUM(#REF!)</definedName>
    <definedName name="DiscountTickets" localSheetId="12">SUM(#REF!)</definedName>
    <definedName name="DiscountTickets" localSheetId="13">SUM(#REF!)</definedName>
    <definedName name="DiscountTickets" localSheetId="14">SUM(#REF!)</definedName>
    <definedName name="DiscountTickets" localSheetId="15">SUM(#REF!)</definedName>
    <definedName name="DiscountTickets">SUM(#REF!)</definedName>
    <definedName name="footnotes" localSheetId="17">#REF!</definedName>
    <definedName name="footnotes" localSheetId="20">#REF!</definedName>
    <definedName name="footnotes" localSheetId="21">#REF!</definedName>
    <definedName name="footnotes" localSheetId="23">#REF!</definedName>
    <definedName name="footnotes" localSheetId="24">#REF!</definedName>
    <definedName name="footnotes" localSheetId="16">#REF!</definedName>
    <definedName name="footnotes" localSheetId="18">#REF!</definedName>
    <definedName name="footnotes" localSheetId="19">#REF!</definedName>
    <definedName name="footnotes" localSheetId="22">#REF!</definedName>
    <definedName name="footnotes" localSheetId="25">#REF!</definedName>
    <definedName name="footnotes" localSheetId="3">#REF!</definedName>
    <definedName name="footnotes" localSheetId="5">#REF!</definedName>
    <definedName name="footnotes" localSheetId="7">#REF!</definedName>
    <definedName name="footnotes" localSheetId="11">#REF!</definedName>
    <definedName name="footnotes" localSheetId="12">#REF!</definedName>
    <definedName name="footnotes" localSheetId="13">#REF!</definedName>
    <definedName name="footnotes" localSheetId="14">#REF!</definedName>
    <definedName name="footnotes" localSheetId="15">#REF!</definedName>
    <definedName name="footnotes">#REF!</definedName>
    <definedName name="Print_Area_MI" localSheetId="17">#REF!</definedName>
    <definedName name="Print_Area_MI" localSheetId="20">#REF!</definedName>
    <definedName name="Print_Area_MI" localSheetId="21">#REF!</definedName>
    <definedName name="Print_Area_MI" localSheetId="23">#REF!</definedName>
    <definedName name="Print_Area_MI" localSheetId="24">#REF!</definedName>
    <definedName name="Print_Area_MI" localSheetId="16">#REF!</definedName>
    <definedName name="Print_Area_MI" localSheetId="18">#REF!</definedName>
    <definedName name="Print_Area_MI" localSheetId="19">#REF!</definedName>
    <definedName name="Print_Area_MI" localSheetId="22">#REF!</definedName>
    <definedName name="Print_Area_MI" localSheetId="25">#REF!</definedName>
    <definedName name="Print_Area_MI" localSheetId="3">#REF!</definedName>
    <definedName name="Print_Area_MI" localSheetId="5">#REF!</definedName>
    <definedName name="Print_Area_MI" localSheetId="7">#REF!</definedName>
    <definedName name="Print_Area_MI" localSheetId="11">#REF!</definedName>
    <definedName name="Print_Area_MI" localSheetId="12">#REF!</definedName>
    <definedName name="Print_Area_MI" localSheetId="13">#REF!</definedName>
    <definedName name="Print_Area_MI" localSheetId="14">#REF!</definedName>
    <definedName name="Print_Area_MI" localSheetId="15">#REF!</definedName>
    <definedName name="Print_Area_MI">#REF!</definedName>
    <definedName name="Print_Titles_MI" localSheetId="17">#REF!</definedName>
    <definedName name="Print_Titles_MI" localSheetId="20">#REF!</definedName>
    <definedName name="Print_Titles_MI" localSheetId="21">#REF!</definedName>
    <definedName name="Print_Titles_MI" localSheetId="23">#REF!</definedName>
    <definedName name="Print_Titles_MI" localSheetId="24">#REF!</definedName>
    <definedName name="Print_Titles_MI" localSheetId="16">#REF!</definedName>
    <definedName name="Print_Titles_MI" localSheetId="18">#REF!</definedName>
    <definedName name="Print_Titles_MI" localSheetId="19">#REF!</definedName>
    <definedName name="Print_Titles_MI" localSheetId="22">#REF!</definedName>
    <definedName name="Print_Titles_MI" localSheetId="25">#REF!</definedName>
    <definedName name="Print_Titles_MI" localSheetId="3">#REF!</definedName>
    <definedName name="Print_Titles_MI" localSheetId="5">#REF!</definedName>
    <definedName name="Print_Titles_MI" localSheetId="7">#REF!</definedName>
    <definedName name="Print_Titles_MI" localSheetId="11">#REF!</definedName>
    <definedName name="Print_Titles_MI" localSheetId="12">#REF!</definedName>
    <definedName name="Print_Titles_MI" localSheetId="13">#REF!</definedName>
    <definedName name="Print_Titles_MI" localSheetId="14">#REF!</definedName>
    <definedName name="Print_Titles_MI" localSheetId="15">#REF!</definedName>
    <definedName name="Print_Titles_MI">#REF!</definedName>
    <definedName name="RSVPAmount" localSheetId="17">#REF!</definedName>
    <definedName name="RSVPAmount" localSheetId="20">#REF!</definedName>
    <definedName name="RSVPAmount" localSheetId="21">#REF!</definedName>
    <definedName name="RSVPAmount" localSheetId="23">#REF!</definedName>
    <definedName name="RSVPAmount" localSheetId="24">#REF!</definedName>
    <definedName name="RSVPAmount" localSheetId="16">#REF!</definedName>
    <definedName name="RSVPAmount" localSheetId="18">#REF!</definedName>
    <definedName name="RSVPAmount" localSheetId="19">#REF!</definedName>
    <definedName name="RSVPAmount" localSheetId="22">#REF!</definedName>
    <definedName name="RSVPAmount" localSheetId="25">#REF!</definedName>
    <definedName name="RSVPAmount" localSheetId="3">#REF!</definedName>
    <definedName name="RSVPAmount" localSheetId="5">#REF!</definedName>
    <definedName name="RSVPAmount" localSheetId="7">#REF!</definedName>
    <definedName name="RSVPAmount" localSheetId="11">#REF!</definedName>
    <definedName name="RSVPAmount" localSheetId="12">#REF!</definedName>
    <definedName name="RSVPAmount" localSheetId="13">#REF!</definedName>
    <definedName name="RSVPAmount" localSheetId="14">#REF!</definedName>
    <definedName name="RSVPAmount" localSheetId="15">#REF!</definedName>
    <definedName name="RSVPAmount">#REF!</definedName>
    <definedName name="spanners_level1" localSheetId="17">#REF!</definedName>
    <definedName name="spanners_level1" localSheetId="20">#REF!</definedName>
    <definedName name="spanners_level1" localSheetId="21">#REF!</definedName>
    <definedName name="spanners_level1" localSheetId="23">#REF!</definedName>
    <definedName name="spanners_level1" localSheetId="24">#REF!</definedName>
    <definedName name="spanners_level1" localSheetId="16">#REF!</definedName>
    <definedName name="spanners_level1" localSheetId="18">#REF!</definedName>
    <definedName name="spanners_level1" localSheetId="19">#REF!</definedName>
    <definedName name="spanners_level1" localSheetId="22">#REF!</definedName>
    <definedName name="spanners_level1" localSheetId="25">#REF!</definedName>
    <definedName name="spanners_level1" localSheetId="3">#REF!</definedName>
    <definedName name="spanners_level1" localSheetId="5">#REF!</definedName>
    <definedName name="spanners_level1" localSheetId="7">#REF!</definedName>
    <definedName name="spanners_level1" localSheetId="11">#REF!</definedName>
    <definedName name="spanners_level1" localSheetId="12">#REF!</definedName>
    <definedName name="spanners_level1" localSheetId="13">#REF!</definedName>
    <definedName name="spanners_level1" localSheetId="14">#REF!</definedName>
    <definedName name="spanners_level1" localSheetId="15">#REF!</definedName>
    <definedName name="spanners_level1">#REF!</definedName>
    <definedName name="spanners_level2" localSheetId="17">#REF!</definedName>
    <definedName name="spanners_level2" localSheetId="20">#REF!</definedName>
    <definedName name="spanners_level2" localSheetId="21">#REF!</definedName>
    <definedName name="spanners_level2" localSheetId="23">#REF!</definedName>
    <definedName name="spanners_level2" localSheetId="24">#REF!</definedName>
    <definedName name="spanners_level2" localSheetId="16">#REF!</definedName>
    <definedName name="spanners_level2" localSheetId="18">#REF!</definedName>
    <definedName name="spanners_level2" localSheetId="19">#REF!</definedName>
    <definedName name="spanners_level2" localSheetId="22">#REF!</definedName>
    <definedName name="spanners_level2" localSheetId="25">#REF!</definedName>
    <definedName name="spanners_level2" localSheetId="3">#REF!</definedName>
    <definedName name="spanners_level2" localSheetId="5">#REF!</definedName>
    <definedName name="spanners_level2" localSheetId="7">#REF!</definedName>
    <definedName name="spanners_level2" localSheetId="11">#REF!</definedName>
    <definedName name="spanners_level2" localSheetId="12">#REF!</definedName>
    <definedName name="spanners_level2" localSheetId="13">#REF!</definedName>
    <definedName name="spanners_level2" localSheetId="14">#REF!</definedName>
    <definedName name="spanners_level2" localSheetId="15">#REF!</definedName>
    <definedName name="spanners_level2">#REF!</definedName>
    <definedName name="spanners_level3" localSheetId="17">#REF!</definedName>
    <definedName name="spanners_level3" localSheetId="20">#REF!</definedName>
    <definedName name="spanners_level3" localSheetId="21">#REF!</definedName>
    <definedName name="spanners_level3" localSheetId="23">#REF!</definedName>
    <definedName name="spanners_level3" localSheetId="24">#REF!</definedName>
    <definedName name="spanners_level3" localSheetId="16">#REF!</definedName>
    <definedName name="spanners_level3" localSheetId="18">#REF!</definedName>
    <definedName name="spanners_level3" localSheetId="19">#REF!</definedName>
    <definedName name="spanners_level3" localSheetId="22">#REF!</definedName>
    <definedName name="spanners_level3" localSheetId="25">#REF!</definedName>
    <definedName name="spanners_level3" localSheetId="3">#REF!</definedName>
    <definedName name="spanners_level3" localSheetId="5">#REF!</definedName>
    <definedName name="spanners_level3" localSheetId="7">#REF!</definedName>
    <definedName name="spanners_level3" localSheetId="11">#REF!</definedName>
    <definedName name="spanners_level3" localSheetId="12">#REF!</definedName>
    <definedName name="spanners_level3" localSheetId="13">#REF!</definedName>
    <definedName name="spanners_level3" localSheetId="14">#REF!</definedName>
    <definedName name="spanners_level3" localSheetId="15">#REF!</definedName>
    <definedName name="spanners_level3">#REF!</definedName>
    <definedName name="spanners_level4" localSheetId="17">#REF!</definedName>
    <definedName name="spanners_level4" localSheetId="20">#REF!</definedName>
    <definedName name="spanners_level4" localSheetId="21">#REF!</definedName>
    <definedName name="spanners_level4" localSheetId="23">#REF!</definedName>
    <definedName name="spanners_level4" localSheetId="24">#REF!</definedName>
    <definedName name="spanners_level4" localSheetId="16">#REF!</definedName>
    <definedName name="spanners_level4" localSheetId="18">#REF!</definedName>
    <definedName name="spanners_level4" localSheetId="19">#REF!</definedName>
    <definedName name="spanners_level4" localSheetId="22">#REF!</definedName>
    <definedName name="spanners_level4" localSheetId="25">#REF!</definedName>
    <definedName name="spanners_level4" localSheetId="3">#REF!</definedName>
    <definedName name="spanners_level4" localSheetId="5">#REF!</definedName>
    <definedName name="spanners_level4" localSheetId="7">#REF!</definedName>
    <definedName name="spanners_level4" localSheetId="11">#REF!</definedName>
    <definedName name="spanners_level4" localSheetId="12">#REF!</definedName>
    <definedName name="spanners_level4" localSheetId="13">#REF!</definedName>
    <definedName name="spanners_level4" localSheetId="14">#REF!</definedName>
    <definedName name="spanners_level4" localSheetId="15">#REF!</definedName>
    <definedName name="spanners_level4">#REF!</definedName>
    <definedName name="spanners_level5" localSheetId="17">#REF!</definedName>
    <definedName name="spanners_level5" localSheetId="20">#REF!</definedName>
    <definedName name="spanners_level5" localSheetId="21">#REF!</definedName>
    <definedName name="spanners_level5" localSheetId="23">#REF!</definedName>
    <definedName name="spanners_level5" localSheetId="24">#REF!</definedName>
    <definedName name="spanners_level5" localSheetId="16">#REF!</definedName>
    <definedName name="spanners_level5" localSheetId="18">#REF!</definedName>
    <definedName name="spanners_level5" localSheetId="19">#REF!</definedName>
    <definedName name="spanners_level5" localSheetId="22">#REF!</definedName>
    <definedName name="spanners_level5" localSheetId="25">#REF!</definedName>
    <definedName name="spanners_level5" localSheetId="3">#REF!</definedName>
    <definedName name="spanners_level5" localSheetId="5">#REF!</definedName>
    <definedName name="spanners_level5" localSheetId="7">#REF!</definedName>
    <definedName name="spanners_level5" localSheetId="11">#REF!</definedName>
    <definedName name="spanners_level5" localSheetId="12">#REF!</definedName>
    <definedName name="spanners_level5" localSheetId="13">#REF!</definedName>
    <definedName name="spanners_level5" localSheetId="14">#REF!</definedName>
    <definedName name="spanners_level5" localSheetId="15">#REF!</definedName>
    <definedName name="spanners_level5">#REF!</definedName>
    <definedName name="stub_lines" localSheetId="17">#REF!</definedName>
    <definedName name="stub_lines" localSheetId="20">#REF!</definedName>
    <definedName name="stub_lines" localSheetId="21">#REF!</definedName>
    <definedName name="stub_lines" localSheetId="23">#REF!</definedName>
    <definedName name="stub_lines" localSheetId="24">#REF!</definedName>
    <definedName name="stub_lines" localSheetId="16">#REF!</definedName>
    <definedName name="stub_lines" localSheetId="18">#REF!</definedName>
    <definedName name="stub_lines" localSheetId="19">#REF!</definedName>
    <definedName name="stub_lines" localSheetId="22">#REF!</definedName>
    <definedName name="stub_lines" localSheetId="25">#REF!</definedName>
    <definedName name="stub_lines" localSheetId="3">#REF!</definedName>
    <definedName name="stub_lines" localSheetId="5">#REF!</definedName>
    <definedName name="stub_lines" localSheetId="7">#REF!</definedName>
    <definedName name="stub_lines" localSheetId="11">#REF!</definedName>
    <definedName name="stub_lines" localSheetId="12">#REF!</definedName>
    <definedName name="stub_lines" localSheetId="13">#REF!</definedName>
    <definedName name="stub_lines" localSheetId="14">#REF!</definedName>
    <definedName name="stub_lines" localSheetId="15">#REF!</definedName>
    <definedName name="stub_lines">#REF!</definedName>
    <definedName name="titles" localSheetId="17">#REF!</definedName>
    <definedName name="titles" localSheetId="20">#REF!</definedName>
    <definedName name="titles" localSheetId="21">#REF!</definedName>
    <definedName name="titles" localSheetId="23">#REF!</definedName>
    <definedName name="titles" localSheetId="24">#REF!</definedName>
    <definedName name="titles" localSheetId="16">#REF!</definedName>
    <definedName name="titles" localSheetId="18">#REF!</definedName>
    <definedName name="titles" localSheetId="19">#REF!</definedName>
    <definedName name="titles" localSheetId="22">#REF!</definedName>
    <definedName name="titles" localSheetId="25">#REF!</definedName>
    <definedName name="titles" localSheetId="3">#REF!</definedName>
    <definedName name="titles" localSheetId="5">#REF!</definedName>
    <definedName name="titles" localSheetId="7">#REF!</definedName>
    <definedName name="titles" localSheetId="11">#REF!</definedName>
    <definedName name="titles" localSheetId="12">#REF!</definedName>
    <definedName name="titles" localSheetId="13">#REF!</definedName>
    <definedName name="titles" localSheetId="14">#REF!</definedName>
    <definedName name="titles" localSheetId="15">#REF!</definedName>
    <definedName name="titles">#REF!</definedName>
    <definedName name="TotalGuests" localSheetId="17">#REF!</definedName>
    <definedName name="TotalGuests" localSheetId="20">#REF!</definedName>
    <definedName name="TotalGuests" localSheetId="21">#REF!</definedName>
    <definedName name="TotalGuests" localSheetId="23">#REF!</definedName>
    <definedName name="TotalGuests" localSheetId="24">#REF!</definedName>
    <definedName name="TotalGuests" localSheetId="16">#REF!</definedName>
    <definedName name="TotalGuests" localSheetId="18">#REF!</definedName>
    <definedName name="TotalGuests" localSheetId="19">#REF!</definedName>
    <definedName name="TotalGuests" localSheetId="22">#REF!</definedName>
    <definedName name="TotalGuests" localSheetId="25">#REF!</definedName>
    <definedName name="TotalGuests" localSheetId="3">#REF!</definedName>
    <definedName name="TotalGuests" localSheetId="5">#REF!</definedName>
    <definedName name="TotalGuests" localSheetId="7">#REF!</definedName>
    <definedName name="TotalGuests" localSheetId="11">#REF!</definedName>
    <definedName name="TotalGuests" localSheetId="12">#REF!</definedName>
    <definedName name="TotalGuests" localSheetId="13">#REF!</definedName>
    <definedName name="TotalGuests" localSheetId="14">#REF!</definedName>
    <definedName name="TotalGuests" localSheetId="15">#REF!</definedName>
    <definedName name="TotalGuests">#REF!</definedName>
    <definedName name="totals" localSheetId="17">#REF!,#REF!,#REF!,#REF!,#REF!,#REF!,#REF!</definedName>
    <definedName name="totals" localSheetId="20">#REF!,#REF!,#REF!,#REF!,#REF!,#REF!,#REF!</definedName>
    <definedName name="totals" localSheetId="21">#REF!,#REF!,#REF!,#REF!,#REF!,#REF!,#REF!</definedName>
    <definedName name="totals" localSheetId="23">#REF!,#REF!,#REF!,#REF!,#REF!,#REF!,#REF!</definedName>
    <definedName name="totals" localSheetId="24">#REF!,#REF!,#REF!,#REF!,#REF!,#REF!,#REF!</definedName>
    <definedName name="totals" localSheetId="16">#REF!,#REF!,#REF!,#REF!,#REF!,#REF!,#REF!</definedName>
    <definedName name="totals" localSheetId="18">#REF!,#REF!,#REF!,#REF!,#REF!,#REF!,#REF!</definedName>
    <definedName name="totals" localSheetId="19">#REF!,#REF!,#REF!,#REF!,#REF!,#REF!,#REF!</definedName>
    <definedName name="totals" localSheetId="22">#REF!,#REF!,#REF!,#REF!,#REF!,#REF!,#REF!</definedName>
    <definedName name="totals" localSheetId="25">#REF!,#REF!,#REF!,#REF!,#REF!,#REF!,#REF!</definedName>
    <definedName name="totals" localSheetId="3">#REF!,#REF!,#REF!,#REF!,#REF!,#REF!,#REF!</definedName>
    <definedName name="totals" localSheetId="5">#REF!,#REF!,#REF!,#REF!,#REF!,#REF!,#REF!</definedName>
    <definedName name="totals" localSheetId="7">#REF!,#REF!,#REF!,#REF!,#REF!,#REF!,#REF!</definedName>
    <definedName name="totals" localSheetId="11">#REF!,#REF!,#REF!,#REF!,#REF!,#REF!,#REF!</definedName>
    <definedName name="totals" localSheetId="12">#REF!,#REF!,#REF!,#REF!,#REF!,#REF!,#REF!</definedName>
    <definedName name="totals" localSheetId="13">#REF!,#REF!,#REF!,#REF!,#REF!,#REF!,#REF!</definedName>
    <definedName name="totals" localSheetId="14">#REF!,#REF!,#REF!,#REF!,#REF!,#REF!,#REF!</definedName>
    <definedName name="totals" localSheetId="15">#REF!,#REF!,#REF!,#REF!,#REF!,#REF!,#REF!</definedName>
    <definedName name="totals">#REF!,#REF!,#REF!,#REF!,#REF!,#REF!,#REF!</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6" i="1" l="1"/>
  <c r="A37" i="1"/>
  <c r="A38" i="1"/>
  <c r="A39" i="1"/>
  <c r="A2" i="27"/>
  <c r="B2" i="27"/>
  <c r="A2" i="26"/>
  <c r="B2" i="26"/>
  <c r="E2" i="25"/>
  <c r="F2" i="25"/>
  <c r="A2" i="24"/>
  <c r="B2" i="24"/>
  <c r="B4" i="27"/>
  <c r="B6" i="24"/>
  <c r="B5" i="24"/>
  <c r="A35" i="1"/>
  <c r="A34" i="1"/>
  <c r="A2" i="23"/>
  <c r="B2" i="23"/>
  <c r="E2" i="22"/>
  <c r="F2" i="22"/>
  <c r="A32" i="1"/>
  <c r="A33" i="1"/>
  <c r="A2" i="21"/>
  <c r="B2" i="21"/>
  <c r="A2" i="20"/>
  <c r="B2" i="20"/>
  <c r="B6" i="21"/>
  <c r="B5" i="21"/>
  <c r="B5" i="20"/>
  <c r="B4" i="20"/>
  <c r="A2" i="19"/>
  <c r="B2" i="19"/>
  <c r="A31" i="1"/>
  <c r="BQ5" i="19"/>
  <c r="BP5" i="19"/>
  <c r="BO5" i="19"/>
  <c r="BN5" i="19"/>
  <c r="BM5" i="19"/>
  <c r="BL5" i="19"/>
  <c r="BK5" i="19"/>
  <c r="BJ5" i="19"/>
  <c r="BI5" i="19"/>
  <c r="BH5" i="19"/>
  <c r="BG5" i="19"/>
  <c r="BF5" i="19"/>
  <c r="BE5" i="19"/>
  <c r="BD5" i="19"/>
  <c r="BC5" i="19"/>
  <c r="BB5" i="19"/>
  <c r="BA5" i="19"/>
  <c r="AZ5" i="19"/>
  <c r="AY5" i="19"/>
  <c r="AX5" i="19"/>
  <c r="AW5" i="19"/>
  <c r="AV5" i="19"/>
  <c r="AU5" i="19"/>
  <c r="AT5" i="19"/>
  <c r="AS5" i="19"/>
  <c r="AR5" i="19"/>
  <c r="AQ5" i="19"/>
  <c r="AP5" i="19"/>
  <c r="AO5" i="19"/>
  <c r="AN5" i="19"/>
  <c r="AM5" i="19"/>
  <c r="AL5" i="19"/>
  <c r="AK5" i="19"/>
  <c r="AJ5" i="19"/>
  <c r="AI5" i="19"/>
  <c r="AH5" i="19"/>
  <c r="AG5" i="19"/>
  <c r="AF5" i="19"/>
  <c r="AE5" i="19"/>
  <c r="AD5" i="19"/>
  <c r="AC5" i="19"/>
  <c r="AB5" i="19"/>
  <c r="AA5" i="19"/>
  <c r="Z5" i="19"/>
  <c r="Y5" i="19"/>
  <c r="X5" i="19"/>
  <c r="W5" i="19"/>
  <c r="V5" i="19"/>
  <c r="U5" i="19"/>
  <c r="T5" i="19"/>
  <c r="S5" i="19"/>
  <c r="BQ4" i="19"/>
  <c r="BP4" i="19"/>
  <c r="BO4" i="19"/>
  <c r="BN4" i="19"/>
  <c r="BM4" i="19"/>
  <c r="BL4" i="19"/>
  <c r="BK4" i="19"/>
  <c r="BJ4" i="19"/>
  <c r="BI4" i="19"/>
  <c r="BH4" i="19"/>
  <c r="BG4" i="19"/>
  <c r="BF4" i="19"/>
  <c r="BE4" i="19"/>
  <c r="BD4" i="19"/>
  <c r="BC4" i="19"/>
  <c r="BB4" i="19"/>
  <c r="BA4" i="19"/>
  <c r="AZ4" i="19"/>
  <c r="AY4" i="19"/>
  <c r="AX4" i="19"/>
  <c r="AW4" i="19"/>
  <c r="AV4" i="19"/>
  <c r="AU4" i="19"/>
  <c r="AT4" i="19"/>
  <c r="AS4" i="19"/>
  <c r="AR4" i="19"/>
  <c r="AQ4" i="19"/>
  <c r="AP4" i="19"/>
  <c r="AO4" i="19"/>
  <c r="AN4" i="19"/>
  <c r="AM4" i="19"/>
  <c r="AL4" i="19"/>
  <c r="AK4" i="19"/>
  <c r="AJ4" i="19"/>
  <c r="AI4" i="19"/>
  <c r="AH4" i="19"/>
  <c r="AG4" i="19"/>
  <c r="AF4" i="19"/>
  <c r="AE4" i="19"/>
  <c r="AD4" i="19"/>
  <c r="AC4" i="19"/>
  <c r="AB4" i="19"/>
  <c r="AA4" i="19"/>
  <c r="Z4" i="19"/>
  <c r="Y4" i="19"/>
  <c r="X4" i="19"/>
  <c r="W4" i="19"/>
  <c r="V4" i="19"/>
  <c r="U4" i="19"/>
  <c r="T4" i="19"/>
  <c r="S4" i="19"/>
  <c r="A2" i="18"/>
  <c r="B2" i="18"/>
  <c r="B6" i="18"/>
  <c r="B5" i="18"/>
  <c r="A30" i="1"/>
  <c r="A2" i="17"/>
  <c r="B2" i="17"/>
  <c r="A2" i="16"/>
  <c r="B2" i="16"/>
  <c r="A25" i="1"/>
  <c r="A26" i="1"/>
  <c r="B5" i="17"/>
  <c r="B6" i="17"/>
  <c r="B5" i="16"/>
  <c r="B6" i="16"/>
  <c r="F5" i="15"/>
  <c r="F43" i="15"/>
  <c r="B2" i="15"/>
  <c r="F43" i="14"/>
  <c r="B2" i="14"/>
  <c r="F43" i="13"/>
  <c r="B2" i="13"/>
  <c r="A10" i="1"/>
  <c r="A11" i="1"/>
  <c r="A12" i="1"/>
  <c r="A13" i="1"/>
  <c r="A14" i="1"/>
  <c r="A15" i="1"/>
  <c r="A16" i="1"/>
  <c r="G12" i="9"/>
  <c r="G13" i="9"/>
  <c r="F12" i="9"/>
  <c r="E12" i="9"/>
  <c r="D12" i="9"/>
  <c r="A21" i="1"/>
  <c r="A22" i="1"/>
  <c r="A23" i="1"/>
  <c r="A24" i="1"/>
  <c r="B2" i="11"/>
  <c r="B2" i="10"/>
  <c r="B2" i="9"/>
  <c r="B2" i="8"/>
  <c r="B2" i="7"/>
  <c r="F2" i="5"/>
  <c r="F2" i="6"/>
  <c r="F43" i="7"/>
  <c r="BD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L5" i="7"/>
  <c r="K5" i="7"/>
  <c r="J5" i="7"/>
  <c r="I5" i="7"/>
  <c r="H5" i="7"/>
  <c r="G5" i="7"/>
  <c r="F5" i="7"/>
  <c r="BD4" i="7"/>
  <c r="BC4" i="7"/>
  <c r="BB4" i="7"/>
  <c r="BA4" i="7"/>
  <c r="AZ4" i="7"/>
  <c r="AY4" i="7"/>
  <c r="AX4" i="7"/>
  <c r="AW4" i="7"/>
  <c r="AV4" i="7"/>
  <c r="AU4" i="7"/>
  <c r="AT4" i="7"/>
  <c r="AS4" i="7"/>
  <c r="AR4" i="7"/>
  <c r="AQ4" i="7"/>
  <c r="AP4" i="7"/>
  <c r="AO4" i="7"/>
  <c r="AN4" i="7"/>
  <c r="AM4" i="7"/>
  <c r="AL4" i="7"/>
  <c r="AK4" i="7"/>
  <c r="AJ4" i="7"/>
  <c r="AI4" i="7"/>
  <c r="AH4" i="7"/>
  <c r="AG4" i="7"/>
  <c r="AF4" i="7"/>
  <c r="AE4" i="7"/>
  <c r="AD4" i="7"/>
  <c r="AC4" i="7"/>
  <c r="AB4" i="7"/>
  <c r="AA4" i="7"/>
  <c r="Z4" i="7"/>
  <c r="Y4" i="7"/>
  <c r="X4" i="7"/>
  <c r="W4" i="7"/>
  <c r="V4" i="7"/>
  <c r="U4" i="7"/>
  <c r="T4" i="7"/>
  <c r="S4" i="7"/>
  <c r="R4" i="7"/>
  <c r="Q4" i="7"/>
  <c r="P4" i="7"/>
  <c r="O4" i="7"/>
  <c r="N4" i="7"/>
  <c r="M4" i="7"/>
  <c r="L4" i="7"/>
  <c r="K4" i="7"/>
  <c r="J4" i="7"/>
  <c r="I4" i="7"/>
  <c r="H4" i="7"/>
  <c r="G4" i="7"/>
  <c r="F4" i="7"/>
  <c r="F2" i="4"/>
  <c r="A9" i="1"/>
  <c r="F2" i="3"/>
  <c r="J2" i="2"/>
  <c r="A8" i="1"/>
</calcChain>
</file>

<file path=xl/sharedStrings.xml><?xml version="1.0" encoding="utf-8"?>
<sst xmlns="http://schemas.openxmlformats.org/spreadsheetml/2006/main" count="3335" uniqueCount="346">
  <si>
    <t>Excel Link</t>
  </si>
  <si>
    <t>Number</t>
  </si>
  <si>
    <t>Description</t>
  </si>
  <si>
    <t>Figures</t>
  </si>
  <si>
    <t xml:space="preserve">Project Title: </t>
  </si>
  <si>
    <t>Authors:</t>
  </si>
  <si>
    <t>Robert McClelland and John Iselin</t>
  </si>
  <si>
    <t>Figure 1</t>
  </si>
  <si>
    <t>State Alcohol Excise Tax Rates. Median was calculated using only non-monopoly states for each type of alcohol.</t>
  </si>
  <si>
    <t>Spirit</t>
  </si>
  <si>
    <t>Beer</t>
  </si>
  <si>
    <t>Wine</t>
  </si>
  <si>
    <t>Years</t>
  </si>
  <si>
    <t>Illinois</t>
  </si>
  <si>
    <t>Median</t>
  </si>
  <si>
    <t>Index</t>
  </si>
  <si>
    <t xml:space="preserve">Source: Urban-Brookings Tax Policy Center data on alcohol tax rates and authors' calculations. http://www.taxpolicycenter.org/statistics/state-alcohol-excise-taxes </t>
  </si>
  <si>
    <t>Figure 2</t>
  </si>
  <si>
    <t>year</t>
  </si>
  <si>
    <t>Actual Illinois</t>
  </si>
  <si>
    <t>Synthetic Illinois</t>
  </si>
  <si>
    <t xml:space="preserve">The actual versus synthetic FARMVC share of total fatal accident for Illinois. This model measures the effect of the 2009 tax increase. In this model, the synthetic Illinois is constructed using lagged values of the FARMVC share, as well as pre-treatment period averages for personal income per capita, the 65+ and under 25 shares of the population, and the number of cases of alcoholic cirrhosis of the liver.  </t>
  </si>
  <si>
    <t xml:space="preserve">Source: Synthetic Control Method. </t>
  </si>
  <si>
    <t>Figure 3</t>
  </si>
  <si>
    <t>The actual versus synthetic FARMVCs per 1,000,000 drivers for Illinois. This model measures the effect of the 1999 tax increase. In this model, the synthetic Illinois is constructed using lagged values of the FARMVCs per 1,000.000 drivers, as well as pre-treatment period averages for personal income per capita, the 65+ and under 25 shares of the population, the number of cases of alcoholic cirrhosis of the liver, the state annual unemployment rate, and the real state gasoline tax rate.</t>
  </si>
  <si>
    <t>_time</t>
  </si>
  <si>
    <t>IL_diff</t>
  </si>
  <si>
    <t>synth1_diff</t>
  </si>
  <si>
    <t>synth2_diff</t>
  </si>
  <si>
    <t>synth4_diff</t>
  </si>
  <si>
    <t>synth5_diff</t>
  </si>
  <si>
    <t>synth6_diff</t>
  </si>
  <si>
    <t>synth8_diff</t>
  </si>
  <si>
    <t>synth9_diff</t>
  </si>
  <si>
    <t>synth10_diff</t>
  </si>
  <si>
    <t>synth11_diff</t>
  </si>
  <si>
    <t>synth12_diff</t>
  </si>
  <si>
    <t>synth13_diff</t>
  </si>
  <si>
    <t>synth15_diff</t>
  </si>
  <si>
    <t>synth16_diff</t>
  </si>
  <si>
    <t>synth18_diff</t>
  </si>
  <si>
    <t>synth19_diff</t>
  </si>
  <si>
    <t>synth20_diff</t>
  </si>
  <si>
    <t>synth21_diff</t>
  </si>
  <si>
    <t>synth22_diff</t>
  </si>
  <si>
    <t>synth23_diff</t>
  </si>
  <si>
    <t>synth24_diff</t>
  </si>
  <si>
    <t>synth25_diff</t>
  </si>
  <si>
    <t>synth26_diff</t>
  </si>
  <si>
    <t>synth27_diff</t>
  </si>
  <si>
    <t>synth28_diff</t>
  </si>
  <si>
    <t>synth29_diff</t>
  </si>
  <si>
    <t>synth30_diff</t>
  </si>
  <si>
    <t>synth31_diff</t>
  </si>
  <si>
    <t>synth32_diff</t>
  </si>
  <si>
    <t>synth33_diff</t>
  </si>
  <si>
    <t>synth34_diff</t>
  </si>
  <si>
    <t>synth35_diff</t>
  </si>
  <si>
    <t>synth36_diff</t>
  </si>
  <si>
    <t>synth37_diff</t>
  </si>
  <si>
    <t>synth38_diff</t>
  </si>
  <si>
    <t>synth39_diff</t>
  </si>
  <si>
    <t>synth40_diff</t>
  </si>
  <si>
    <t>synth41_diff</t>
  </si>
  <si>
    <t>synth42_diff</t>
  </si>
  <si>
    <t>synth44_diff</t>
  </si>
  <si>
    <t>synth45_diff</t>
  </si>
  <si>
    <t>synth46_diff</t>
  </si>
  <si>
    <t>synth47_diff</t>
  </si>
  <si>
    <t>synth48_diff</t>
  </si>
  <si>
    <t>synth49_diff</t>
  </si>
  <si>
    <t>synth50_diff</t>
  </si>
  <si>
    <t>synth51_diff</t>
  </si>
  <si>
    <t>synth53_diff</t>
  </si>
  <si>
    <t>synth54_diff</t>
  </si>
  <si>
    <t>synth55_diff</t>
  </si>
  <si>
    <t>synth56_diff</t>
  </si>
  <si>
    <t>Pre-Treatment RMSPE</t>
  </si>
  <si>
    <t>Post-Treatment RMSPE</t>
  </si>
  <si>
    <t>RMSPE Ratio</t>
  </si>
  <si>
    <t>State</t>
  </si>
  <si>
    <t>IL</t>
  </si>
  <si>
    <t>AL</t>
  </si>
  <si>
    <t>AK</t>
  </si>
  <si>
    <t>AZ</t>
  </si>
  <si>
    <t>AR</t>
  </si>
  <si>
    <t>CA</t>
  </si>
  <si>
    <t>CO</t>
  </si>
  <si>
    <t>CT</t>
  </si>
  <si>
    <t>DE</t>
  </si>
  <si>
    <t>DC</t>
  </si>
  <si>
    <t>FL</t>
  </si>
  <si>
    <t>GA</t>
  </si>
  <si>
    <t>HI</t>
  </si>
  <si>
    <t>ID</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</si>
  <si>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</si>
  <si>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</si>
  <si>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</si>
  <si>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</si>
  <si>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</si>
  <si>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</si>
  <si>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</si>
  <si>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</si>
  <si>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</si>
  <si>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</si>
  <si>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</si>
  <si>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</si>
  <si>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</si>
  <si>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</si>
  <si>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</si>
  <si>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</si>
  <si>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</si>
  <si>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</si>
  <si>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</si>
  <si>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</si>
  <si>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</si>
  <si>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</si>
  <si>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</si>
  <si>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</si>
  <si>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</si>
  <si>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</si>
  <si>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</si>
  <si>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</si>
  <si>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</si>
  <si>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</si>
  <si>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</si>
  <si>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</si>
  <si>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</si>
  <si>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</si>
  <si>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</si>
  <si>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</si>
  <si>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</si>
  <si>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Figure 5</t>
  </si>
  <si>
    <t>Figure 4</t>
  </si>
  <si>
    <t>Figure 6</t>
  </si>
  <si>
    <t>The actual versus synthetic FARMVC share of total fatal accident for the non-border counties of Illinois. This model measures the effect of the 2009 tax increase. The synthetic Illinois is constructed using all the lagged values of the FARMVC share.</t>
  </si>
  <si>
    <t>Tables</t>
  </si>
  <si>
    <t>Table 1</t>
  </si>
  <si>
    <t>Alcohol Tax Rates for Illinois and Neighboring States (2015 Dollars per Gallon)</t>
  </si>
  <si>
    <t>States</t>
  </si>
  <si>
    <t>Spirits</t>
  </si>
  <si>
    <t>N/A</t>
  </si>
  <si>
    <t>Source: Urban-Brookings Tax Policy Center data on alcohol excise taxes and authors' calculations.</t>
  </si>
  <si>
    <t>Table 2</t>
  </si>
  <si>
    <t>Summary Statistics - All states plus DC for 1982 through 2015.</t>
  </si>
  <si>
    <t>Variables</t>
  </si>
  <si>
    <t>Observations</t>
  </si>
  <si>
    <t>Mean</t>
  </si>
  <si>
    <t>Standard Deviation</t>
  </si>
  <si>
    <t>Min</t>
  </si>
  <si>
    <t>Max</t>
  </si>
  <si>
    <t>FARMVC share of fatal crashes</t>
  </si>
  <si>
    <t>Alcohol-related fatal crashes per million drivers</t>
  </si>
  <si>
    <t>Share of population ages 15 to 24</t>
  </si>
  <si>
    <t>Share of population age 65 or older</t>
  </si>
  <si>
    <t>Gasoline tax rates (cents per gallon, 2015 dollars)</t>
  </si>
  <si>
    <t>Deaths from alcoholic cirrhosis of the livers per 100,000 people</t>
  </si>
  <si>
    <t>Unemployment rate</t>
  </si>
  <si>
    <t xml:space="preserve">Source: FARS, BEA, CDC, Department of Transportation, and authors' calculations.
</t>
  </si>
  <si>
    <t xml:space="preserve">Note: FARMVC = fatal alcohol-related motor vehicle crash. FARMVCs are measured per million drivers to ease data interpretation for readers. In our model, we use FARMVCs per driver. "Alcohol-related" indicates that a driver involved in the crash had a blood-alcohol content at or above 0.08 percent. </t>
  </si>
  <si>
    <t>Table 3</t>
  </si>
  <si>
    <t>State Classification - Lower 48 less Illinois</t>
  </si>
  <si>
    <t>Preferred Model</t>
  </si>
  <si>
    <t>Monopoly States</t>
  </si>
  <si>
    <t>Large Tax Change</t>
  </si>
  <si>
    <t>Arizona</t>
  </si>
  <si>
    <t>Alabama</t>
  </si>
  <si>
    <t>California</t>
  </si>
  <si>
    <t>Arkansas</t>
  </si>
  <si>
    <t>Maine</t>
  </si>
  <si>
    <t>Connecticut</t>
  </si>
  <si>
    <t>Colorado</t>
  </si>
  <si>
    <t>Michigan</t>
  </si>
  <si>
    <t>Delaware</t>
  </si>
  <si>
    <t>Georgia</t>
  </si>
  <si>
    <t>Mississippi</t>
  </si>
  <si>
    <t>Florida</t>
  </si>
  <si>
    <t>Idaho</t>
  </si>
  <si>
    <t>Montana</t>
  </si>
  <si>
    <t>Iowa</t>
  </si>
  <si>
    <t>Indiana</t>
  </si>
  <si>
    <t>New Hampshire</t>
  </si>
  <si>
    <t>Nevada</t>
  </si>
  <si>
    <t>Kansas</t>
  </si>
  <si>
    <t>North Carolina</t>
  </si>
  <si>
    <t>New Jersey</t>
  </si>
  <si>
    <t>Kentucky</t>
  </si>
  <si>
    <t>Ohio</t>
  </si>
  <si>
    <t>New Mexico</t>
  </si>
  <si>
    <t>Louisiana</t>
  </si>
  <si>
    <t>Oregon</t>
  </si>
  <si>
    <t>New York</t>
  </si>
  <si>
    <t>Maryland</t>
  </si>
  <si>
    <t>Pennsylvania</t>
  </si>
  <si>
    <t>Oklahoma</t>
  </si>
  <si>
    <t>Massachusetts</t>
  </si>
  <si>
    <t>Utah</t>
  </si>
  <si>
    <t>Rhode Island</t>
  </si>
  <si>
    <t>Minnesota</t>
  </si>
  <si>
    <t>Vermont</t>
  </si>
  <si>
    <t>Missouri</t>
  </si>
  <si>
    <t>Virginia</t>
  </si>
  <si>
    <t>Nebraska</t>
  </si>
  <si>
    <t>Washington</t>
  </si>
  <si>
    <t>North Dakota</t>
  </si>
  <si>
    <t>West Virginia</t>
  </si>
  <si>
    <t>South Carolina</t>
  </si>
  <si>
    <t>Wyoming</t>
  </si>
  <si>
    <t>South Dakota</t>
  </si>
  <si>
    <t>Tennessee</t>
  </si>
  <si>
    <t>Texas</t>
  </si>
  <si>
    <t>Wisconsin</t>
  </si>
  <si>
    <t xml:space="preserve">Source: Authors' calculations </t>
  </si>
  <si>
    <t xml:space="preserve">Note: Preferred-model states are included in the donor pool in every iteration of the model. Monopoly states have direct state sales of liquor and therefore have no direct liquor tax rates. States with large tax changes had an increase or decrease in alcohol excise taxes of at least one 2015 dollar per gallon. </t>
  </si>
  <si>
    <t>Table 4</t>
  </si>
  <si>
    <t>Predictor Variables, FARMVC share model, 1999 tax increase</t>
  </si>
  <si>
    <t>Predictor Weight Share</t>
  </si>
  <si>
    <t>Values</t>
  </si>
  <si>
    <t>FARMVC share of fatal crashes, 1983</t>
  </si>
  <si>
    <t>FARMVC share of fatal crashes, 1993</t>
  </si>
  <si>
    <t>FARMVC share of fatal crashes, 1998</t>
  </si>
  <si>
    <t>FARMVC share of fatal crashes, 1985</t>
  </si>
  <si>
    <t>FARMVC share of fatal crashes, 1991</t>
  </si>
  <si>
    <t>Share of population age 65 or older (1982-1998 Average)</t>
  </si>
  <si>
    <t>Deaths from alcoholic cirrhosis of the liver per 100,000 people (1982-1998 Average)</t>
  </si>
  <si>
    <t>Share of population ages 15 to 24 (1982-1998 Average)</t>
  </si>
  <si>
    <t>Source: Synthetic control method.</t>
  </si>
  <si>
    <t xml:space="preserve">Note: FARMVC = fatal alcohol-related motor vehicle crash. "Alcohol-related" indicates that a driver involved in the crash had a blood-alcohol content at or above 0.08 percent. </t>
  </si>
  <si>
    <t>Alcohol Tax Rates for Illinois and Neighboring States (2015 Dollars per Gallon)\</t>
  </si>
  <si>
    <t xml:space="preserve">Source: </t>
  </si>
  <si>
    <t xml:space="preserve">See paper full full data sources. </t>
  </si>
  <si>
    <t>Author's calculations.</t>
  </si>
  <si>
    <t xml:space="preserve">Synthetic Control Method. </t>
  </si>
  <si>
    <t>Personal income per capita (Thousands of 2015 dollars)</t>
  </si>
  <si>
    <t>Figure 7</t>
  </si>
  <si>
    <t>Figure 8</t>
  </si>
  <si>
    <t>Figure 9</t>
  </si>
  <si>
    <t xml:space="preserve">Placebo test for 2009 Illinois tax increase. We treat each state in our donor pool as the treated state, run it through our model for FARMVC share using only lagged FARMVC shares as predictors, and compare the results to that of the non-border counties of Illinois (in red). </t>
  </si>
  <si>
    <t xml:space="preserve">Placebo test for 1999 Illinois tax increase. We treat each state in our donor pool as the treated state, run it through our model for FARMVC share that uses as predictors the lagged values of the FARMVC share, as well as pre-treatment period averages for personal income per capita, the 65+ and under 25 shares of the population, and the number of cases of alcoholic cirrhosis of the liver.  </t>
  </si>
  <si>
    <t xml:space="preserve">                -  </t>
  </si>
  <si>
    <t xml:space="preserve">          -  </t>
  </si>
  <si>
    <t>Placebo test for 1999 Illinois tax increase. We treat each state in our donor pool as the treated state, run it through our model for FARMVCs per million drivers that uses as predictors lagged values of the FARMVCs per 1,000.000 drivers, as well as pre-treatment period averages for personal income per capita, the 65+ and under 25 shares of the population, the number of cases of alcoholic cirrhosis of the liver, the state annual unemployment rate, and the real state gasoline tax rate.</t>
  </si>
  <si>
    <t xml:space="preserve">Placebo test for 2009 Illinois tax increase. We treat each state in our donor pool as the treated state, run it through our model for FARMVC share that uses as predictors the lagged values of the FARMVC share, as well as pre-treatment period averages for personal income per capita, the 65+ and under 25 shares of the population, and the number of cases of alcoholic cirrhosis of the liver.  </t>
  </si>
  <si>
    <t>Share</t>
  </si>
  <si>
    <t>Share of population ages 15 to 24 (1982-2008 Average)</t>
  </si>
  <si>
    <t>Share of population age 65 or older (1982-2008 Average)</t>
  </si>
  <si>
    <t>Deaths from alcoholic cirrhosis of the liver per 100,000 people (1982-2008 Average)</t>
  </si>
  <si>
    <t>FARMVC share of fatal crashes, 2008</t>
  </si>
  <si>
    <t>FARMVC share of fatal crashes, 1997</t>
  </si>
  <si>
    <t>Table 5</t>
  </si>
  <si>
    <t>Table 6</t>
  </si>
  <si>
    <t>FARMVC Share of Total Crashes, 2009 Tax Increase, Donor States Weights</t>
  </si>
  <si>
    <t>FARMVC Share of Total Crashes, 2009 Tax Increase, Predictor Weights and Values</t>
  </si>
  <si>
    <t xml:space="preserve">Do Excise Taxes Reduce Alcohol-Related Fatal Motor Vehicle Crashes? Evidence from Two Illinois Alcohol Tax Increases.
</t>
  </si>
  <si>
    <t>Appendix</t>
  </si>
  <si>
    <t>Appendix Table 1</t>
  </si>
  <si>
    <t>FARMVC Share of Total Crashes, 1999 Tax Increase, Donor States Weights</t>
  </si>
  <si>
    <t>Source: Authors' calculations based on synthetic control methodology.</t>
  </si>
  <si>
    <t xml:space="preserve">Note: RMSPE = root mean squared prediction error. The placebo test is designed to compare the difference between our outcome variable in the real and synthetic IL to that same difference in our 20 potential donor states. We drop all states with RMSPE greater than 10 times the RMSPE of Illinois. </t>
  </si>
  <si>
    <t>FARMVC Share of Total Crashes, 1999 Tax Increase, Placebo Test, Donor States with w. RMSPE 10x of IL</t>
  </si>
  <si>
    <t>Appendix Table 2</t>
  </si>
  <si>
    <t>Appendix Figure 1</t>
  </si>
  <si>
    <t>FARMVC's per 1,000,000 drivers, 1985</t>
  </si>
  <si>
    <t>FARMVC's per 1,000,000 drivers, 1983</t>
  </si>
  <si>
    <t>FARMVC's per 1,000,000 drivers, 1998</t>
  </si>
  <si>
    <t>FARMVC's per 1,000,000 drivers, 1991</t>
  </si>
  <si>
    <t>FARMVC's per 1,000,000 drivers, 1993</t>
  </si>
  <si>
    <t>Personal Income Per Capita (1982-1998 Average)</t>
  </si>
  <si>
    <t>State Gasoline Tax Rate (1982-1998 Average)</t>
  </si>
  <si>
    <t>Unemployment Rate (1982-1998 Average)</t>
  </si>
  <si>
    <t>Appendix Figure 2</t>
  </si>
  <si>
    <t>Appendix Figure 3</t>
  </si>
  <si>
    <t>Appendix Table 3</t>
  </si>
  <si>
    <t>FARMVCs Per Million Drivers, 1999 Tax Increase, Donor States Weights</t>
  </si>
  <si>
    <t>FARMVCs Per Million Drivers, 1999 Tax Increase, Predictor Weights and Values</t>
  </si>
  <si>
    <t>Actual</t>
  </si>
  <si>
    <t>Synthetic</t>
  </si>
  <si>
    <t>Source: Authors' calculations based on synthetic control methodology</t>
  </si>
  <si>
    <t>Notes: We treat 2010 as the treatment year. Predictor variables are selected lagged values of FARMVC per driver as well as the averages from 1982-2008 of: the share of the population ages 15 to 24, the share of the population age 65 and over, real per capita personal income, real gas tax rates, unemployment rates, and deaths from alcoholic cirrhosis of the liver per 100,000 people. FARMVC = fatal alcohol-related motor vehicle crash. "Alcohol-related" indicates that a driver involved in the crash had a blood-alcohol content at or above 0.08 percent.</t>
  </si>
  <si>
    <t>Notes</t>
  </si>
  <si>
    <t xml:space="preserve">Note: The placebo test is designed to compare the difference between our outcome variable in the real and synthetic Illinois to that same difference in our 20 potential donor states. The red line is the Illinois difference. </t>
  </si>
  <si>
    <t>FARMVCs Per Million Drivers, 2009 Tax Increase, Placebo Test</t>
  </si>
  <si>
    <t>FARMVCs Per Million Drivers, 2009 Tax Increase, Actual verses Synthetic Illinois</t>
  </si>
  <si>
    <t>Notes: We treat 2000 as the treatment year. Predictor variables are all lagged values of FARMVC Share of Total Crashes.</t>
  </si>
  <si>
    <t xml:space="preserve"> synth1_diff </t>
  </si>
  <si>
    <t xml:space="preserve"> synth2_diff </t>
  </si>
  <si>
    <t xml:space="preserve"> synth4_diff </t>
  </si>
  <si>
    <t xml:space="preserve"> synth5_diff </t>
  </si>
  <si>
    <t xml:space="preserve"> synth6_diff </t>
  </si>
  <si>
    <t xml:space="preserve"> synth8_diff </t>
  </si>
  <si>
    <t xml:space="preserve"> synth9_diff </t>
  </si>
  <si>
    <t xml:space="preserve"> synth10_diff </t>
  </si>
  <si>
    <t xml:space="preserve"> synth11_diff </t>
  </si>
  <si>
    <t xml:space="preserve"> synth12_diff </t>
  </si>
  <si>
    <t xml:space="preserve"> synth13_diff </t>
  </si>
  <si>
    <t xml:space="preserve"> synth15_diff </t>
  </si>
  <si>
    <t xml:space="preserve"> synth16_diff </t>
  </si>
  <si>
    <t xml:space="preserve"> synth18_diff </t>
  </si>
  <si>
    <t xml:space="preserve"> synth19_diff </t>
  </si>
  <si>
    <t xml:space="preserve"> synth20_diff </t>
  </si>
  <si>
    <t xml:space="preserve"> synth21_diff </t>
  </si>
  <si>
    <t xml:space="preserve"> synth22_diff </t>
  </si>
  <si>
    <t xml:space="preserve"> synth23_diff </t>
  </si>
  <si>
    <t xml:space="preserve"> synth24_diff </t>
  </si>
  <si>
    <t xml:space="preserve"> synth25_diff </t>
  </si>
  <si>
    <t xml:space="preserve"> synth26_diff </t>
  </si>
  <si>
    <t xml:space="preserve"> synth27_diff </t>
  </si>
  <si>
    <t xml:space="preserve"> synth28_diff </t>
  </si>
  <si>
    <t xml:space="preserve"> synth29_diff </t>
  </si>
  <si>
    <t xml:space="preserve"> synth30_diff </t>
  </si>
  <si>
    <t xml:space="preserve"> synth31_diff </t>
  </si>
  <si>
    <t xml:space="preserve"> synth32_diff </t>
  </si>
  <si>
    <t xml:space="preserve"> synth33_diff </t>
  </si>
  <si>
    <t xml:space="preserve"> synth34_diff </t>
  </si>
  <si>
    <t xml:space="preserve"> synth35_diff </t>
  </si>
  <si>
    <t xml:space="preserve"> synth36_diff </t>
  </si>
  <si>
    <t xml:space="preserve"> synth37_diff </t>
  </si>
  <si>
    <t xml:space="preserve"> synth38_diff </t>
  </si>
  <si>
    <t xml:space="preserve"> synth39_diff </t>
  </si>
  <si>
    <t xml:space="preserve"> synth40_diff </t>
  </si>
  <si>
    <t xml:space="preserve"> synth41_diff </t>
  </si>
  <si>
    <t xml:space="preserve"> synth42_diff </t>
  </si>
  <si>
    <t xml:space="preserve"> synth44_diff </t>
  </si>
  <si>
    <t xml:space="preserve"> synth45_diff </t>
  </si>
  <si>
    <t xml:space="preserve"> synth46_diff </t>
  </si>
  <si>
    <t xml:space="preserve"> synth47_diff </t>
  </si>
  <si>
    <t xml:space="preserve"> synth48_diff </t>
  </si>
  <si>
    <t xml:space="preserve"> synth49_diff </t>
  </si>
  <si>
    <t xml:space="preserve"> synth50_diff </t>
  </si>
  <si>
    <t xml:space="preserve"> synth51_diff </t>
  </si>
  <si>
    <t xml:space="preserve"> synth53_diff </t>
  </si>
  <si>
    <t xml:space="preserve"> synth54_diff </t>
  </si>
  <si>
    <t xml:space="preserve"> synth55_diff </t>
  </si>
  <si>
    <t xml:space="preserve"> synth56_diff </t>
  </si>
  <si>
    <t xml:space="preserve">                      -  </t>
  </si>
  <si>
    <t xml:space="preserve">              -  </t>
  </si>
  <si>
    <t xml:space="preserve">Note: Uses all-lag model rather than model with selected lagged values and other predictors. </t>
  </si>
  <si>
    <t>Donor State Weights, FARMVC Share of Total Crashes, 2009 tax increase, No Border Counties</t>
  </si>
  <si>
    <t>Appendix Figure 4</t>
  </si>
  <si>
    <t>Appendix Figure 5</t>
  </si>
  <si>
    <t>Appendix Table 4</t>
  </si>
  <si>
    <t>Appendix Table 5</t>
  </si>
  <si>
    <t>FARMVC Share of Total Crashes, 1999 Tax Increase, No Border Counties, Donor States Weights</t>
  </si>
  <si>
    <t>FARMVC Share of Total Crashes, 1999 Tax Increase, No Border Counties, Actual verses Synthetic Illinois</t>
  </si>
  <si>
    <t>FARMVC Share of Total Crashes, 1999 Tax Increase, No Border Counties, Placebo Test</t>
  </si>
  <si>
    <t>FARMVC Share of Total Crashes, 2009 Tax Increase, No Border Counties, Donor States Weights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</si>
</sst>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000000000000%"/>
    <numFmt numFmtId="165" formatCode="_(* #,##0.0000_);_(* \(#,##0.0000\);_(* &quot;-&quot;??_);_(@_)"/>
    <numFmt numFmtId="166" formatCode="0.0%"/>
    <numFmt numFmtId="167" formatCode="_(* #,##0.00000_);_(* \(#,##0.00000\);_(* &quot;-&quot;??_);_(@_)"/>
    <numFmt numFmtId="168" formatCode="&quot;$&quot;#,##0"/>
    <numFmt numFmtId="169" formatCode="&quot;$&quot;#,##0.00"/>
  </numFmts>
  <fonts count="3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u/>
      <sz val="11"/>
      <color theme="10"/>
      <name val="Calibri"/>
      <family val="2"/>
      <scheme val="minor"/>
    </font>
    <font>
      <u/>
      <sz val="11"/>
      <color theme="10"/>
      <name val="Times New Roman"/>
      <family val="1"/>
    </font>
    <font>
      <sz val="12"/>
      <color theme="1"/>
      <name val="Calibri"/>
      <family val="2"/>
      <scheme val="minor"/>
    </font>
    <font>
      <b/>
      <u/>
      <sz val="11"/>
      <color theme="10"/>
      <name val="Times New Roman"/>
      <family val="1"/>
    </font>
    <font>
      <sz val="11"/>
      <color rgb="FF222222"/>
      <name val="Times New Roman"/>
      <family val="1"/>
    </font>
    <font>
      <sz val="11"/>
      <name val="Calibri"/>
      <family val="2"/>
    </font>
    <font>
      <sz val="11"/>
      <name val="Times New Roman"/>
      <family val="1"/>
    </font>
    <font>
      <sz val="11"/>
      <color theme="1"/>
      <name val="Calibri"/>
      <family val="2"/>
    </font>
    <font>
      <sz val="12"/>
      <color theme="1"/>
      <name val="Times New Roman"/>
      <family val="2"/>
    </font>
    <font>
      <sz val="10"/>
      <color theme="1"/>
      <name val="Arial"/>
      <family val="2"/>
    </font>
    <font>
      <sz val="10"/>
      <color theme="0"/>
      <name val="Arial"/>
      <family val="2"/>
    </font>
    <font>
      <sz val="10"/>
      <color rgb="FF9C0006"/>
      <name val="Arial"/>
      <family val="2"/>
    </font>
    <font>
      <b/>
      <sz val="10"/>
      <color rgb="FFFA7D00"/>
      <name val="Arial"/>
      <family val="2"/>
    </font>
    <font>
      <b/>
      <sz val="12"/>
      <color theme="0"/>
      <name val="Calibri"/>
      <family val="2"/>
      <scheme val="minor"/>
    </font>
    <font>
      <sz val="7"/>
      <color theme="1"/>
      <name val="Arial"/>
      <family val="2"/>
    </font>
    <font>
      <i/>
      <sz val="10"/>
      <color rgb="FF7F7F7F"/>
      <name val="Arial"/>
      <family val="2"/>
    </font>
    <font>
      <sz val="10"/>
      <color rgb="FF006100"/>
      <name val="Arial"/>
      <family val="2"/>
    </font>
    <font>
      <b/>
      <sz val="15"/>
      <color theme="3"/>
      <name val="Arial"/>
      <family val="2"/>
    </font>
    <font>
      <sz val="12"/>
      <color theme="3"/>
      <name val="Calibri Light"/>
      <family val="1"/>
      <scheme val="major"/>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0"/>
      <color theme="1"/>
      <name val="Arial"/>
      <family val="2"/>
    </font>
    <font>
      <sz val="10"/>
      <color rgb="FFFF0000"/>
      <name val="Arial"/>
      <family val="2"/>
    </font>
    <font>
      <u/>
      <sz val="11"/>
      <color theme="10"/>
      <name val="Calibri"/>
      <family val="2"/>
    </font>
    <font>
      <b/>
      <sz val="10"/>
      <color theme="1"/>
      <name val="Avenir LT Pro 55 Roman"/>
      <family val="2"/>
    </font>
    <font>
      <b/>
      <u/>
      <sz val="11"/>
      <color theme="10"/>
      <name val="Calibri"/>
      <family val="2"/>
      <scheme val="minor"/>
    </font>
    <font>
      <b/>
      <sz val="10"/>
      <color rgb="FF00000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7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0" fontId="10" fillId="0" borderId="0"/>
    <xf numFmtId="0" fontId="12" fillId="0" borderId="0"/>
    <xf numFmtId="0" fontId="1" fillId="0" borderId="0"/>
    <xf numFmtId="9" fontId="12" fillId="0" borderId="0" applyFont="0" applyFill="0" applyBorder="0" applyAlignment="0" applyProtection="0"/>
    <xf numFmtId="43" fontId="12" fillId="0" borderId="0" applyFont="0" applyFill="0" applyBorder="0" applyAlignment="0" applyProtection="0"/>
    <xf numFmtId="0" fontId="1" fillId="0" borderId="0"/>
    <xf numFmtId="43" fontId="7" fillId="0" borderId="0" applyFont="0" applyFill="0" applyBorder="0" applyAlignment="0" applyProtection="0"/>
    <xf numFmtId="0" fontId="10" fillId="0" borderId="0"/>
    <xf numFmtId="43" fontId="10" fillId="0" borderId="0" applyFont="0" applyFill="0" applyBorder="0" applyAlignment="0" applyProtection="0"/>
    <xf numFmtId="43" fontId="1" fillId="0" borderId="0" applyFont="0" applyFill="0" applyBorder="0" applyAlignment="0" applyProtection="0"/>
    <xf numFmtId="0" fontId="7" fillId="0" borderId="0"/>
    <xf numFmtId="0" fontId="7" fillId="0" borderId="0"/>
    <xf numFmtId="0" fontId="13" fillId="0" borderId="0"/>
    <xf numFmtId="0" fontId="14" fillId="10" borderId="0" applyNumberFormat="0" applyBorder="0" applyAlignment="0" applyProtection="0"/>
    <xf numFmtId="0" fontId="14" fillId="14" borderId="0" applyNumberFormat="0" applyBorder="0" applyAlignment="0" applyProtection="0"/>
    <xf numFmtId="0" fontId="14" fillId="18" borderId="0" applyNumberFormat="0" applyBorder="0" applyAlignment="0" applyProtection="0"/>
    <xf numFmtId="0" fontId="14" fillId="22" borderId="0" applyNumberFormat="0" applyBorder="0" applyAlignment="0" applyProtection="0"/>
    <xf numFmtId="0" fontId="14" fillId="26" borderId="0" applyNumberFormat="0" applyBorder="0" applyAlignment="0" applyProtection="0"/>
    <xf numFmtId="0" fontId="14" fillId="30" borderId="0" applyNumberFormat="0" applyBorder="0" applyAlignment="0" applyProtection="0"/>
    <xf numFmtId="0" fontId="14" fillId="11" borderId="0" applyNumberFormat="0" applyBorder="0" applyAlignment="0" applyProtection="0"/>
    <xf numFmtId="0" fontId="14" fillId="15" borderId="0" applyNumberFormat="0" applyBorder="0" applyAlignment="0" applyProtection="0"/>
    <xf numFmtId="0" fontId="14" fillId="19" borderId="0" applyNumberFormat="0" applyBorder="0" applyAlignment="0" applyProtection="0"/>
    <xf numFmtId="0" fontId="14" fillId="23" borderId="0" applyNumberFormat="0" applyBorder="0" applyAlignment="0" applyProtection="0"/>
    <xf numFmtId="0" fontId="14" fillId="27" borderId="0" applyNumberFormat="0" applyBorder="0" applyAlignment="0" applyProtection="0"/>
    <xf numFmtId="0" fontId="14" fillId="31"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xf numFmtId="0" fontId="15" fillId="9" borderId="0" applyNumberFormat="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6" fillId="3" borderId="0" applyNumberFormat="0" applyBorder="0" applyAlignment="0" applyProtection="0"/>
    <xf numFmtId="0" fontId="17" fillId="6" borderId="6" applyNumberFormat="0" applyAlignment="0" applyProtection="0"/>
    <xf numFmtId="0" fontId="18" fillId="7" borderId="9" applyNumberFormat="0" applyAlignment="0" applyProtection="0"/>
    <xf numFmtId="49" fontId="19" fillId="0" borderId="12">
      <alignment horizontal="right" wrapText="1"/>
    </xf>
    <xf numFmtId="49" fontId="19" fillId="0" borderId="12">
      <alignment horizontal="center" wrapText="1"/>
    </xf>
    <xf numFmtId="44" fontId="1" fillId="0" borderId="0" applyFont="0" applyFill="0" applyBorder="0" applyAlignment="0" applyProtection="0"/>
    <xf numFmtId="3" fontId="19" fillId="0" borderId="0">
      <alignment horizontal="right"/>
    </xf>
    <xf numFmtId="0" fontId="20" fillId="0" borderId="0" applyNumberFormat="0" applyFill="0" applyBorder="0" applyAlignment="0" applyProtection="0"/>
    <xf numFmtId="0" fontId="21" fillId="2" borderId="0" applyNumberFormat="0" applyBorder="0" applyAlignment="0" applyProtection="0"/>
    <xf numFmtId="0" fontId="22" fillId="0" borderId="4" applyNumberFormat="0" applyFill="0" applyAlignment="0" applyProtection="0"/>
    <xf numFmtId="0" fontId="23" fillId="0" borderId="0"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25" fillId="5" borderId="6" applyNumberFormat="0" applyAlignment="0" applyProtection="0"/>
    <xf numFmtId="0" fontId="26" fillId="0" borderId="8" applyNumberFormat="0" applyFill="0" applyAlignment="0" applyProtection="0"/>
    <xf numFmtId="0" fontId="27" fillId="4" borderId="0" applyNumberFormat="0" applyBorder="0" applyAlignment="0" applyProtection="0"/>
    <xf numFmtId="0" fontId="12" fillId="0" borderId="0"/>
    <xf numFmtId="0" fontId="1" fillId="0" borderId="0"/>
    <xf numFmtId="0" fontId="1" fillId="0" borderId="0"/>
    <xf numFmtId="0" fontId="10" fillId="0" borderId="0"/>
    <xf numFmtId="0" fontId="1" fillId="8" borderId="10" applyNumberFormat="0" applyFont="0" applyAlignment="0" applyProtection="0"/>
    <xf numFmtId="0" fontId="28" fillId="6" borderId="7" applyNumberFormat="0" applyAlignment="0" applyProtection="0"/>
    <xf numFmtId="9" fontId="1" fillId="0" borderId="0" applyFont="0" applyFill="0" applyBorder="0" applyAlignment="0" applyProtection="0"/>
    <xf numFmtId="49" fontId="19" fillId="0" borderId="0">
      <alignment horizontal="left" wrapText="1"/>
    </xf>
    <xf numFmtId="49" fontId="19" fillId="0" borderId="13">
      <alignment horizontal="left" wrapText="1"/>
    </xf>
    <xf numFmtId="49" fontId="29" fillId="0" borderId="1">
      <alignment horizontal="left" vertical="center" wrapText="1"/>
    </xf>
    <xf numFmtId="0" fontId="29" fillId="0" borderId="11" applyNumberFormat="0" applyFill="0" applyAlignment="0" applyProtection="0"/>
    <xf numFmtId="0" fontId="30" fillId="0" borderId="0" applyNumberFormat="0" applyFill="0" applyBorder="0" applyAlignment="0" applyProtection="0"/>
    <xf numFmtId="0" fontId="10" fillId="0" borderId="0"/>
    <xf numFmtId="43" fontId="10" fillId="0" borderId="0" applyFont="0" applyFill="0" applyBorder="0" applyAlignment="0" applyProtection="0"/>
    <xf numFmtId="0" fontId="31" fillId="0" borderId="0" applyNumberFormat="0" applyFill="0" applyBorder="0" applyAlignment="0" applyProtection="0"/>
    <xf numFmtId="44" fontId="1" fillId="0" borderId="0" applyFont="0" applyFill="0" applyBorder="0" applyAlignment="0" applyProtection="0"/>
  </cellStyleXfs>
  <cellXfs count="103">
    <xf numFmtId="0" fontId="0" fillId="0" borderId="0" xfId="0"/>
    <xf numFmtId="0" fontId="3" fillId="0" borderId="0" xfId="0" applyFont="1"/>
    <xf numFmtId="0" fontId="4" fillId="0" borderId="0" xfId="0" applyFont="1"/>
    <xf numFmtId="0" fontId="6" fillId="0" borderId="0" xfId="3" applyFont="1"/>
    <xf numFmtId="0" fontId="3" fillId="0" borderId="0" xfId="0" applyFont="1" applyFill="1"/>
    <xf numFmtId="0" fontId="3" fillId="0" borderId="0" xfId="0" applyFont="1" applyAlignment="1"/>
    <xf numFmtId="0" fontId="3" fillId="0" borderId="0" xfId="0" applyFont="1" applyAlignment="1">
      <alignment horizontal="center"/>
    </xf>
    <xf numFmtId="43" fontId="0" fillId="0" borderId="0" xfId="1" applyFont="1"/>
    <xf numFmtId="0" fontId="0" fillId="0" borderId="0" xfId="0" applyAlignment="1">
      <alignment horizontal="center"/>
    </xf>
    <xf numFmtId="0" fontId="8" fillId="0" borderId="0" xfId="3" applyFont="1"/>
    <xf numFmtId="0" fontId="9" fillId="0" borderId="0" xfId="0" applyFont="1"/>
    <xf numFmtId="0" fontId="11" fillId="0" borderId="0" xfId="4" applyFont="1"/>
    <xf numFmtId="9" fontId="0" fillId="0" borderId="0" xfId="2" applyFont="1"/>
    <xf numFmtId="0" fontId="12" fillId="0" borderId="0" xfId="5"/>
    <xf numFmtId="0" fontId="1" fillId="0" borderId="0" xfId="6" applyBorder="1"/>
    <xf numFmtId="43" fontId="12" fillId="0" borderId="0" xfId="1" applyFont="1"/>
    <xf numFmtId="9" fontId="12" fillId="0" borderId="0" xfId="2" applyFont="1"/>
    <xf numFmtId="9" fontId="0" fillId="0" borderId="0" xfId="7" applyFont="1"/>
    <xf numFmtId="164" fontId="12" fillId="0" borderId="0" xfId="5" applyNumberFormat="1"/>
    <xf numFmtId="43" fontId="0" fillId="0" borderId="0" xfId="8" applyFont="1"/>
    <xf numFmtId="0" fontId="1" fillId="0" borderId="0" xfId="9" applyFont="1" applyFill="1"/>
    <xf numFmtId="165" fontId="0" fillId="0" borderId="0" xfId="8" applyNumberFormat="1" applyFont="1"/>
    <xf numFmtId="0" fontId="0" fillId="0" borderId="0" xfId="8" applyNumberFormat="1" applyFont="1"/>
    <xf numFmtId="0" fontId="1" fillId="0" borderId="0" xfId="9"/>
    <xf numFmtId="0" fontId="2" fillId="0" borderId="0" xfId="9" applyFont="1" applyFill="1"/>
    <xf numFmtId="0" fontId="1" fillId="0" borderId="0" xfId="9" applyFill="1"/>
    <xf numFmtId="43" fontId="12" fillId="0" borderId="0" xfId="5" applyNumberFormat="1"/>
    <xf numFmtId="0" fontId="3" fillId="0" borderId="0" xfId="0" applyFont="1" applyAlignment="1">
      <alignment horizontal="left"/>
    </xf>
    <xf numFmtId="0" fontId="3" fillId="0" borderId="1" xfId="0" applyFont="1" applyBorder="1"/>
    <xf numFmtId="0" fontId="4" fillId="0" borderId="3" xfId="0" applyFont="1" applyBorder="1" applyAlignment="1">
      <alignment horizontal="center"/>
    </xf>
    <xf numFmtId="0" fontId="3" fillId="0" borderId="1" xfId="0" applyFont="1" applyBorder="1" applyAlignment="1">
      <alignment horizontal="center"/>
    </xf>
    <xf numFmtId="0" fontId="3" fillId="0" borderId="0" xfId="0" applyFont="1" applyBorder="1" applyAlignment="1">
      <alignment horizontal="center"/>
    </xf>
    <xf numFmtId="2" fontId="3" fillId="0" borderId="0" xfId="1" applyNumberFormat="1" applyFont="1" applyAlignment="1">
      <alignment horizontal="center"/>
    </xf>
    <xf numFmtId="2" fontId="3" fillId="0" borderId="0" xfId="1" applyNumberFormat="1" applyFont="1" applyBorder="1" applyAlignment="1">
      <alignment horizontal="center"/>
    </xf>
    <xf numFmtId="2" fontId="3" fillId="0" borderId="1" xfId="1" applyNumberFormat="1" applyFont="1" applyBorder="1" applyAlignment="1">
      <alignment horizontal="center"/>
    </xf>
    <xf numFmtId="0" fontId="3" fillId="0" borderId="0" xfId="0" applyFont="1" applyBorder="1"/>
    <xf numFmtId="2" fontId="3" fillId="0" borderId="0" xfId="1" applyNumberFormat="1" applyFont="1"/>
    <xf numFmtId="2" fontId="3" fillId="0" borderId="1" xfId="1" applyNumberFormat="1" applyFont="1" applyBorder="1"/>
    <xf numFmtId="0" fontId="3" fillId="0" borderId="0" xfId="0" applyFont="1" applyAlignment="1">
      <alignment horizontal="left" wrapText="1"/>
    </xf>
    <xf numFmtId="0" fontId="3" fillId="0" borderId="3" xfId="0" applyFont="1" applyBorder="1" applyAlignment="1">
      <alignment horizontal="center" vertical="center"/>
    </xf>
    <xf numFmtId="0" fontId="3" fillId="0" borderId="1" xfId="0" applyFont="1" applyBorder="1" applyAlignment="1">
      <alignment horizontal="center" vertical="center"/>
    </xf>
    <xf numFmtId="166" fontId="3" fillId="0" borderId="0" xfId="2" applyNumberFormat="1" applyFont="1"/>
    <xf numFmtId="43" fontId="3" fillId="0" borderId="0" xfId="10" applyFont="1"/>
    <xf numFmtId="166" fontId="3" fillId="0" borderId="1" xfId="2" applyNumberFormat="1" applyFont="1" applyBorder="1"/>
    <xf numFmtId="0" fontId="1" fillId="0" borderId="0" xfId="6"/>
    <xf numFmtId="0" fontId="0" fillId="0" borderId="0" xfId="0"/>
    <xf numFmtId="0" fontId="12" fillId="0" borderId="0" xfId="5"/>
    <xf numFmtId="0" fontId="11" fillId="0" borderId="0" xfId="4" applyFont="1"/>
    <xf numFmtId="0" fontId="3" fillId="0" borderId="0" xfId="0" applyFont="1" applyAlignment="1"/>
    <xf numFmtId="0" fontId="8" fillId="0" borderId="0" xfId="3" applyFont="1"/>
    <xf numFmtId="0" fontId="9" fillId="0" borderId="0" xfId="0" applyFont="1"/>
    <xf numFmtId="0" fontId="0" fillId="0" borderId="0" xfId="0"/>
    <xf numFmtId="0" fontId="12" fillId="0" borderId="0" xfId="5"/>
    <xf numFmtId="0" fontId="11" fillId="0" borderId="0" xfId="4" applyFont="1"/>
    <xf numFmtId="43" fontId="3" fillId="0" borderId="0" xfId="8" applyFont="1"/>
    <xf numFmtId="165" fontId="3" fillId="0" borderId="0" xfId="8" applyNumberFormat="1" applyFont="1"/>
    <xf numFmtId="0" fontId="3" fillId="0" borderId="0" xfId="8" applyNumberFormat="1" applyFont="1"/>
    <xf numFmtId="0" fontId="3" fillId="0" borderId="0" xfId="9" applyFont="1"/>
    <xf numFmtId="0" fontId="3" fillId="0" borderId="0" xfId="0" applyFont="1" applyAlignment="1"/>
    <xf numFmtId="0" fontId="8" fillId="0" borderId="0" xfId="3" applyFont="1"/>
    <xf numFmtId="0" fontId="9" fillId="0" borderId="0" xfId="0" applyFont="1"/>
    <xf numFmtId="0" fontId="3" fillId="0" borderId="3" xfId="0" applyFont="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left" vertical="center"/>
    </xf>
    <xf numFmtId="0" fontId="32" fillId="0" borderId="0" xfId="5" applyFont="1" applyAlignment="1">
      <alignment horizontal="left" vertical="top" wrapText="1"/>
    </xf>
    <xf numFmtId="0" fontId="3" fillId="0" borderId="0" xfId="5" applyFont="1"/>
    <xf numFmtId="43" fontId="3" fillId="0" borderId="1" xfId="10" applyFont="1" applyBorder="1"/>
    <xf numFmtId="43" fontId="3" fillId="0" borderId="0" xfId="10" applyFont="1" applyBorder="1"/>
    <xf numFmtId="166" fontId="3" fillId="0" borderId="0" xfId="2" applyNumberFormat="1" applyFont="1" applyBorder="1"/>
    <xf numFmtId="0" fontId="33" fillId="0" borderId="0" xfId="3" applyFont="1"/>
    <xf numFmtId="0" fontId="3" fillId="0" borderId="0" xfId="58" applyFont="1"/>
    <xf numFmtId="0" fontId="3" fillId="0" borderId="0" xfId="9" applyFont="1" applyFill="1"/>
    <xf numFmtId="0" fontId="4" fillId="0" borderId="0" xfId="9" applyFont="1" applyFill="1"/>
    <xf numFmtId="167" fontId="3" fillId="0" borderId="0" xfId="58" applyNumberFormat="1" applyFont="1"/>
    <xf numFmtId="0" fontId="5" fillId="0" borderId="0" xfId="3"/>
    <xf numFmtId="9" fontId="3" fillId="0" borderId="0" xfId="2" applyFont="1" applyBorder="1"/>
    <xf numFmtId="9" fontId="3" fillId="0" borderId="0" xfId="2" applyFont="1"/>
    <xf numFmtId="0" fontId="3" fillId="0" borderId="0" xfId="0" applyFont="1" applyBorder="1" applyAlignment="1">
      <alignment horizontal="left" vertical="center"/>
    </xf>
    <xf numFmtId="0" fontId="3" fillId="0" borderId="1" xfId="0" applyFont="1" applyBorder="1" applyAlignment="1">
      <alignment horizontal="left"/>
    </xf>
    <xf numFmtId="166" fontId="3" fillId="0" borderId="3" xfId="2" applyNumberFormat="1" applyFont="1" applyBorder="1"/>
    <xf numFmtId="168" fontId="3" fillId="0" borderId="0" xfId="73" applyNumberFormat="1" applyFont="1"/>
    <xf numFmtId="169" fontId="3" fillId="0" borderId="0" xfId="73" applyNumberFormat="1" applyFont="1"/>
    <xf numFmtId="0" fontId="34" fillId="0" borderId="0" xfId="0" applyFont="1" applyAlignment="1">
      <alignment horizontal="left" vertical="center" readingOrder="1"/>
    </xf>
    <xf numFmtId="0" fontId="3" fillId="0" borderId="0" xfId="0" applyFont="1" applyAlignment="1">
      <alignment wrapText="1"/>
    </xf>
    <xf numFmtId="43" fontId="3" fillId="0" borderId="0" xfId="1" applyFont="1"/>
    <xf numFmtId="10" fontId="12" fillId="0" borderId="0" xfId="5" applyNumberFormat="1"/>
    <xf numFmtId="2" fontId="3" fillId="0" borderId="0" xfId="58" applyNumberFormat="1" applyFont="1"/>
    <xf numFmtId="0" fontId="4" fillId="0" borderId="0" xfId="0" applyFont="1" applyAlignment="1">
      <alignment horizontal="center"/>
    </xf>
    <xf numFmtId="0" fontId="3" fillId="0" borderId="0" xfId="0" applyFont="1" applyAlignment="1">
      <alignment horizontal="center"/>
    </xf>
    <xf numFmtId="0" fontId="4" fillId="0" borderId="2" xfId="0" applyFont="1" applyBorder="1" applyAlignment="1">
      <alignment horizontal="center"/>
    </xf>
    <xf numFmtId="0" fontId="3" fillId="0" borderId="3" xfId="0" applyFont="1" applyBorder="1" applyAlignment="1">
      <alignment horizontal="left" wrapText="1"/>
    </xf>
    <xf numFmtId="0" fontId="3" fillId="0" borderId="0" xfId="0" applyFont="1" applyBorder="1" applyAlignment="1">
      <alignment horizontal="left" wrapText="1"/>
    </xf>
    <xf numFmtId="0" fontId="3" fillId="0" borderId="0" xfId="0" applyFont="1" applyAlignment="1">
      <alignment horizontal="left" wrapText="1"/>
    </xf>
    <xf numFmtId="0" fontId="3" fillId="0" borderId="3" xfId="0" applyFont="1" applyBorder="1" applyAlignment="1">
      <alignment horizontal="left"/>
    </xf>
    <xf numFmtId="0" fontId="3" fillId="0" borderId="3" xfId="0" applyFont="1" applyBorder="1" applyAlignment="1">
      <alignment horizontal="left" vertical="center"/>
    </xf>
    <xf numFmtId="0" fontId="3" fillId="0" borderId="1" xfId="0" applyFont="1" applyBorder="1" applyAlignment="1">
      <alignment horizontal="left" vertical="center"/>
    </xf>
    <xf numFmtId="0" fontId="3" fillId="0" borderId="3"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xf>
    <xf numFmtId="0" fontId="3" fillId="0" borderId="0" xfId="0" applyFont="1" applyBorder="1" applyAlignment="1">
      <alignment horizontal="left"/>
    </xf>
    <xf numFmtId="0" fontId="3" fillId="0" borderId="0" xfId="6" applyFont="1" applyAlignment="1">
      <alignment horizontal="left" wrapText="1"/>
    </xf>
    <xf numFmtId="0" fontId="32" fillId="0" borderId="0" xfId="5" applyFont="1" applyAlignment="1">
      <alignment horizontal="left" vertical="top" wrapText="1"/>
    </xf>
    <xf numFmtId="0" fontId="3" fillId="0" borderId="0" xfId="6" applyFont="1" applyBorder="1" applyAlignment="1">
      <alignment horizontal="left" wrapText="1"/>
    </xf>
  </cellXfs>
  <cellStyles count="74">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lumn Heading" xfId="44"/>
    <cellStyle name="Column Spanner" xfId="45"/>
    <cellStyle name="Comma" xfId="1" builtinId="3"/>
    <cellStyle name="Comma 2" xfId="12"/>
    <cellStyle name="Comma 2 2" xfId="13"/>
    <cellStyle name="Comma 2 3" xfId="71"/>
    <cellStyle name="Comma 3" xfId="10"/>
    <cellStyle name="Comma 4" xfId="8"/>
    <cellStyle name="Currency" xfId="73" builtinId="4"/>
    <cellStyle name="Currency 2" xfId="46"/>
    <cellStyle name="Data" xfId="47"/>
    <cellStyle name="Explanatory Text 2" xfId="48"/>
    <cellStyle name="Good 2" xfId="49"/>
    <cellStyle name="Heading 1 2" xfId="50"/>
    <cellStyle name="Heading 2 2" xfId="51"/>
    <cellStyle name="Heading 3 2" xfId="52"/>
    <cellStyle name="Heading 4 2" xfId="53"/>
    <cellStyle name="Hyperlink" xfId="3" builtinId="8"/>
    <cellStyle name="Hyperlink 2" xfId="54"/>
    <cellStyle name="Hyperlink 3" xfId="72"/>
    <cellStyle name="Input 2" xfId="55"/>
    <cellStyle name="Linked Cell 2" xfId="56"/>
    <cellStyle name="Neutral 2" xfId="57"/>
    <cellStyle name="Normal" xfId="0" builtinId="0"/>
    <cellStyle name="Normal 10" xfId="58"/>
    <cellStyle name="Normal 11" xfId="4"/>
    <cellStyle name="Normal 2" xfId="11"/>
    <cellStyle name="Normal 2 2" xfId="9"/>
    <cellStyle name="Normal 2 3" xfId="70"/>
    <cellStyle name="Normal 3" xfId="14"/>
    <cellStyle name="Normal 4" xfId="5"/>
    <cellStyle name="Normal 5" xfId="6"/>
    <cellStyle name="Normal 6" xfId="16"/>
    <cellStyle name="Normal 7" xfId="59"/>
    <cellStyle name="Normal 8" xfId="60"/>
    <cellStyle name="Normal 8 2" xfId="61"/>
    <cellStyle name="Normal 9" xfId="15"/>
    <cellStyle name="Note 2" xfId="62"/>
    <cellStyle name="Output 2" xfId="63"/>
    <cellStyle name="Percent" xfId="2" builtinId="5"/>
    <cellStyle name="Percent 2" xfId="7"/>
    <cellStyle name="Percent 3" xfId="64"/>
    <cellStyle name="Row Stub" xfId="65"/>
    <cellStyle name="Stub Heading" xfId="66"/>
    <cellStyle name="Table Title" xfId="67"/>
    <cellStyle name="Total 2" xfId="68"/>
    <cellStyle name="Warning Text 2" xfId="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8.xml"/><Relationship Id="rId1" Type="http://schemas.microsoft.com/office/2011/relationships/chartStyle" Target="style8.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9.xml"/><Relationship Id="rId1" Type="http://schemas.microsoft.com/office/2011/relationships/chartStyle" Target="style9.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charset="0"/>
                <a:ea typeface="Times New Roman" charset="0"/>
                <a:cs typeface="Times New Roman" charset="0"/>
              </a:defRPr>
            </a:pPr>
            <a:r>
              <a:rPr lang="en-US"/>
              <a:t>Spirits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charset="0"/>
              <a:ea typeface="Times New Roman" charset="0"/>
              <a:cs typeface="Times New Roman" charset="0"/>
            </a:defRPr>
          </a:pPr>
          <a:endParaRPr lang="en-US"/>
        </a:p>
      </c:txPr>
    </c:title>
    <c:autoTitleDeleted val="0"/>
    <c:plotArea>
      <c:layout/>
      <c:lineChart>
        <c:grouping val="standard"/>
        <c:varyColors val="0"/>
        <c:ser>
          <c:idx val="0"/>
          <c:order val="0"/>
          <c:tx>
            <c:v>Illinois</c:v>
          </c:tx>
          <c:spPr>
            <a:ln w="28575" cap="rnd">
              <a:solidFill>
                <a:schemeClr val="accent1">
                  <a:lumMod val="60000"/>
                  <a:lumOff val="40000"/>
                </a:schemeClr>
              </a:solidFill>
              <a:round/>
            </a:ln>
            <a:effectLst/>
          </c:spPr>
          <c:marker>
            <c:symbol val="none"/>
          </c:marker>
          <c:cat>
            <c:numLit>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Lit>
          </c:cat>
          <c:val>
            <c:numLit>
              <c:formatCode>_(* #,##0.00_);_(* \(#,##0.00\);_(* "-"??_);_(@_)</c:formatCode>
              <c:ptCount val="34"/>
              <c:pt idx="0">
                <c:v>4.3333529024613791</c:v>
              </c:pt>
              <c:pt idx="1">
                <c:v>4.1545258772396583</c:v>
              </c:pt>
              <c:pt idx="2">
                <c:v>4.0030699376978314</c:v>
              </c:pt>
              <c:pt idx="3">
                <c:v>3.8662218823361019</c:v>
              </c:pt>
              <c:pt idx="4">
                <c:v>3.7843383045365551</c:v>
              </c:pt>
              <c:pt idx="5">
                <c:v>3.6724893505038407</c:v>
              </c:pt>
              <c:pt idx="6">
                <c:v>3.5347726274446463</c:v>
              </c:pt>
              <c:pt idx="7">
                <c:v>3.3889327097564212</c:v>
              </c:pt>
              <c:pt idx="8">
                <c:v>3.2482797661767142</c:v>
              </c:pt>
              <c:pt idx="9">
                <c:v>3.1451213750873959</c:v>
              </c:pt>
              <c:pt idx="10">
                <c:v>3.0640890880689526</c:v>
              </c:pt>
              <c:pt idx="11">
                <c:v>2.9894512393510553</c:v>
              </c:pt>
              <c:pt idx="12">
                <c:v>2.9285455295938765</c:v>
              </c:pt>
              <c:pt idx="13">
                <c:v>2.8689819700655486</c:v>
              </c:pt>
              <c:pt idx="14">
                <c:v>2.8091969514904718</c:v>
              </c:pt>
              <c:pt idx="15">
                <c:v>2.7615312031710548</c:v>
              </c:pt>
              <c:pt idx="16">
                <c:v>2.7404924384179963</c:v>
              </c:pt>
              <c:pt idx="17">
                <c:v>2.7008259611992944</c:v>
              </c:pt>
              <c:pt idx="18">
                <c:v>5.9291240223836938</c:v>
              </c:pt>
              <c:pt idx="19">
                <c:v>5.8168191702223124</c:v>
              </c:pt>
              <c:pt idx="20">
                <c:v>5.7398016053597045</c:v>
              </c:pt>
              <c:pt idx="21">
                <c:v>5.6284428523300232</c:v>
              </c:pt>
              <c:pt idx="22">
                <c:v>5.4947323218302593</c:v>
              </c:pt>
              <c:pt idx="23">
                <c:v>5.3423871525897075</c:v>
              </c:pt>
              <c:pt idx="24">
                <c:v>5.2032008037164639</c:v>
              </c:pt>
              <c:pt idx="25">
                <c:v>5.0760437775238882</c:v>
              </c:pt>
              <c:pt idx="26">
                <c:v>4.9257380456429383</c:v>
              </c:pt>
              <c:pt idx="27">
                <c:v>4.9289398956298829</c:v>
              </c:pt>
              <c:pt idx="28">
                <c:v>9.2126998838625038</c:v>
              </c:pt>
              <c:pt idx="29">
                <c:v>8.9919112186358561</c:v>
              </c:pt>
              <c:pt idx="30">
                <c:v>8.8248184692870169</c:v>
              </c:pt>
              <c:pt idx="31">
                <c:v>8.7090224339622289</c:v>
              </c:pt>
              <c:pt idx="32">
                <c:v>8.5799227400618854</c:v>
              </c:pt>
              <c:pt idx="33">
                <c:v>8.5500000000000007</c:v>
              </c:pt>
            </c:numLit>
          </c:val>
          <c:smooth val="0"/>
          <c:extLst>
            <c:ext xmlns:c16="http://schemas.microsoft.com/office/drawing/2014/chart" uri="{C3380CC4-5D6E-409C-BE32-E72D297353CC}">
              <c16:uniqueId val="{00000000-67F3-4739-8326-DE6196EE0D7A}"/>
            </c:ext>
          </c:extLst>
        </c:ser>
        <c:ser>
          <c:idx val="1"/>
          <c:order val="1"/>
          <c:tx>
            <c:v>Median</c:v>
          </c:tx>
          <c:spPr>
            <a:ln w="28575" cap="rnd">
              <a:solidFill>
                <a:schemeClr val="tx1"/>
              </a:solidFill>
              <a:round/>
            </a:ln>
            <a:effectLst/>
          </c:spPr>
          <c:marker>
            <c:symbol val="none"/>
          </c:marker>
          <c:cat>
            <c:numLit>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Lit>
          </c:cat>
          <c:val>
            <c:numLit>
              <c:formatCode>_(* #,##0.00_);_(* \(#,##0.00\);_(* "-"??_);_(@_)</c:formatCode>
              <c:ptCount val="34"/>
              <c:pt idx="0">
                <c:v>5.3365515233844363</c:v>
              </c:pt>
              <c:pt idx="1">
                <c:v>5.134863875714232</c:v>
              </c:pt>
              <c:pt idx="2">
                <c:v>5.1369882255359816</c:v>
              </c:pt>
              <c:pt idx="3">
                <c:v>5.1889003424418201</c:v>
              </c:pt>
              <c:pt idx="4">
                <c:v>5.0860873734865475</c:v>
              </c:pt>
              <c:pt idx="5">
                <c:v>4.9966071577681666</c:v>
              </c:pt>
              <c:pt idx="6">
                <c:v>4.827699357795205</c:v>
              </c:pt>
              <c:pt idx="7">
                <c:v>4.646701869913648</c:v>
              </c:pt>
              <c:pt idx="8">
                <c:v>4.6124479587863538</c:v>
              </c:pt>
              <c:pt idx="9">
                <c:v>4.7829634890496138</c:v>
              </c:pt>
              <c:pt idx="10">
                <c:v>5.0661845983787774</c:v>
              </c:pt>
              <c:pt idx="11">
                <c:v>4.9483728752560765</c:v>
              </c:pt>
              <c:pt idx="12">
                <c:v>4.8452887599788559</c:v>
              </c:pt>
              <c:pt idx="13">
                <c:v>4.7462228329416769</c:v>
              </c:pt>
              <c:pt idx="14">
                <c:v>4.6611936892887416</c:v>
              </c:pt>
              <c:pt idx="15">
                <c:v>4.5826795626145698</c:v>
              </c:pt>
              <c:pt idx="16">
                <c:v>4.5335140447657087</c:v>
              </c:pt>
              <c:pt idx="17">
                <c:v>4.465223392163475</c:v>
              </c:pt>
              <c:pt idx="18">
                <c:v>4.4330337188427391</c:v>
              </c:pt>
              <c:pt idx="19">
                <c:v>4.3340548995259871</c:v>
              </c:pt>
              <c:pt idx="20">
                <c:v>4.2685634657447258</c:v>
              </c:pt>
              <c:pt idx="21">
                <c:v>4.1853370844815458</c:v>
              </c:pt>
              <c:pt idx="22">
                <c:v>4.6287760621226743</c:v>
              </c:pt>
              <c:pt idx="23">
                <c:v>4.4844995162044334</c:v>
              </c:pt>
              <c:pt idx="24">
                <c:v>4.3505964434881657</c:v>
              </c:pt>
              <c:pt idx="25">
                <c:v>4.2378690899377398</c:v>
              </c:pt>
              <c:pt idx="26">
                <c:v>4.1560579345088158</c:v>
              </c:pt>
              <c:pt idx="27">
                <c:v>4.1248874999999998</c:v>
              </c:pt>
              <c:pt idx="28">
                <c:v>4.0752912060227038</c:v>
              </c:pt>
              <c:pt idx="29">
                <c:v>3.9928441441528646</c:v>
              </c:pt>
              <c:pt idx="30">
                <c:v>3.9205112486099627</c:v>
              </c:pt>
              <c:pt idx="31">
                <c:v>3.8582803292489007</c:v>
              </c:pt>
              <c:pt idx="32">
                <c:v>3.7904556022164431</c:v>
              </c:pt>
              <c:pt idx="33">
                <c:v>3.75</c:v>
              </c:pt>
            </c:numLit>
          </c:val>
          <c:smooth val="0"/>
          <c:extLst>
            <c:ext xmlns:c16="http://schemas.microsoft.com/office/drawing/2014/chart" uri="{C3380CC4-5D6E-409C-BE32-E72D297353CC}">
              <c16:uniqueId val="{00000001-67F3-4739-8326-DE6196EE0D7A}"/>
            </c:ext>
          </c:extLst>
        </c:ser>
        <c:dLbls>
          <c:showLegendKey val="0"/>
          <c:showVal val="0"/>
          <c:showCatName val="0"/>
          <c:showSerName val="0"/>
          <c:showPercent val="0"/>
          <c:showBubbleSize val="0"/>
        </c:dLbls>
        <c:smooth val="0"/>
        <c:axId val="923906992"/>
        <c:axId val="924800880"/>
      </c:lineChart>
      <c:catAx>
        <c:axId val="92390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crossAx val="924800880"/>
        <c:crosses val="autoZero"/>
        <c:auto val="1"/>
        <c:lblAlgn val="ctr"/>
        <c:lblOffset val="100"/>
        <c:noMultiLvlLbl val="0"/>
      </c:catAx>
      <c:valAx>
        <c:axId val="924800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charset="0"/>
                    <a:ea typeface="Times New Roman" charset="0"/>
                    <a:cs typeface="Times New Roman" charset="0"/>
                  </a:defRPr>
                </a:pPr>
                <a:r>
                  <a:rPr lang="en-US"/>
                  <a:t>2015 Dollars per Proof Gallon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title>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crossAx val="92390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Times New Roman" charset="0"/>
          <a:ea typeface="Times New Roman" charset="0"/>
          <a:cs typeface="Times New Roman"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8'!$B$1</c:f>
              <c:strCache>
                <c:ptCount val="1"/>
                <c:pt idx="0">
                  <c:v>Actual Illinois</c:v>
                </c:pt>
              </c:strCache>
            </c:strRef>
          </c:tx>
          <c:spPr>
            <a:ln w="38100" cap="rnd">
              <a:solidFill>
                <a:schemeClr val="tx1"/>
              </a:solidFill>
              <a:round/>
            </a:ln>
            <a:effectLst/>
          </c:spPr>
          <c:marker>
            <c:symbol val="none"/>
          </c:marker>
          <c:cat>
            <c:numRef>
              <c:f>'Figure 8'!$A$2:$A$35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8'!$B$2:$B$35</c:f>
              <c:numCache>
                <c:formatCode>0%</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00-089A-45C4-86BA-59B41144F087}"/>
            </c:ext>
          </c:extLst>
        </c:ser>
        <c:ser>
          <c:idx val="1"/>
          <c:order val="1"/>
          <c:tx>
            <c:strRef>
              <c:f>'Figure 8'!$C$1</c:f>
              <c:strCache>
                <c:ptCount val="1"/>
                <c:pt idx="0">
                  <c:v>Synthetic Illinois</c:v>
                </c:pt>
              </c:strCache>
            </c:strRef>
          </c:tx>
          <c:spPr>
            <a:ln w="28575" cap="rnd">
              <a:solidFill>
                <a:schemeClr val="accent5"/>
              </a:solidFill>
              <a:round/>
            </a:ln>
            <a:effectLst/>
          </c:spPr>
          <c:marker>
            <c:symbol val="none"/>
          </c:marker>
          <c:cat>
            <c:numRef>
              <c:f>'Figure 8'!$A$2:$A$35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8'!$C$2:$C$35</c:f>
              <c:numCache>
                <c:formatCode>0%</c:formatCode>
                <c:ptCount val="34"/>
                <c:pt idx="0">
                  <c:v>0.47436066162586216</c:v>
                </c:pt>
                <c:pt idx="1">
                  <c:v>0.47274015182256701</c:v>
                </c:pt>
                <c:pt idx="2">
                  <c:v>0.42843650335073469</c:v>
                </c:pt>
                <c:pt idx="3">
                  <c:v>0.39380529531836511</c:v>
                </c:pt>
                <c:pt idx="4">
                  <c:v>0.42891024675965311</c:v>
                </c:pt>
                <c:pt idx="5">
                  <c:v>0.38294093814492225</c:v>
                </c:pt>
                <c:pt idx="6">
                  <c:v>0.38073227649927144</c:v>
                </c:pt>
                <c:pt idx="7">
                  <c:v>0.38689066892862317</c:v>
                </c:pt>
                <c:pt idx="8">
                  <c:v>0.37823986026644713</c:v>
                </c:pt>
                <c:pt idx="9">
                  <c:v>0.3832176481485367</c:v>
                </c:pt>
                <c:pt idx="10">
                  <c:v>0.35644443374872209</c:v>
                </c:pt>
                <c:pt idx="11">
                  <c:v>0.33376408934593199</c:v>
                </c:pt>
                <c:pt idx="12">
                  <c:v>0.32921536388993267</c:v>
                </c:pt>
                <c:pt idx="13">
                  <c:v>0.33785485091805456</c:v>
                </c:pt>
                <c:pt idx="14">
                  <c:v>0.32500013431906699</c:v>
                </c:pt>
                <c:pt idx="15">
                  <c:v>0.28108831882476804</c:v>
                </c:pt>
                <c:pt idx="16">
                  <c:v>0.29775865945219998</c:v>
                </c:pt>
                <c:pt idx="17">
                  <c:v>0.27370506316423421</c:v>
                </c:pt>
                <c:pt idx="18">
                  <c:v>0.30797936686873439</c:v>
                </c:pt>
                <c:pt idx="19">
                  <c:v>0.32499383518099789</c:v>
                </c:pt>
                <c:pt idx="20">
                  <c:v>0.31700367736816409</c:v>
                </c:pt>
                <c:pt idx="21">
                  <c:v>0.30900892323255541</c:v>
                </c:pt>
                <c:pt idx="22">
                  <c:v>0.28644622364640232</c:v>
                </c:pt>
                <c:pt idx="23">
                  <c:v>0.31166779051721094</c:v>
                </c:pt>
                <c:pt idx="24">
                  <c:v>0.31294123905897142</c:v>
                </c:pt>
                <c:pt idx="25">
                  <c:v>0.31416487701237206</c:v>
                </c:pt>
                <c:pt idx="26">
                  <c:v>0.31057550923526284</c:v>
                </c:pt>
                <c:pt idx="27">
                  <c:v>0.31056266434490681</c:v>
                </c:pt>
                <c:pt idx="28">
                  <c:v>0.29614301435649393</c:v>
                </c:pt>
                <c:pt idx="29">
                  <c:v>0.31106162220239642</c:v>
                </c:pt>
                <c:pt idx="30">
                  <c:v>0.30132948082685468</c:v>
                </c:pt>
                <c:pt idx="31">
                  <c:v>0.28684169018268585</c:v>
                </c:pt>
                <c:pt idx="32">
                  <c:v>0.27991875994205478</c:v>
                </c:pt>
                <c:pt idx="33">
                  <c:v>0.24588384978473185</c:v>
                </c:pt>
              </c:numCache>
            </c:numRef>
          </c:val>
          <c:smooth val="0"/>
          <c:extLst>
            <c:ext xmlns:c16="http://schemas.microsoft.com/office/drawing/2014/chart" uri="{C3380CC4-5D6E-409C-BE32-E72D297353CC}">
              <c16:uniqueId val="{00000001-089A-45C4-86BA-59B41144F087}"/>
            </c:ext>
          </c:extLst>
        </c:ser>
        <c:dLbls>
          <c:showLegendKey val="0"/>
          <c:showVal val="0"/>
          <c:showCatName val="0"/>
          <c:showSerName val="0"/>
          <c:showPercent val="0"/>
          <c:showBubbleSize val="0"/>
        </c:dLbls>
        <c:smooth val="0"/>
        <c:axId val="948548304"/>
        <c:axId val="948552784"/>
      </c:lineChart>
      <c:catAx>
        <c:axId val="94854830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48552784"/>
        <c:crosses val="autoZero"/>
        <c:auto val="1"/>
        <c:lblAlgn val="ctr"/>
        <c:lblOffset val="100"/>
        <c:noMultiLvlLbl val="0"/>
      </c:catAx>
      <c:valAx>
        <c:axId val="948552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FARMVC Share of total Motor Vehicle Crashes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48548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1939812988467E-2"/>
          <c:y val="4.2930721991752401E-2"/>
          <c:w val="0.91537003404219897"/>
          <c:h val="0.82803900689561705"/>
        </c:manualLayout>
      </c:layout>
      <c:lineChart>
        <c:grouping val="standard"/>
        <c:varyColors val="0"/>
        <c:ser>
          <c:idx val="15"/>
          <c:order val="0"/>
          <c:tx>
            <c:strRef>
              <c:f>'Figure 9'!$F$6</c:f>
              <c:strCache>
                <c:ptCount val="1"/>
                <c:pt idx="0">
                  <c:v>IL</c:v>
                </c:pt>
              </c:strCache>
            </c:strRef>
          </c:tx>
          <c:spPr>
            <a:ln w="31750">
              <a:solidFill>
                <a:srgbClr val="FF0000"/>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9'!$F$7:$F$40</c:f>
              <c:numCache>
                <c:formatCode>_(* #,##0.00_);_(* \(#,##0.00\);_(* "-"??_);_(@_)</c:formatCode>
                <c:ptCount val="34"/>
                <c:pt idx="0">
                  <c:v>1.1932926252484322E-2</c:v>
                </c:pt>
                <c:pt idx="1">
                  <c:v>1.4154293574392796E-2</c:v>
                </c:pt>
                <c:pt idx="2">
                  <c:v>1.7827466130256653E-2</c:v>
                </c:pt>
                <c:pt idx="3">
                  <c:v>2.0304024219512939E-3</c:v>
                </c:pt>
                <c:pt idx="4">
                  <c:v>-1.0321822483092546E-3</c:v>
                </c:pt>
                <c:pt idx="5">
                  <c:v>-9.3621999258175492E-4</c:v>
                </c:pt>
                <c:pt idx="6">
                  <c:v>-4.8886453732848167E-3</c:v>
                </c:pt>
                <c:pt idx="7">
                  <c:v>1.0130097158253193E-2</c:v>
                </c:pt>
                <c:pt idx="8">
                  <c:v>1.9617280922830105E-3</c:v>
                </c:pt>
                <c:pt idx="9">
                  <c:v>-8.7823411449790001E-3</c:v>
                </c:pt>
                <c:pt idx="10">
                  <c:v>9.8405824974179268E-4</c:v>
                </c:pt>
                <c:pt idx="11">
                  <c:v>3.9768647402524948E-3</c:v>
                </c:pt>
                <c:pt idx="12">
                  <c:v>-3.5151976626366377E-3</c:v>
                </c:pt>
                <c:pt idx="13">
                  <c:v>-1.2819509953260422E-2</c:v>
                </c:pt>
                <c:pt idx="14">
                  <c:v>2.0652322098612785E-2</c:v>
                </c:pt>
                <c:pt idx="15">
                  <c:v>1.1523094028234482E-2</c:v>
                </c:pt>
                <c:pt idx="16">
                  <c:v>-4.5290656387805939E-2</c:v>
                </c:pt>
                <c:pt idx="17">
                  <c:v>1.4978168532252312E-2</c:v>
                </c:pt>
                <c:pt idx="18">
                  <c:v>-8.7592832278460264E-4</c:v>
                </c:pt>
                <c:pt idx="19">
                  <c:v>3.171481192111969E-2</c:v>
                </c:pt>
                <c:pt idx="20">
                  <c:v>-1.5661647543311119E-2</c:v>
                </c:pt>
                <c:pt idx="21">
                  <c:v>1.7746772617101669E-2</c:v>
                </c:pt>
                <c:pt idx="22">
                  <c:v>-1.514108944684267E-2</c:v>
                </c:pt>
                <c:pt idx="23">
                  <c:v>1.9036224111914635E-2</c:v>
                </c:pt>
                <c:pt idx="24">
                  <c:v>-3.6874555516988039E-3</c:v>
                </c:pt>
                <c:pt idx="25">
                  <c:v>-9.6236765384674072E-3</c:v>
                </c:pt>
                <c:pt idx="26">
                  <c:v>2.3048461880534887E-3</c:v>
                </c:pt>
                <c:pt idx="27">
                  <c:v>6.3458024524152279E-3</c:v>
                </c:pt>
                <c:pt idx="28">
                  <c:v>7.5179837644100189E-2</c:v>
                </c:pt>
                <c:pt idx="29">
                  <c:v>5.8049559593200684E-2</c:v>
                </c:pt>
                <c:pt idx="30">
                  <c:v>-4.2044024914503098E-2</c:v>
                </c:pt>
                <c:pt idx="31">
                  <c:v>-6.4134304411709309E-3</c:v>
                </c:pt>
                <c:pt idx="32">
                  <c:v>7.1914792060852051E-3</c:v>
                </c:pt>
                <c:pt idx="33">
                  <c:v>-3.4321818500757217E-2</c:v>
                </c:pt>
              </c:numCache>
            </c:numRef>
          </c:val>
          <c:smooth val="0"/>
          <c:extLst>
            <c:ext xmlns:c16="http://schemas.microsoft.com/office/drawing/2014/chart" uri="{C3380CC4-5D6E-409C-BE32-E72D297353CC}">
              <c16:uniqueId val="{00000000-BAFA-4E1A-8211-03CFAAF81218}"/>
            </c:ext>
          </c:extLst>
        </c:ser>
        <c:ser>
          <c:idx val="16"/>
          <c:order val="1"/>
          <c:tx>
            <c:strRef>
              <c:f>'Figure 9'!$G$6</c:f>
              <c:strCache>
                <c:ptCount val="1"/>
                <c:pt idx="0">
                  <c:v>AL</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9'!$G$7:$G$40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BAFA-4E1A-8211-03CFAAF81218}"/>
            </c:ext>
          </c:extLst>
        </c:ser>
        <c:ser>
          <c:idx val="17"/>
          <c:order val="2"/>
          <c:tx>
            <c:strRef>
              <c:f>'Figure 9'!$H$6</c:f>
              <c:strCache>
                <c:ptCount val="1"/>
                <c:pt idx="0">
                  <c:v>AK</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9'!$H$7:$H$40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BAFA-4E1A-8211-03CFAAF81218}"/>
            </c:ext>
          </c:extLst>
        </c:ser>
        <c:ser>
          <c:idx val="18"/>
          <c:order val="3"/>
          <c:tx>
            <c:strRef>
              <c:f>'Figure 9'!$I$6</c:f>
              <c:strCache>
                <c:ptCount val="1"/>
                <c:pt idx="0">
                  <c:v>AZ</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9'!$I$7:$I$40</c:f>
              <c:numCache>
                <c:formatCode>_(* #,##0.00_);_(* \(#,##0.00\);_(* "-"??_);_(@_)</c:formatCode>
                <c:ptCount val="34"/>
                <c:pt idx="0">
                  <c:v>1.455491129308939E-2</c:v>
                </c:pt>
                <c:pt idx="1">
                  <c:v>2.2106073796749115E-2</c:v>
                </c:pt>
                <c:pt idx="2">
                  <c:v>6.4284433610737324E-3</c:v>
                </c:pt>
                <c:pt idx="3">
                  <c:v>-1.6339780762791634E-2</c:v>
                </c:pt>
                <c:pt idx="4">
                  <c:v>-6.3740452751517296E-3</c:v>
                </c:pt>
                <c:pt idx="5">
                  <c:v>-3.3041350543498993E-2</c:v>
                </c:pt>
                <c:pt idx="6">
                  <c:v>2.3841627407819033E-3</c:v>
                </c:pt>
                <c:pt idx="7">
                  <c:v>1.9775008782744408E-2</c:v>
                </c:pt>
                <c:pt idx="8">
                  <c:v>5.5441930890083313E-3</c:v>
                </c:pt>
                <c:pt idx="9">
                  <c:v>-1.0163069702684879E-2</c:v>
                </c:pt>
                <c:pt idx="10">
                  <c:v>-3.6717553157359362E-3</c:v>
                </c:pt>
                <c:pt idx="11">
                  <c:v>-2.0331710577011108E-2</c:v>
                </c:pt>
                <c:pt idx="12">
                  <c:v>1.3888943009078503E-2</c:v>
                </c:pt>
                <c:pt idx="13">
                  <c:v>-1.688034157268703E-3</c:v>
                </c:pt>
                <c:pt idx="14">
                  <c:v>9.6443871734663844E-4</c:v>
                </c:pt>
                <c:pt idx="15">
                  <c:v>-5.8329358696937561E-2</c:v>
                </c:pt>
                <c:pt idx="16">
                  <c:v>-1.6199927777051926E-2</c:v>
                </c:pt>
                <c:pt idx="17">
                  <c:v>1.5217295847833157E-2</c:v>
                </c:pt>
                <c:pt idx="18">
                  <c:v>-3.0555488541722298E-2</c:v>
                </c:pt>
                <c:pt idx="19">
                  <c:v>-2.985081821680069E-2</c:v>
                </c:pt>
                <c:pt idx="20">
                  <c:v>-2.1218441426753998E-2</c:v>
                </c:pt>
                <c:pt idx="21">
                  <c:v>-1.4629884622991085E-2</c:v>
                </c:pt>
                <c:pt idx="22">
                  <c:v>7.1411146782338619E-3</c:v>
                </c:pt>
                <c:pt idx="23">
                  <c:v>-3.301200270652771E-2</c:v>
                </c:pt>
                <c:pt idx="24">
                  <c:v>1.8725106492638588E-2</c:v>
                </c:pt>
                <c:pt idx="25">
                  <c:v>-1.909506693482399E-2</c:v>
                </c:pt>
                <c:pt idx="26">
                  <c:v>2.9114894568920135E-2</c:v>
                </c:pt>
                <c:pt idx="27">
                  <c:v>3.0208507552742958E-2</c:v>
                </c:pt>
                <c:pt idx="28">
                  <c:v>2.0998662337660789E-2</c:v>
                </c:pt>
                <c:pt idx="29">
                  <c:v>2.6505453512072563E-2</c:v>
                </c:pt>
                <c:pt idx="30">
                  <c:v>1.068675983697176E-2</c:v>
                </c:pt>
                <c:pt idx="31">
                  <c:v>3.2537184655666351E-2</c:v>
                </c:pt>
                <c:pt idx="32">
                  <c:v>2.5405488908290863E-2</c:v>
                </c:pt>
                <c:pt idx="33">
                  <c:v>-3.5233315080404282E-2</c:v>
                </c:pt>
              </c:numCache>
            </c:numRef>
          </c:val>
          <c:smooth val="0"/>
          <c:extLst>
            <c:ext xmlns:c16="http://schemas.microsoft.com/office/drawing/2014/chart" uri="{C3380CC4-5D6E-409C-BE32-E72D297353CC}">
              <c16:uniqueId val="{00000003-BAFA-4E1A-8211-03CFAAF81218}"/>
            </c:ext>
          </c:extLst>
        </c:ser>
        <c:ser>
          <c:idx val="19"/>
          <c:order val="4"/>
          <c:tx>
            <c:strRef>
              <c:f>'Figure 9'!$J$6</c:f>
              <c:strCache>
                <c:ptCount val="1"/>
                <c:pt idx="0">
                  <c:v>AR</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9'!$J$7:$J$40</c:f>
              <c:numCache>
                <c:formatCode>_(* #,##0.00_);_(* \(#,##0.00\);_(* "-"??_);_(@_)</c:formatCode>
                <c:ptCount val="34"/>
                <c:pt idx="0">
                  <c:v>-6.2012840062379837E-3</c:v>
                </c:pt>
                <c:pt idx="1">
                  <c:v>2.072077477350831E-3</c:v>
                </c:pt>
                <c:pt idx="2">
                  <c:v>-3.1547911465167999E-2</c:v>
                </c:pt>
                <c:pt idx="3">
                  <c:v>-5.9027161449193954E-2</c:v>
                </c:pt>
                <c:pt idx="4">
                  <c:v>-6.4521394670009613E-2</c:v>
                </c:pt>
                <c:pt idx="5">
                  <c:v>-4.4194038957357407E-2</c:v>
                </c:pt>
                <c:pt idx="6">
                  <c:v>-0.10706119984388351</c:v>
                </c:pt>
                <c:pt idx="7">
                  <c:v>-0.11533393710851669</c:v>
                </c:pt>
                <c:pt idx="8">
                  <c:v>-4.8469331115484238E-2</c:v>
                </c:pt>
                <c:pt idx="9">
                  <c:v>-6.944931298494339E-2</c:v>
                </c:pt>
                <c:pt idx="10">
                  <c:v>2.3198014125227928E-2</c:v>
                </c:pt>
                <c:pt idx="11">
                  <c:v>5.4468598216772079E-2</c:v>
                </c:pt>
                <c:pt idx="12">
                  <c:v>7.6623938977718353E-2</c:v>
                </c:pt>
                <c:pt idx="13">
                  <c:v>8.7267950177192688E-2</c:v>
                </c:pt>
                <c:pt idx="14">
                  <c:v>5.600019171833992E-2</c:v>
                </c:pt>
                <c:pt idx="15">
                  <c:v>8.101249486207962E-2</c:v>
                </c:pt>
                <c:pt idx="16">
                  <c:v>5.2256859838962555E-2</c:v>
                </c:pt>
                <c:pt idx="17">
                  <c:v>3.1335789710283279E-2</c:v>
                </c:pt>
                <c:pt idx="18">
                  <c:v>9.2689275741577148E-2</c:v>
                </c:pt>
                <c:pt idx="19">
                  <c:v>0.10912019014358521</c:v>
                </c:pt>
                <c:pt idx="20">
                  <c:v>2.1228447556495667E-2</c:v>
                </c:pt>
                <c:pt idx="21">
                  <c:v>2.320779487490654E-3</c:v>
                </c:pt>
                <c:pt idx="22">
                  <c:v>1.1309332214295864E-2</c:v>
                </c:pt>
                <c:pt idx="23">
                  <c:v>4.3004706501960754E-2</c:v>
                </c:pt>
                <c:pt idx="24">
                  <c:v>2.4144336581230164E-2</c:v>
                </c:pt>
                <c:pt idx="25">
                  <c:v>2.6305142790079117E-2</c:v>
                </c:pt>
                <c:pt idx="26">
                  <c:v>3.0277974903583527E-2</c:v>
                </c:pt>
                <c:pt idx="27">
                  <c:v>3.2524581998586655E-2</c:v>
                </c:pt>
                <c:pt idx="28">
                  <c:v>-1.3146786950528622E-2</c:v>
                </c:pt>
                <c:pt idx="29">
                  <c:v>7.5938664376735687E-3</c:v>
                </c:pt>
                <c:pt idx="30">
                  <c:v>2.7925038710236549E-2</c:v>
                </c:pt>
                <c:pt idx="31">
                  <c:v>3.6956124007701874E-2</c:v>
                </c:pt>
                <c:pt idx="32">
                  <c:v>-1.3461526483297348E-2</c:v>
                </c:pt>
                <c:pt idx="33">
                  <c:v>4.1114218533039093E-2</c:v>
                </c:pt>
              </c:numCache>
            </c:numRef>
          </c:val>
          <c:smooth val="0"/>
          <c:extLst>
            <c:ext xmlns:c16="http://schemas.microsoft.com/office/drawing/2014/chart" uri="{C3380CC4-5D6E-409C-BE32-E72D297353CC}">
              <c16:uniqueId val="{00000004-BAFA-4E1A-8211-03CFAAF81218}"/>
            </c:ext>
          </c:extLst>
        </c:ser>
        <c:ser>
          <c:idx val="20"/>
          <c:order val="5"/>
          <c:tx>
            <c:strRef>
              <c:f>'Figure 9'!$K$6</c:f>
              <c:strCache>
                <c:ptCount val="1"/>
                <c:pt idx="0">
                  <c:v>CA</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9'!$K$7:$K$40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BAFA-4E1A-8211-03CFAAF81218}"/>
            </c:ext>
          </c:extLst>
        </c:ser>
        <c:ser>
          <c:idx val="21"/>
          <c:order val="6"/>
          <c:tx>
            <c:strRef>
              <c:f>'Figure 9'!$L$6</c:f>
              <c:strCache>
                <c:ptCount val="1"/>
                <c:pt idx="0">
                  <c:v>CO</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9'!$L$7:$L$40</c:f>
              <c:numCache>
                <c:formatCode>_(* #,##0.00_);_(* \(#,##0.00\);_(* "-"??_);_(@_)</c:formatCode>
                <c:ptCount val="34"/>
                <c:pt idx="0">
                  <c:v>-6.6698323935270309E-3</c:v>
                </c:pt>
                <c:pt idx="1">
                  <c:v>-6.7973020486533642E-3</c:v>
                </c:pt>
                <c:pt idx="2">
                  <c:v>-1.2074451660737395E-3</c:v>
                </c:pt>
                <c:pt idx="3">
                  <c:v>-2.7934880927205086E-2</c:v>
                </c:pt>
                <c:pt idx="4">
                  <c:v>-3.9557632058858871E-2</c:v>
                </c:pt>
                <c:pt idx="5">
                  <c:v>3.5018611699342728E-2</c:v>
                </c:pt>
                <c:pt idx="6">
                  <c:v>4.0208414196968079E-2</c:v>
                </c:pt>
                <c:pt idx="7">
                  <c:v>3.909592516720295E-3</c:v>
                </c:pt>
                <c:pt idx="8">
                  <c:v>5.4487790912389755E-2</c:v>
                </c:pt>
                <c:pt idx="9">
                  <c:v>-2.6456410065293312E-2</c:v>
                </c:pt>
                <c:pt idx="10">
                  <c:v>-2.9407579451799393E-2</c:v>
                </c:pt>
                <c:pt idx="11">
                  <c:v>-3.7161416839808226E-3</c:v>
                </c:pt>
                <c:pt idx="12">
                  <c:v>-2.5051912292838097E-2</c:v>
                </c:pt>
                <c:pt idx="13">
                  <c:v>-7.664030883461237E-3</c:v>
                </c:pt>
                <c:pt idx="14">
                  <c:v>2.7834055945277214E-3</c:v>
                </c:pt>
                <c:pt idx="15">
                  <c:v>3.1349681317806244E-2</c:v>
                </c:pt>
                <c:pt idx="16">
                  <c:v>1.2445002794265747E-2</c:v>
                </c:pt>
                <c:pt idx="17">
                  <c:v>1.9777225330471992E-2</c:v>
                </c:pt>
                <c:pt idx="18">
                  <c:v>6.1001226305961609E-2</c:v>
                </c:pt>
                <c:pt idx="19">
                  <c:v>3.8829545956104994E-3</c:v>
                </c:pt>
                <c:pt idx="20">
                  <c:v>5.5350419133901596E-3</c:v>
                </c:pt>
                <c:pt idx="21">
                  <c:v>3.3265685196965933E-3</c:v>
                </c:pt>
                <c:pt idx="22">
                  <c:v>1.8420293927192688E-2</c:v>
                </c:pt>
                <c:pt idx="23">
                  <c:v>-3.6516599357128143E-2</c:v>
                </c:pt>
                <c:pt idx="24">
                  <c:v>-2.298550121486187E-2</c:v>
                </c:pt>
                <c:pt idx="25">
                  <c:v>1.2082810513675213E-2</c:v>
                </c:pt>
                <c:pt idx="26">
                  <c:v>-7.7761891297996044E-3</c:v>
                </c:pt>
                <c:pt idx="27">
                  <c:v>-2.2732466459274292E-2</c:v>
                </c:pt>
                <c:pt idx="28">
                  <c:v>6.2176857143640518E-2</c:v>
                </c:pt>
                <c:pt idx="29">
                  <c:v>-3.1899787485599518E-2</c:v>
                </c:pt>
                <c:pt idx="30">
                  <c:v>3.3259626477956772E-2</c:v>
                </c:pt>
                <c:pt idx="31">
                  <c:v>1.4834069646894932E-2</c:v>
                </c:pt>
                <c:pt idx="32">
                  <c:v>-1.0707330657169223E-3</c:v>
                </c:pt>
                <c:pt idx="33">
                  <c:v>2.2242587059736252E-2</c:v>
                </c:pt>
              </c:numCache>
            </c:numRef>
          </c:val>
          <c:smooth val="0"/>
          <c:extLst>
            <c:ext xmlns:c16="http://schemas.microsoft.com/office/drawing/2014/chart" uri="{C3380CC4-5D6E-409C-BE32-E72D297353CC}">
              <c16:uniqueId val="{00000006-BAFA-4E1A-8211-03CFAAF81218}"/>
            </c:ext>
          </c:extLst>
        </c:ser>
        <c:ser>
          <c:idx val="22"/>
          <c:order val="7"/>
          <c:tx>
            <c:strRef>
              <c:f>'Figure 9'!$M$6</c:f>
              <c:strCache>
                <c:ptCount val="1"/>
                <c:pt idx="0">
                  <c:v>CT</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9'!$M$7:$M$40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BAFA-4E1A-8211-03CFAAF81218}"/>
            </c:ext>
          </c:extLst>
        </c:ser>
        <c:ser>
          <c:idx val="23"/>
          <c:order val="8"/>
          <c:tx>
            <c:strRef>
              <c:f>'Figure 9'!$N$6</c:f>
              <c:strCache>
                <c:ptCount val="1"/>
                <c:pt idx="0">
                  <c:v>DE</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9'!$N$7:$N$40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BAFA-4E1A-8211-03CFAAF81218}"/>
            </c:ext>
          </c:extLst>
        </c:ser>
        <c:ser>
          <c:idx val="24"/>
          <c:order val="9"/>
          <c:tx>
            <c:strRef>
              <c:f>'Figure 9'!$O$6</c:f>
              <c:strCache>
                <c:ptCount val="1"/>
                <c:pt idx="0">
                  <c:v>DC</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9'!$O$7:$O$40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BAFA-4E1A-8211-03CFAAF81218}"/>
            </c:ext>
          </c:extLst>
        </c:ser>
        <c:ser>
          <c:idx val="25"/>
          <c:order val="10"/>
          <c:tx>
            <c:strRef>
              <c:f>'Figure 9'!$P$6</c:f>
              <c:strCache>
                <c:ptCount val="1"/>
                <c:pt idx="0">
                  <c:v>FL</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9'!$P$7:$P$40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BAFA-4E1A-8211-03CFAAF81218}"/>
            </c:ext>
          </c:extLst>
        </c:ser>
        <c:ser>
          <c:idx val="26"/>
          <c:order val="11"/>
          <c:tx>
            <c:strRef>
              <c:f>'Figure 9'!$Q$6</c:f>
              <c:strCache>
                <c:ptCount val="1"/>
                <c:pt idx="0">
                  <c:v>GA</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9'!$Q$7:$Q$40</c:f>
              <c:numCache>
                <c:formatCode>_(* #,##0.00_);_(* \(#,##0.00\);_(* "-"??_);_(@_)</c:formatCode>
                <c:ptCount val="34"/>
                <c:pt idx="0">
                  <c:v>-3.662443533539772E-2</c:v>
                </c:pt>
                <c:pt idx="1">
                  <c:v>3.13909612596035E-2</c:v>
                </c:pt>
                <c:pt idx="2">
                  <c:v>-7.0379567332565784E-3</c:v>
                </c:pt>
                <c:pt idx="3">
                  <c:v>1.3996374793350697E-2</c:v>
                </c:pt>
                <c:pt idx="4">
                  <c:v>4.9342350102961063E-3</c:v>
                </c:pt>
                <c:pt idx="5">
                  <c:v>-7.8908167779445648E-3</c:v>
                </c:pt>
                <c:pt idx="6">
                  <c:v>1.8290130421519279E-2</c:v>
                </c:pt>
                <c:pt idx="7">
                  <c:v>-2.4979636073112488E-2</c:v>
                </c:pt>
                <c:pt idx="8">
                  <c:v>-4.806232638657093E-3</c:v>
                </c:pt>
                <c:pt idx="9">
                  <c:v>-4.8965001478791237E-3</c:v>
                </c:pt>
                <c:pt idx="10">
                  <c:v>1.359929982572794E-2</c:v>
                </c:pt>
                <c:pt idx="11">
                  <c:v>5.7480260729789734E-3</c:v>
                </c:pt>
                <c:pt idx="12">
                  <c:v>7.8680766746401787E-3</c:v>
                </c:pt>
                <c:pt idx="13">
                  <c:v>1.7915550619363785E-2</c:v>
                </c:pt>
                <c:pt idx="14">
                  <c:v>-1.1170849204063416E-2</c:v>
                </c:pt>
                <c:pt idx="15">
                  <c:v>1.8749929964542389E-2</c:v>
                </c:pt>
                <c:pt idx="16">
                  <c:v>4.1727058589458466E-2</c:v>
                </c:pt>
                <c:pt idx="17">
                  <c:v>2.9777945950627327E-2</c:v>
                </c:pt>
                <c:pt idx="18">
                  <c:v>-6.2057985924184322E-3</c:v>
                </c:pt>
                <c:pt idx="19">
                  <c:v>9.6257254481315613E-3</c:v>
                </c:pt>
                <c:pt idx="20">
                  <c:v>1.2346304953098297E-2</c:v>
                </c:pt>
                <c:pt idx="21">
                  <c:v>2.9514184221625328E-2</c:v>
                </c:pt>
                <c:pt idx="22">
                  <c:v>2.8823025524616241E-2</c:v>
                </c:pt>
                <c:pt idx="23">
                  <c:v>2.1474946290254593E-2</c:v>
                </c:pt>
                <c:pt idx="24">
                  <c:v>1.5559575520455837E-2</c:v>
                </c:pt>
                <c:pt idx="25">
                  <c:v>2.4649819824844599E-3</c:v>
                </c:pt>
                <c:pt idx="26">
                  <c:v>-1.2640845961868763E-2</c:v>
                </c:pt>
                <c:pt idx="27">
                  <c:v>2.4775682017207146E-2</c:v>
                </c:pt>
                <c:pt idx="28">
                  <c:v>2.3601667955517769E-2</c:v>
                </c:pt>
                <c:pt idx="29">
                  <c:v>5.1792871206998825E-2</c:v>
                </c:pt>
                <c:pt idx="30">
                  <c:v>2.32239980250597E-2</c:v>
                </c:pt>
                <c:pt idx="31">
                  <c:v>3.9355218410491943E-2</c:v>
                </c:pt>
                <c:pt idx="32">
                  <c:v>1.8262946978211403E-2</c:v>
                </c:pt>
                <c:pt idx="33">
                  <c:v>1.7374087125062943E-2</c:v>
                </c:pt>
              </c:numCache>
            </c:numRef>
          </c:val>
          <c:smooth val="0"/>
          <c:extLst>
            <c:ext xmlns:c16="http://schemas.microsoft.com/office/drawing/2014/chart" uri="{C3380CC4-5D6E-409C-BE32-E72D297353CC}">
              <c16:uniqueId val="{0000000B-BAFA-4E1A-8211-03CFAAF81218}"/>
            </c:ext>
          </c:extLst>
        </c:ser>
        <c:ser>
          <c:idx val="27"/>
          <c:order val="12"/>
          <c:tx>
            <c:strRef>
              <c:f>'Figure 9'!$R$6</c:f>
              <c:strCache>
                <c:ptCount val="1"/>
                <c:pt idx="0">
                  <c:v>HI</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AFA-4E1A-8211-03CFAAF81218}"/>
            </c:ext>
          </c:extLst>
        </c:ser>
        <c:ser>
          <c:idx val="8"/>
          <c:order val="13"/>
          <c:tx>
            <c:strRef>
              <c:f>'Figure 9'!$S$6</c:f>
              <c:strCache>
                <c:ptCount val="1"/>
                <c:pt idx="0">
                  <c:v>ID</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9'!$S$7:$S$40</c:f>
              <c:numCache>
                <c:formatCode>_(* #,##0.00_);_(* \(#,##0.00\);_(* "-"??_);_(@_)</c:formatCode>
                <c:ptCount val="34"/>
                <c:pt idx="0">
                  <c:v>5.2084837108850479E-2</c:v>
                </c:pt>
                <c:pt idx="1">
                  <c:v>6.7500090226531029E-3</c:v>
                </c:pt>
                <c:pt idx="2">
                  <c:v>5.1022917032241821E-2</c:v>
                </c:pt>
                <c:pt idx="3">
                  <c:v>-2.3016408085823059E-2</c:v>
                </c:pt>
                <c:pt idx="4">
                  <c:v>-8.9769661426544189E-3</c:v>
                </c:pt>
                <c:pt idx="5">
                  <c:v>-3.0184032395482063E-2</c:v>
                </c:pt>
                <c:pt idx="6">
                  <c:v>2.5380881503224373E-2</c:v>
                </c:pt>
                <c:pt idx="7">
                  <c:v>-1.2898570857942104E-3</c:v>
                </c:pt>
                <c:pt idx="8">
                  <c:v>-3.8484420627355576E-2</c:v>
                </c:pt>
                <c:pt idx="9">
                  <c:v>1.5045609325170517E-2</c:v>
                </c:pt>
                <c:pt idx="10">
                  <c:v>-4.7310013324022293E-2</c:v>
                </c:pt>
                <c:pt idx="11">
                  <c:v>-5.2404690533876419E-2</c:v>
                </c:pt>
                <c:pt idx="12">
                  <c:v>-4.7581670805811882E-3</c:v>
                </c:pt>
                <c:pt idx="13">
                  <c:v>1.5328872017562389E-2</c:v>
                </c:pt>
                <c:pt idx="14">
                  <c:v>4.1293226182460785E-2</c:v>
                </c:pt>
                <c:pt idx="15">
                  <c:v>-7.3131206445395947E-3</c:v>
                </c:pt>
                <c:pt idx="16">
                  <c:v>-2.5008583441376686E-2</c:v>
                </c:pt>
                <c:pt idx="17">
                  <c:v>1.7042012885212898E-2</c:v>
                </c:pt>
                <c:pt idx="18">
                  <c:v>-1.1633869260549545E-2</c:v>
                </c:pt>
                <c:pt idx="19">
                  <c:v>3.7338897585868835E-2</c:v>
                </c:pt>
                <c:pt idx="20">
                  <c:v>6.0869861394166946E-2</c:v>
                </c:pt>
                <c:pt idx="21">
                  <c:v>1.6939446330070496E-2</c:v>
                </c:pt>
                <c:pt idx="22">
                  <c:v>1.478681992739439E-2</c:v>
                </c:pt>
                <c:pt idx="23">
                  <c:v>2.9559798538684845E-2</c:v>
                </c:pt>
                <c:pt idx="24">
                  <c:v>-2.7617037296295166E-2</c:v>
                </c:pt>
                <c:pt idx="25">
                  <c:v>1.3450750149786472E-2</c:v>
                </c:pt>
                <c:pt idx="26">
                  <c:v>-4.8724468797445297E-2</c:v>
                </c:pt>
                <c:pt idx="27">
                  <c:v>2.3635346442461014E-2</c:v>
                </c:pt>
                <c:pt idx="28">
                  <c:v>-3.555670753121376E-2</c:v>
                </c:pt>
                <c:pt idx="29">
                  <c:v>-4.7537935897707939E-3</c:v>
                </c:pt>
                <c:pt idx="30">
                  <c:v>1.525210402905941E-2</c:v>
                </c:pt>
                <c:pt idx="31">
                  <c:v>-7.7193714678287506E-3</c:v>
                </c:pt>
                <c:pt idx="32">
                  <c:v>-1.8554834648966789E-2</c:v>
                </c:pt>
                <c:pt idx="33">
                  <c:v>-3.9855118840932846E-2</c:v>
                </c:pt>
              </c:numCache>
            </c:numRef>
          </c:val>
          <c:smooth val="0"/>
          <c:extLst>
            <c:ext xmlns:c16="http://schemas.microsoft.com/office/drawing/2014/chart" uri="{C3380CC4-5D6E-409C-BE32-E72D297353CC}">
              <c16:uniqueId val="{0000000D-BAFA-4E1A-8211-03CFAAF81218}"/>
            </c:ext>
          </c:extLst>
        </c:ser>
        <c:ser>
          <c:idx val="9"/>
          <c:order val="14"/>
          <c:tx>
            <c:strRef>
              <c:f>'Figure 9'!$T$6</c:f>
              <c:strCache>
                <c:ptCount val="1"/>
                <c:pt idx="0">
                  <c:v>IN</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9'!$T$7:$T$40</c:f>
              <c:numCache>
                <c:formatCode>_(* #,##0.00_);_(* \(#,##0.00\);_(* "-"??_);_(@_)</c:formatCode>
                <c:ptCount val="34"/>
                <c:pt idx="0">
                  <c:v>4.3790001422166824E-2</c:v>
                </c:pt>
                <c:pt idx="1">
                  <c:v>2.0686579868197441E-2</c:v>
                </c:pt>
                <c:pt idx="2">
                  <c:v>-1.4159549959003925E-2</c:v>
                </c:pt>
                <c:pt idx="3">
                  <c:v>3.558126837015152E-2</c:v>
                </c:pt>
                <c:pt idx="4">
                  <c:v>-9.090229868888855E-3</c:v>
                </c:pt>
                <c:pt idx="5">
                  <c:v>2.51280777156353E-2</c:v>
                </c:pt>
                <c:pt idx="6">
                  <c:v>-1.9314970122650266E-3</c:v>
                </c:pt>
                <c:pt idx="7">
                  <c:v>1.9224280491471291E-2</c:v>
                </c:pt>
                <c:pt idx="8">
                  <c:v>-1.4071042649447918E-2</c:v>
                </c:pt>
                <c:pt idx="9">
                  <c:v>-2.7318324893712997E-2</c:v>
                </c:pt>
                <c:pt idx="10">
                  <c:v>1.7991678789258003E-2</c:v>
                </c:pt>
                <c:pt idx="11">
                  <c:v>1.0121149010956287E-2</c:v>
                </c:pt>
                <c:pt idx="12">
                  <c:v>6.7688613198697567E-3</c:v>
                </c:pt>
                <c:pt idx="13">
                  <c:v>4.8410226590931416E-3</c:v>
                </c:pt>
                <c:pt idx="14">
                  <c:v>2.1600034087896347E-2</c:v>
                </c:pt>
                <c:pt idx="15">
                  <c:v>-3.392776707187295E-3</c:v>
                </c:pt>
                <c:pt idx="16">
                  <c:v>-4.8979960381984711E-2</c:v>
                </c:pt>
                <c:pt idx="17">
                  <c:v>-3.560537239536643E-3</c:v>
                </c:pt>
                <c:pt idx="18">
                  <c:v>2.5285189971327782E-2</c:v>
                </c:pt>
                <c:pt idx="19">
                  <c:v>5.7512829080224037E-3</c:v>
                </c:pt>
                <c:pt idx="20">
                  <c:v>1.4091108925640583E-2</c:v>
                </c:pt>
                <c:pt idx="21">
                  <c:v>1.8831446766853333E-2</c:v>
                </c:pt>
                <c:pt idx="22">
                  <c:v>1.9088206812739372E-2</c:v>
                </c:pt>
                <c:pt idx="23">
                  <c:v>-3.4682953264564276E-3</c:v>
                </c:pt>
                <c:pt idx="24">
                  <c:v>-1.1809397488832474E-2</c:v>
                </c:pt>
                <c:pt idx="25">
                  <c:v>2.4749364703893661E-2</c:v>
                </c:pt>
                <c:pt idx="26">
                  <c:v>8.7495008483529091E-3</c:v>
                </c:pt>
                <c:pt idx="27">
                  <c:v>-4.6193007379770279E-2</c:v>
                </c:pt>
                <c:pt idx="28">
                  <c:v>-9.9522843956947327E-3</c:v>
                </c:pt>
                <c:pt idx="29">
                  <c:v>-5.1659677177667618E-2</c:v>
                </c:pt>
                <c:pt idx="30">
                  <c:v>-2.925780788064003E-2</c:v>
                </c:pt>
                <c:pt idx="31">
                  <c:v>-6.3693048432469368E-3</c:v>
                </c:pt>
                <c:pt idx="32">
                  <c:v>4.5737266540527344E-2</c:v>
                </c:pt>
                <c:pt idx="33">
                  <c:v>5.2207440137863159E-2</c:v>
                </c:pt>
              </c:numCache>
            </c:numRef>
          </c:val>
          <c:smooth val="0"/>
          <c:extLst>
            <c:ext xmlns:c16="http://schemas.microsoft.com/office/drawing/2014/chart" uri="{C3380CC4-5D6E-409C-BE32-E72D297353CC}">
              <c16:uniqueId val="{0000000E-BAFA-4E1A-8211-03CFAAF81218}"/>
            </c:ext>
          </c:extLst>
        </c:ser>
        <c:ser>
          <c:idx val="10"/>
          <c:order val="15"/>
          <c:tx>
            <c:strRef>
              <c:f>'Figure 9'!$U$6</c:f>
              <c:strCache>
                <c:ptCount val="1"/>
                <c:pt idx="0">
                  <c:v>IA</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BAFA-4E1A-8211-03CFAAF81218}"/>
            </c:ext>
          </c:extLst>
        </c:ser>
        <c:ser>
          <c:idx val="11"/>
          <c:order val="16"/>
          <c:tx>
            <c:strRef>
              <c:f>'Figure 9'!$V$6</c:f>
              <c:strCache>
                <c:ptCount val="1"/>
                <c:pt idx="0">
                  <c:v>KS</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9'!$V$7:$V$40</c:f>
              <c:numCache>
                <c:formatCode>_(* #,##0.00_);_(* \(#,##0.00\);_(* "-"??_);_(@_)</c:formatCode>
                <c:ptCount val="34"/>
                <c:pt idx="0">
                  <c:v>4.4985424727201462E-2</c:v>
                </c:pt>
                <c:pt idx="1">
                  <c:v>-5.4286462254822254E-3</c:v>
                </c:pt>
                <c:pt idx="2">
                  <c:v>2.8336329385638237E-2</c:v>
                </c:pt>
                <c:pt idx="3">
                  <c:v>2.670014463365078E-2</c:v>
                </c:pt>
                <c:pt idx="4">
                  <c:v>-5.8110896497964859E-3</c:v>
                </c:pt>
                <c:pt idx="5">
                  <c:v>-3.5014045424759388E-3</c:v>
                </c:pt>
                <c:pt idx="6">
                  <c:v>3.4350545611232519E-3</c:v>
                </c:pt>
                <c:pt idx="7">
                  <c:v>2.5138035416603088E-2</c:v>
                </c:pt>
                <c:pt idx="8">
                  <c:v>-1.9012778997421265E-2</c:v>
                </c:pt>
                <c:pt idx="9">
                  <c:v>-2.1734965965151787E-2</c:v>
                </c:pt>
                <c:pt idx="10">
                  <c:v>-2.6048293337225914E-2</c:v>
                </c:pt>
                <c:pt idx="11">
                  <c:v>4.9625124782323837E-2</c:v>
                </c:pt>
                <c:pt idx="12">
                  <c:v>1.8526396015658975E-3</c:v>
                </c:pt>
                <c:pt idx="13">
                  <c:v>-5.6117203086614609E-2</c:v>
                </c:pt>
                <c:pt idx="14">
                  <c:v>1.3764739036560059E-2</c:v>
                </c:pt>
                <c:pt idx="15">
                  <c:v>4.9496617168188095E-2</c:v>
                </c:pt>
                <c:pt idx="16">
                  <c:v>1.5512386336922646E-2</c:v>
                </c:pt>
                <c:pt idx="17">
                  <c:v>1.2014247477054596E-2</c:v>
                </c:pt>
                <c:pt idx="18">
                  <c:v>3.7481773644685745E-2</c:v>
                </c:pt>
                <c:pt idx="19">
                  <c:v>4.0536525193601847E-4</c:v>
                </c:pt>
                <c:pt idx="20">
                  <c:v>-5.6225262582302094E-2</c:v>
                </c:pt>
                <c:pt idx="21">
                  <c:v>-3.4476812928915024E-2</c:v>
                </c:pt>
                <c:pt idx="22">
                  <c:v>6.1923887580633163E-2</c:v>
                </c:pt>
                <c:pt idx="23">
                  <c:v>6.0238681733608246E-2</c:v>
                </c:pt>
                <c:pt idx="24">
                  <c:v>3.6099456250667572E-2</c:v>
                </c:pt>
                <c:pt idx="25">
                  <c:v>5.7596601545810699E-2</c:v>
                </c:pt>
                <c:pt idx="26">
                  <c:v>-3.2508142292499542E-2</c:v>
                </c:pt>
                <c:pt idx="27">
                  <c:v>1.5910765156149864E-2</c:v>
                </c:pt>
                <c:pt idx="28">
                  <c:v>-1.2202301062643528E-2</c:v>
                </c:pt>
                <c:pt idx="29">
                  <c:v>1.6807787120342255E-2</c:v>
                </c:pt>
                <c:pt idx="30">
                  <c:v>4.280819371342659E-2</c:v>
                </c:pt>
                <c:pt idx="31">
                  <c:v>1.4770317357033491E-3</c:v>
                </c:pt>
                <c:pt idx="32">
                  <c:v>1.727568544447422E-2</c:v>
                </c:pt>
                <c:pt idx="33">
                  <c:v>2.8087496757507324E-2</c:v>
                </c:pt>
              </c:numCache>
            </c:numRef>
          </c:val>
          <c:smooth val="0"/>
          <c:extLst>
            <c:ext xmlns:c16="http://schemas.microsoft.com/office/drawing/2014/chart" uri="{C3380CC4-5D6E-409C-BE32-E72D297353CC}">
              <c16:uniqueId val="{00000010-BAFA-4E1A-8211-03CFAAF81218}"/>
            </c:ext>
          </c:extLst>
        </c:ser>
        <c:ser>
          <c:idx val="12"/>
          <c:order val="17"/>
          <c:tx>
            <c:strRef>
              <c:f>'Figure 9'!$W$6</c:f>
              <c:strCache>
                <c:ptCount val="1"/>
                <c:pt idx="0">
                  <c:v>KY</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9'!$W$7:$W$40</c:f>
              <c:numCache>
                <c:formatCode>_(* #,##0.00_);_(* \(#,##0.00\);_(* "-"??_);_(@_)</c:formatCode>
                <c:ptCount val="34"/>
                <c:pt idx="0">
                  <c:v>1.6951693221926689E-2</c:v>
                </c:pt>
                <c:pt idx="1">
                  <c:v>-3.8532540202140808E-2</c:v>
                </c:pt>
                <c:pt idx="2">
                  <c:v>1.0515669360756874E-2</c:v>
                </c:pt>
                <c:pt idx="3">
                  <c:v>-1.7358366400003433E-2</c:v>
                </c:pt>
                <c:pt idx="4">
                  <c:v>1.9607661291956902E-2</c:v>
                </c:pt>
                <c:pt idx="5">
                  <c:v>-2.1073382813483477E-3</c:v>
                </c:pt>
                <c:pt idx="6">
                  <c:v>-9.0060634538531303E-3</c:v>
                </c:pt>
                <c:pt idx="7">
                  <c:v>1.762036420404911E-2</c:v>
                </c:pt>
                <c:pt idx="8">
                  <c:v>2.3391745984554291E-2</c:v>
                </c:pt>
                <c:pt idx="9">
                  <c:v>-5.5803783470764756E-4</c:v>
                </c:pt>
                <c:pt idx="10">
                  <c:v>-2.5525916367769241E-2</c:v>
                </c:pt>
                <c:pt idx="11">
                  <c:v>-1.7886403948068619E-2</c:v>
                </c:pt>
                <c:pt idx="12">
                  <c:v>-1.3117041438817978E-2</c:v>
                </c:pt>
                <c:pt idx="13">
                  <c:v>-1.0499673895537853E-2</c:v>
                </c:pt>
                <c:pt idx="14">
                  <c:v>-1.6967756673693657E-2</c:v>
                </c:pt>
                <c:pt idx="15">
                  <c:v>-4.9562822096049786E-3</c:v>
                </c:pt>
                <c:pt idx="16">
                  <c:v>-2.9586129821836948E-3</c:v>
                </c:pt>
                <c:pt idx="17">
                  <c:v>-2.4366116151213646E-2</c:v>
                </c:pt>
                <c:pt idx="18">
                  <c:v>1.8934234976768494E-3</c:v>
                </c:pt>
                <c:pt idx="19">
                  <c:v>3.414488211274147E-2</c:v>
                </c:pt>
                <c:pt idx="20">
                  <c:v>7.4518448673188686E-3</c:v>
                </c:pt>
                <c:pt idx="21">
                  <c:v>9.0397456660866737E-3</c:v>
                </c:pt>
                <c:pt idx="22">
                  <c:v>5.8304467238485813E-3</c:v>
                </c:pt>
                <c:pt idx="23">
                  <c:v>3.2957049552351236E-3</c:v>
                </c:pt>
                <c:pt idx="24">
                  <c:v>3.5465795546770096E-2</c:v>
                </c:pt>
                <c:pt idx="25">
                  <c:v>2.1337170153856277E-2</c:v>
                </c:pt>
                <c:pt idx="26">
                  <c:v>3.8185823708772659E-2</c:v>
                </c:pt>
                <c:pt idx="27">
                  <c:v>3.2971493899822235E-2</c:v>
                </c:pt>
                <c:pt idx="28">
                  <c:v>3.0405677855014801E-2</c:v>
                </c:pt>
                <c:pt idx="29">
                  <c:v>1.3765934854745865E-2</c:v>
                </c:pt>
                <c:pt idx="30">
                  <c:v>5.3801536560058594E-2</c:v>
                </c:pt>
                <c:pt idx="31">
                  <c:v>-1.1076688766479492E-2</c:v>
                </c:pt>
                <c:pt idx="32">
                  <c:v>-6.6642118617892265E-3</c:v>
                </c:pt>
                <c:pt idx="33">
                  <c:v>-1.9442319869995117E-2</c:v>
                </c:pt>
              </c:numCache>
            </c:numRef>
          </c:val>
          <c:smooth val="0"/>
          <c:extLst>
            <c:ext xmlns:c16="http://schemas.microsoft.com/office/drawing/2014/chart" uri="{C3380CC4-5D6E-409C-BE32-E72D297353CC}">
              <c16:uniqueId val="{00000011-BAFA-4E1A-8211-03CFAAF81218}"/>
            </c:ext>
          </c:extLst>
        </c:ser>
        <c:ser>
          <c:idx val="13"/>
          <c:order val="18"/>
          <c:tx>
            <c:strRef>
              <c:f>'Figure 9'!$X$6</c:f>
              <c:strCache>
                <c:ptCount val="1"/>
                <c:pt idx="0">
                  <c:v>LA</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9'!$X$7:$X$40</c:f>
              <c:numCache>
                <c:formatCode>_(* #,##0.00_);_(* \(#,##0.00\);_(* "-"??_);_(@_)</c:formatCode>
                <c:ptCount val="34"/>
                <c:pt idx="0">
                  <c:v>6.3970096409320831E-2</c:v>
                </c:pt>
                <c:pt idx="1">
                  <c:v>3.6649018526077271E-2</c:v>
                </c:pt>
                <c:pt idx="2">
                  <c:v>-3.2092336565256119E-2</c:v>
                </c:pt>
                <c:pt idx="3">
                  <c:v>5.4074827581644058E-2</c:v>
                </c:pt>
                <c:pt idx="4">
                  <c:v>2.2433647885918617E-2</c:v>
                </c:pt>
                <c:pt idx="5">
                  <c:v>1.7117949202656746E-2</c:v>
                </c:pt>
                <c:pt idx="6">
                  <c:v>-1.3497147301677614E-4</c:v>
                </c:pt>
                <c:pt idx="7">
                  <c:v>1.7350930720567703E-2</c:v>
                </c:pt>
                <c:pt idx="8">
                  <c:v>-1.0826000943779945E-2</c:v>
                </c:pt>
                <c:pt idx="9">
                  <c:v>-1.3686036691069603E-2</c:v>
                </c:pt>
                <c:pt idx="10">
                  <c:v>-2.5356598198413849E-2</c:v>
                </c:pt>
                <c:pt idx="11">
                  <c:v>-3.4207060933113098E-2</c:v>
                </c:pt>
                <c:pt idx="12">
                  <c:v>-2.6023138780146837E-3</c:v>
                </c:pt>
                <c:pt idx="13">
                  <c:v>-2.3933170363306999E-2</c:v>
                </c:pt>
                <c:pt idx="14">
                  <c:v>2.7657546103000641E-2</c:v>
                </c:pt>
                <c:pt idx="15">
                  <c:v>-1.7480002716183662E-3</c:v>
                </c:pt>
                <c:pt idx="16">
                  <c:v>6.0593001544475555E-3</c:v>
                </c:pt>
                <c:pt idx="17">
                  <c:v>-1.5314929187297821E-2</c:v>
                </c:pt>
                <c:pt idx="18">
                  <c:v>-1.1528622359037399E-2</c:v>
                </c:pt>
                <c:pt idx="19">
                  <c:v>2.0501580089330673E-2</c:v>
                </c:pt>
                <c:pt idx="20">
                  <c:v>1.8820999190211296E-2</c:v>
                </c:pt>
                <c:pt idx="21">
                  <c:v>-1.0302864946424961E-2</c:v>
                </c:pt>
                <c:pt idx="22">
                  <c:v>-2.1091291680932045E-2</c:v>
                </c:pt>
                <c:pt idx="23">
                  <c:v>3.3303254749625921E-3</c:v>
                </c:pt>
                <c:pt idx="24">
                  <c:v>-3.0664112418889999E-2</c:v>
                </c:pt>
                <c:pt idx="25">
                  <c:v>6.6587477922439575E-3</c:v>
                </c:pt>
                <c:pt idx="26">
                  <c:v>-2.3089565336704254E-2</c:v>
                </c:pt>
                <c:pt idx="27">
                  <c:v>-4.6470202505588531E-3</c:v>
                </c:pt>
                <c:pt idx="28">
                  <c:v>1.7098570242524147E-2</c:v>
                </c:pt>
                <c:pt idx="29">
                  <c:v>1.3064153492450714E-2</c:v>
                </c:pt>
                <c:pt idx="30">
                  <c:v>3.8439132273197174E-2</c:v>
                </c:pt>
                <c:pt idx="31">
                  <c:v>4.9185999669134617E-3</c:v>
                </c:pt>
                <c:pt idx="32">
                  <c:v>1.2453236617147923E-2</c:v>
                </c:pt>
                <c:pt idx="33">
                  <c:v>-2.0009260624647141E-2</c:v>
                </c:pt>
              </c:numCache>
            </c:numRef>
          </c:val>
          <c:smooth val="0"/>
          <c:extLst>
            <c:ext xmlns:c16="http://schemas.microsoft.com/office/drawing/2014/chart" uri="{C3380CC4-5D6E-409C-BE32-E72D297353CC}">
              <c16:uniqueId val="{00000012-BAFA-4E1A-8211-03CFAAF81218}"/>
            </c:ext>
          </c:extLst>
        </c:ser>
        <c:ser>
          <c:idx val="0"/>
          <c:order val="19"/>
          <c:tx>
            <c:strRef>
              <c:f>'Figure 9'!$Y$6</c:f>
              <c:strCache>
                <c:ptCount val="1"/>
                <c:pt idx="0">
                  <c:v>ME</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BAFA-4E1A-8211-03CFAAF81218}"/>
            </c:ext>
          </c:extLst>
        </c:ser>
        <c:ser>
          <c:idx val="4"/>
          <c:order val="20"/>
          <c:tx>
            <c:strRef>
              <c:f>'Figure 9'!$Z$6</c:f>
              <c:strCache>
                <c:ptCount val="1"/>
                <c:pt idx="0">
                  <c:v>MD</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9'!$Z$7:$Z$40</c:f>
              <c:numCache>
                <c:formatCode>_(* #,##0.00_);_(* \(#,##0.00\);_(* "-"??_);_(@_)</c:formatCode>
                <c:ptCount val="34"/>
                <c:pt idx="0">
                  <c:v>-9.0710744261741638E-3</c:v>
                </c:pt>
                <c:pt idx="1">
                  <c:v>-2.8761262074112892E-2</c:v>
                </c:pt>
                <c:pt idx="2">
                  <c:v>-7.1358885616064072E-3</c:v>
                </c:pt>
                <c:pt idx="3">
                  <c:v>-2.0481608808040619E-2</c:v>
                </c:pt>
                <c:pt idx="4">
                  <c:v>-3.2106817234307528E-3</c:v>
                </c:pt>
                <c:pt idx="5">
                  <c:v>1.5671323984861374E-2</c:v>
                </c:pt>
                <c:pt idx="6">
                  <c:v>5.2688613533973694E-2</c:v>
                </c:pt>
                <c:pt idx="7">
                  <c:v>6.8165205419063568E-2</c:v>
                </c:pt>
                <c:pt idx="8">
                  <c:v>3.809288889169693E-2</c:v>
                </c:pt>
                <c:pt idx="9">
                  <c:v>8.9426636695861816E-2</c:v>
                </c:pt>
                <c:pt idx="10">
                  <c:v>1.5361341647803783E-2</c:v>
                </c:pt>
                <c:pt idx="11">
                  <c:v>5.9387568384408951E-2</c:v>
                </c:pt>
                <c:pt idx="12">
                  <c:v>6.1823628842830658E-2</c:v>
                </c:pt>
                <c:pt idx="13">
                  <c:v>1.4542357996106148E-2</c:v>
                </c:pt>
                <c:pt idx="14">
                  <c:v>6.3560202717781067E-2</c:v>
                </c:pt>
                <c:pt idx="15">
                  <c:v>-1.9096831092610955E-3</c:v>
                </c:pt>
                <c:pt idx="16">
                  <c:v>2.889147587120533E-2</c:v>
                </c:pt>
                <c:pt idx="17">
                  <c:v>4.4223252683877945E-2</c:v>
                </c:pt>
                <c:pt idx="18">
                  <c:v>2.4850007146596909E-2</c:v>
                </c:pt>
                <c:pt idx="19">
                  <c:v>-4.3689836747944355E-3</c:v>
                </c:pt>
                <c:pt idx="20">
                  <c:v>1.7019476508721709E-3</c:v>
                </c:pt>
                <c:pt idx="21">
                  <c:v>4.2085191234946251E-3</c:v>
                </c:pt>
                <c:pt idx="22">
                  <c:v>-5.2538115531206131E-2</c:v>
                </c:pt>
                <c:pt idx="23">
                  <c:v>3.3089020289480686E-3</c:v>
                </c:pt>
                <c:pt idx="24">
                  <c:v>-8.6401738226413727E-3</c:v>
                </c:pt>
                <c:pt idx="25">
                  <c:v>1.1392690241336823E-2</c:v>
                </c:pt>
                <c:pt idx="26">
                  <c:v>3.1404796987771988E-2</c:v>
                </c:pt>
                <c:pt idx="27">
                  <c:v>-4.8063881695270538E-3</c:v>
                </c:pt>
                <c:pt idx="28">
                  <c:v>-3.2853923738002777E-2</c:v>
                </c:pt>
                <c:pt idx="29">
                  <c:v>-5.6920178234577179E-2</c:v>
                </c:pt>
                <c:pt idx="30">
                  <c:v>6.8901199847459793E-3</c:v>
                </c:pt>
                <c:pt idx="31">
                  <c:v>-9.8518282175064087E-3</c:v>
                </c:pt>
                <c:pt idx="32">
                  <c:v>-3.6594731500372291E-4</c:v>
                </c:pt>
                <c:pt idx="33">
                  <c:v>-2.3234110325574875E-2</c:v>
                </c:pt>
              </c:numCache>
            </c:numRef>
          </c:val>
          <c:smooth val="0"/>
          <c:extLst>
            <c:ext xmlns:c16="http://schemas.microsoft.com/office/drawing/2014/chart" uri="{C3380CC4-5D6E-409C-BE32-E72D297353CC}">
              <c16:uniqueId val="{00000014-BAFA-4E1A-8211-03CFAAF81218}"/>
            </c:ext>
          </c:extLst>
        </c:ser>
        <c:ser>
          <c:idx val="6"/>
          <c:order val="21"/>
          <c:tx>
            <c:strRef>
              <c:f>'Figure 9'!$AA$6</c:f>
              <c:strCache>
                <c:ptCount val="1"/>
                <c:pt idx="0">
                  <c:v>MA</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9'!$AA$7:$AA$40</c:f>
              <c:numCache>
                <c:formatCode>_(* #,##0.00_);_(* \(#,##0.00\);_(* "-"??_);_(@_)</c:formatCode>
                <c:ptCount val="34"/>
                <c:pt idx="0">
                  <c:v>-2.3461716249585152E-2</c:v>
                </c:pt>
                <c:pt idx="1">
                  <c:v>-2.7741789817810059E-2</c:v>
                </c:pt>
                <c:pt idx="2">
                  <c:v>-1.0314273647964001E-2</c:v>
                </c:pt>
                <c:pt idx="3">
                  <c:v>1.1857425794005394E-2</c:v>
                </c:pt>
                <c:pt idx="4">
                  <c:v>3.4197449684143066E-2</c:v>
                </c:pt>
                <c:pt idx="5">
                  <c:v>-1.0398727841675282E-2</c:v>
                </c:pt>
                <c:pt idx="6">
                  <c:v>-9.8530035465955734E-3</c:v>
                </c:pt>
                <c:pt idx="7">
                  <c:v>-3.0125726014375687E-2</c:v>
                </c:pt>
                <c:pt idx="8">
                  <c:v>-4.2091332376003265E-2</c:v>
                </c:pt>
                <c:pt idx="9">
                  <c:v>1.8838619813323021E-2</c:v>
                </c:pt>
                <c:pt idx="10">
                  <c:v>-2.5774789974093437E-2</c:v>
                </c:pt>
                <c:pt idx="11">
                  <c:v>1.1555205099284649E-2</c:v>
                </c:pt>
                <c:pt idx="12">
                  <c:v>-2.437211386859417E-2</c:v>
                </c:pt>
                <c:pt idx="13">
                  <c:v>2.4765560403466225E-2</c:v>
                </c:pt>
                <c:pt idx="14">
                  <c:v>1.1474526487290859E-2</c:v>
                </c:pt>
                <c:pt idx="15">
                  <c:v>-1.0547990910708904E-2</c:v>
                </c:pt>
                <c:pt idx="16">
                  <c:v>2.2604955360293388E-2</c:v>
                </c:pt>
                <c:pt idx="17">
                  <c:v>-2.6151253841817379E-3</c:v>
                </c:pt>
                <c:pt idx="18">
                  <c:v>-8.1762811169028282E-3</c:v>
                </c:pt>
                <c:pt idx="19">
                  <c:v>-3.3763319253921509E-2</c:v>
                </c:pt>
                <c:pt idx="20">
                  <c:v>-4.4705621898174286E-2</c:v>
                </c:pt>
                <c:pt idx="21">
                  <c:v>-7.0846891030669212E-3</c:v>
                </c:pt>
                <c:pt idx="22">
                  <c:v>-1.299549825489521E-2</c:v>
                </c:pt>
                <c:pt idx="23">
                  <c:v>-3.3014563377946615E-3</c:v>
                </c:pt>
                <c:pt idx="24">
                  <c:v>2.7988294139504433E-2</c:v>
                </c:pt>
                <c:pt idx="25">
                  <c:v>1.5460401773452759E-2</c:v>
                </c:pt>
                <c:pt idx="26">
                  <c:v>1.33473239839077E-3</c:v>
                </c:pt>
                <c:pt idx="27">
                  <c:v>2.985265851020813E-2</c:v>
                </c:pt>
                <c:pt idx="28">
                  <c:v>3.0686052050441504E-3</c:v>
                </c:pt>
                <c:pt idx="29">
                  <c:v>5.4843602702021599E-3</c:v>
                </c:pt>
                <c:pt idx="30">
                  <c:v>5.4252468049526215E-2</c:v>
                </c:pt>
                <c:pt idx="31">
                  <c:v>-2.3804977536201477E-2</c:v>
                </c:pt>
                <c:pt idx="32">
                  <c:v>-7.05580934882164E-2</c:v>
                </c:pt>
                <c:pt idx="33">
                  <c:v>4.4102746993303299E-2</c:v>
                </c:pt>
              </c:numCache>
            </c:numRef>
          </c:val>
          <c:smooth val="0"/>
          <c:extLst>
            <c:ext xmlns:c16="http://schemas.microsoft.com/office/drawing/2014/chart" uri="{C3380CC4-5D6E-409C-BE32-E72D297353CC}">
              <c16:uniqueId val="{00000015-BAFA-4E1A-8211-03CFAAF81218}"/>
            </c:ext>
          </c:extLst>
        </c:ser>
        <c:ser>
          <c:idx val="7"/>
          <c:order val="22"/>
          <c:tx>
            <c:strRef>
              <c:f>'Figure 9'!$AB$6</c:f>
              <c:strCache>
                <c:ptCount val="1"/>
                <c:pt idx="0">
                  <c:v>MI</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BAFA-4E1A-8211-03CFAAF81218}"/>
            </c:ext>
          </c:extLst>
        </c:ser>
        <c:ser>
          <c:idx val="3"/>
          <c:order val="23"/>
          <c:tx>
            <c:strRef>
              <c:f>'Figure 9'!$AC$6</c:f>
              <c:strCache>
                <c:ptCount val="1"/>
                <c:pt idx="0">
                  <c:v>MN</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9'!$AC$7:$AC$40</c:f>
              <c:numCache>
                <c:formatCode>_(* #,##0.00_);_(* \(#,##0.00\);_(* "-"??_);_(@_)</c:formatCode>
                <c:ptCount val="34"/>
                <c:pt idx="0">
                  <c:v>2.0948159508407116E-3</c:v>
                </c:pt>
                <c:pt idx="1">
                  <c:v>-3.2319349702447653E-3</c:v>
                </c:pt>
                <c:pt idx="2">
                  <c:v>-2.2490540519356728E-2</c:v>
                </c:pt>
                <c:pt idx="3">
                  <c:v>3.6057852208614349E-2</c:v>
                </c:pt>
                <c:pt idx="4">
                  <c:v>1.2114784680306911E-2</c:v>
                </c:pt>
                <c:pt idx="5">
                  <c:v>1.6270169289782643E-3</c:v>
                </c:pt>
                <c:pt idx="6">
                  <c:v>1.7718425020575523E-2</c:v>
                </c:pt>
                <c:pt idx="7">
                  <c:v>-3.304995596408844E-2</c:v>
                </c:pt>
                <c:pt idx="8">
                  <c:v>2.0596703514456749E-2</c:v>
                </c:pt>
                <c:pt idx="9">
                  <c:v>1.9909404218196869E-2</c:v>
                </c:pt>
                <c:pt idx="10">
                  <c:v>-1.1839977465569973E-2</c:v>
                </c:pt>
                <c:pt idx="11">
                  <c:v>-1.321526151150465E-2</c:v>
                </c:pt>
                <c:pt idx="12">
                  <c:v>-9.2736249789595604E-3</c:v>
                </c:pt>
                <c:pt idx="13">
                  <c:v>-3.1887073069810867E-2</c:v>
                </c:pt>
                <c:pt idx="14">
                  <c:v>-3.2352774869650602E-3</c:v>
                </c:pt>
                <c:pt idx="15">
                  <c:v>2.7772009372711182E-2</c:v>
                </c:pt>
                <c:pt idx="16">
                  <c:v>-3.4719537943601608E-2</c:v>
                </c:pt>
                <c:pt idx="17">
                  <c:v>3.1412407755851746E-2</c:v>
                </c:pt>
                <c:pt idx="18">
                  <c:v>-3.9174642413854599E-2</c:v>
                </c:pt>
                <c:pt idx="19">
                  <c:v>1.22801773250103E-2</c:v>
                </c:pt>
                <c:pt idx="20">
                  <c:v>5.3365086205303669E-3</c:v>
                </c:pt>
                <c:pt idx="21">
                  <c:v>-2.1723467856645584E-2</c:v>
                </c:pt>
                <c:pt idx="22">
                  <c:v>2.9305798932909966E-2</c:v>
                </c:pt>
                <c:pt idx="23">
                  <c:v>3.1177729833871126E-3</c:v>
                </c:pt>
                <c:pt idx="24">
                  <c:v>6.1133201234042645E-3</c:v>
                </c:pt>
                <c:pt idx="25">
                  <c:v>-2.0620040595531464E-2</c:v>
                </c:pt>
                <c:pt idx="26">
                  <c:v>8.2956617698073387E-3</c:v>
                </c:pt>
                <c:pt idx="27">
                  <c:v>4.6990577131509781E-2</c:v>
                </c:pt>
                <c:pt idx="28">
                  <c:v>-1.2982888147234917E-2</c:v>
                </c:pt>
                <c:pt idx="29">
                  <c:v>-3.868642495945096E-3</c:v>
                </c:pt>
                <c:pt idx="30">
                  <c:v>-2.4923540651798248E-2</c:v>
                </c:pt>
                <c:pt idx="31">
                  <c:v>4.4907137751579285E-2</c:v>
                </c:pt>
                <c:pt idx="32">
                  <c:v>1.9753837957978249E-2</c:v>
                </c:pt>
                <c:pt idx="33">
                  <c:v>2.0836584270000458E-2</c:v>
                </c:pt>
              </c:numCache>
            </c:numRef>
          </c:val>
          <c:smooth val="0"/>
          <c:extLst>
            <c:ext xmlns:c16="http://schemas.microsoft.com/office/drawing/2014/chart" uri="{C3380CC4-5D6E-409C-BE32-E72D297353CC}">
              <c16:uniqueId val="{00000017-BAFA-4E1A-8211-03CFAAF81218}"/>
            </c:ext>
          </c:extLst>
        </c:ser>
        <c:ser>
          <c:idx val="5"/>
          <c:order val="24"/>
          <c:tx>
            <c:strRef>
              <c:f>'Figure 9'!$AD$6</c:f>
              <c:strCache>
                <c:ptCount val="1"/>
                <c:pt idx="0">
                  <c:v>MS</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BAFA-4E1A-8211-03CFAAF81218}"/>
            </c:ext>
          </c:extLst>
        </c:ser>
        <c:ser>
          <c:idx val="1"/>
          <c:order val="25"/>
          <c:tx>
            <c:strRef>
              <c:f>'Figure 9'!$AE$6</c:f>
              <c:strCache>
                <c:ptCount val="1"/>
                <c:pt idx="0">
                  <c:v>MO</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9'!$AE$7:$AE$40</c:f>
              <c:numCache>
                <c:formatCode>_(* #,##0.00_);_(* \(#,##0.00\);_(* "-"??_);_(@_)</c:formatCode>
                <c:ptCount val="34"/>
                <c:pt idx="0">
                  <c:v>2.8191240504384041E-2</c:v>
                </c:pt>
                <c:pt idx="1">
                  <c:v>1.46353580057621E-2</c:v>
                </c:pt>
                <c:pt idx="2">
                  <c:v>5.8437008410692215E-2</c:v>
                </c:pt>
                <c:pt idx="3">
                  <c:v>5.519254133105278E-2</c:v>
                </c:pt>
                <c:pt idx="4">
                  <c:v>3.0499640852212906E-3</c:v>
                </c:pt>
                <c:pt idx="5">
                  <c:v>9.5885368064045906E-3</c:v>
                </c:pt>
                <c:pt idx="6">
                  <c:v>-2.5051392614841461E-2</c:v>
                </c:pt>
                <c:pt idx="7">
                  <c:v>-3.9560176432132721E-2</c:v>
                </c:pt>
                <c:pt idx="8">
                  <c:v>-1.0856360197067261E-2</c:v>
                </c:pt>
                <c:pt idx="9">
                  <c:v>-1.6873108223080635E-2</c:v>
                </c:pt>
                <c:pt idx="10">
                  <c:v>3.1530922278761864E-3</c:v>
                </c:pt>
                <c:pt idx="11">
                  <c:v>-4.3183784000575542E-3</c:v>
                </c:pt>
                <c:pt idx="12">
                  <c:v>-4.0782034397125244E-2</c:v>
                </c:pt>
                <c:pt idx="13">
                  <c:v>-2.4506721645593643E-2</c:v>
                </c:pt>
                <c:pt idx="14">
                  <c:v>-3.77374067902565E-2</c:v>
                </c:pt>
                <c:pt idx="15">
                  <c:v>3.3872760832309723E-2</c:v>
                </c:pt>
                <c:pt idx="16">
                  <c:v>2.6530066505074501E-2</c:v>
                </c:pt>
                <c:pt idx="17">
                  <c:v>2.1743528544902802E-2</c:v>
                </c:pt>
                <c:pt idx="18">
                  <c:v>2.3823607712984085E-2</c:v>
                </c:pt>
                <c:pt idx="19">
                  <c:v>-4.2151720263063908E-3</c:v>
                </c:pt>
                <c:pt idx="20">
                  <c:v>2.4056009948253632E-2</c:v>
                </c:pt>
                <c:pt idx="21">
                  <c:v>1.4534324407577515E-2</c:v>
                </c:pt>
                <c:pt idx="22">
                  <c:v>-4.4007273390889168E-3</c:v>
                </c:pt>
                <c:pt idx="23">
                  <c:v>2.1532153710722923E-2</c:v>
                </c:pt>
                <c:pt idx="24">
                  <c:v>-1.9872914999723434E-2</c:v>
                </c:pt>
                <c:pt idx="25">
                  <c:v>1.0376846417784691E-2</c:v>
                </c:pt>
                <c:pt idx="26">
                  <c:v>-1.3320433907210827E-2</c:v>
                </c:pt>
                <c:pt idx="27">
                  <c:v>-2.1235832944512367E-2</c:v>
                </c:pt>
                <c:pt idx="28">
                  <c:v>-2.3051660973578691E-3</c:v>
                </c:pt>
                <c:pt idx="29">
                  <c:v>-2.7479350566864014E-2</c:v>
                </c:pt>
                <c:pt idx="30">
                  <c:v>-4.372144490480423E-2</c:v>
                </c:pt>
                <c:pt idx="31">
                  <c:v>-1.9556855782866478E-2</c:v>
                </c:pt>
                <c:pt idx="32">
                  <c:v>2.8130725026130676E-2</c:v>
                </c:pt>
                <c:pt idx="33">
                  <c:v>5.8125492185354233E-2</c:v>
                </c:pt>
              </c:numCache>
            </c:numRef>
          </c:val>
          <c:smooth val="0"/>
          <c:extLst>
            <c:ext xmlns:c16="http://schemas.microsoft.com/office/drawing/2014/chart" uri="{C3380CC4-5D6E-409C-BE32-E72D297353CC}">
              <c16:uniqueId val="{00000019-BAFA-4E1A-8211-03CFAAF81218}"/>
            </c:ext>
          </c:extLst>
        </c:ser>
        <c:ser>
          <c:idx val="2"/>
          <c:order val="26"/>
          <c:tx>
            <c:strRef>
              <c:f>'Figure 9'!$AF$6</c:f>
              <c:strCache>
                <c:ptCount val="1"/>
                <c:pt idx="0">
                  <c:v>MT</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BAFA-4E1A-8211-03CFAAF81218}"/>
            </c:ext>
          </c:extLst>
        </c:ser>
        <c:ser>
          <c:idx val="28"/>
          <c:order val="27"/>
          <c:tx>
            <c:strRef>
              <c:f>'Figure 9'!$AG$6</c:f>
              <c:strCache>
                <c:ptCount val="1"/>
                <c:pt idx="0">
                  <c:v>NE</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9'!$AG$7:$AG$40</c:f>
              <c:numCache>
                <c:formatCode>_(* #,##0.00_);_(* \(#,##0.00\);_(* "-"??_);_(@_)</c:formatCode>
                <c:ptCount val="34"/>
                <c:pt idx="0">
                  <c:v>5.5333983153104782E-2</c:v>
                </c:pt>
                <c:pt idx="1">
                  <c:v>3.4307476133108139E-2</c:v>
                </c:pt>
                <c:pt idx="2">
                  <c:v>8.0815628170967102E-2</c:v>
                </c:pt>
                <c:pt idx="3">
                  <c:v>3.537338599562645E-2</c:v>
                </c:pt>
                <c:pt idx="4">
                  <c:v>1.215911190956831E-2</c:v>
                </c:pt>
                <c:pt idx="5">
                  <c:v>3.5697046667337418E-2</c:v>
                </c:pt>
                <c:pt idx="6">
                  <c:v>-4.6096738427877426E-2</c:v>
                </c:pt>
                <c:pt idx="7">
                  <c:v>3.0795036582276225E-4</c:v>
                </c:pt>
                <c:pt idx="8">
                  <c:v>2.6656655594706535E-2</c:v>
                </c:pt>
                <c:pt idx="9">
                  <c:v>1.0090644471347332E-2</c:v>
                </c:pt>
                <c:pt idx="10">
                  <c:v>5.0116907805204391E-2</c:v>
                </c:pt>
                <c:pt idx="11">
                  <c:v>4.7804671339690685E-3</c:v>
                </c:pt>
                <c:pt idx="12">
                  <c:v>-2.3231826722621918E-2</c:v>
                </c:pt>
                <c:pt idx="13">
                  <c:v>1.6903713345527649E-2</c:v>
                </c:pt>
                <c:pt idx="14">
                  <c:v>2.9961424879729748E-3</c:v>
                </c:pt>
                <c:pt idx="15">
                  <c:v>1.7655650153756142E-2</c:v>
                </c:pt>
                <c:pt idx="16">
                  <c:v>-1.8521212041378021E-2</c:v>
                </c:pt>
                <c:pt idx="17">
                  <c:v>-3.7125106900930405E-2</c:v>
                </c:pt>
                <c:pt idx="18">
                  <c:v>6.839139387011528E-3</c:v>
                </c:pt>
                <c:pt idx="19">
                  <c:v>-2.1027654409408569E-2</c:v>
                </c:pt>
                <c:pt idx="20">
                  <c:v>-4.3620290234684944E-3</c:v>
                </c:pt>
                <c:pt idx="21">
                  <c:v>-3.9719533175230026E-2</c:v>
                </c:pt>
                <c:pt idx="22">
                  <c:v>4.833658691495657E-3</c:v>
                </c:pt>
                <c:pt idx="23">
                  <c:v>-4.4359369203448296E-3</c:v>
                </c:pt>
                <c:pt idx="24">
                  <c:v>5.3719067946076393E-3</c:v>
                </c:pt>
                <c:pt idx="25">
                  <c:v>-2.7942078188061714E-2</c:v>
                </c:pt>
                <c:pt idx="26">
                  <c:v>-6.5554333850741386E-3</c:v>
                </c:pt>
                <c:pt idx="27">
                  <c:v>-3.1094555743038654E-3</c:v>
                </c:pt>
                <c:pt idx="28">
                  <c:v>3.6661112681031227E-3</c:v>
                </c:pt>
                <c:pt idx="29">
                  <c:v>2.0860221236944199E-2</c:v>
                </c:pt>
                <c:pt idx="30">
                  <c:v>-8.2613654434680939E-2</c:v>
                </c:pt>
                <c:pt idx="31">
                  <c:v>-2.2238193079829216E-2</c:v>
                </c:pt>
                <c:pt idx="32">
                  <c:v>-3.3217817544937134E-2</c:v>
                </c:pt>
                <c:pt idx="33">
                  <c:v>3.5636441316455603E-3</c:v>
                </c:pt>
              </c:numCache>
            </c:numRef>
          </c:val>
          <c:smooth val="0"/>
          <c:extLst>
            <c:ext xmlns:c16="http://schemas.microsoft.com/office/drawing/2014/chart" uri="{C3380CC4-5D6E-409C-BE32-E72D297353CC}">
              <c16:uniqueId val="{0000001B-BAFA-4E1A-8211-03CFAAF81218}"/>
            </c:ext>
          </c:extLst>
        </c:ser>
        <c:ser>
          <c:idx val="29"/>
          <c:order val="28"/>
          <c:tx>
            <c:strRef>
              <c:f>'Figure 9'!$AH$6</c:f>
              <c:strCache>
                <c:ptCount val="1"/>
                <c:pt idx="0">
                  <c:v>NV</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BAFA-4E1A-8211-03CFAAF81218}"/>
            </c:ext>
          </c:extLst>
        </c:ser>
        <c:ser>
          <c:idx val="30"/>
          <c:order val="29"/>
          <c:tx>
            <c:strRef>
              <c:f>'Figure 9'!$AI$6</c:f>
              <c:strCache>
                <c:ptCount val="1"/>
                <c:pt idx="0">
                  <c:v>NH</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BAFA-4E1A-8211-03CFAAF81218}"/>
            </c:ext>
          </c:extLst>
        </c:ser>
        <c:ser>
          <c:idx val="31"/>
          <c:order val="30"/>
          <c:tx>
            <c:strRef>
              <c:f>'Figure 9'!$AJ$6</c:f>
              <c:strCache>
                <c:ptCount val="1"/>
                <c:pt idx="0">
                  <c:v>NJ</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BAFA-4E1A-8211-03CFAAF81218}"/>
            </c:ext>
          </c:extLst>
        </c:ser>
        <c:ser>
          <c:idx val="32"/>
          <c:order val="31"/>
          <c:tx>
            <c:strRef>
              <c:f>'Figure 9'!$AK$6</c:f>
              <c:strCache>
                <c:ptCount val="1"/>
                <c:pt idx="0">
                  <c:v>NM</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BAFA-4E1A-8211-03CFAAF81218}"/>
            </c:ext>
          </c:extLst>
        </c:ser>
        <c:ser>
          <c:idx val="33"/>
          <c:order val="32"/>
          <c:tx>
            <c:strRef>
              <c:f>'Figure 9'!$AL$6</c:f>
              <c:strCache>
                <c:ptCount val="1"/>
                <c:pt idx="0">
                  <c:v>NY</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BAFA-4E1A-8211-03CFAAF81218}"/>
            </c:ext>
          </c:extLst>
        </c:ser>
        <c:ser>
          <c:idx val="34"/>
          <c:order val="33"/>
          <c:tx>
            <c:strRef>
              <c:f>'Figure 9'!$AM$6</c:f>
              <c:strCache>
                <c:ptCount val="1"/>
                <c:pt idx="0">
                  <c:v>NC</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BAFA-4E1A-8211-03CFAAF81218}"/>
            </c:ext>
          </c:extLst>
        </c:ser>
        <c:ser>
          <c:idx val="35"/>
          <c:order val="34"/>
          <c:tx>
            <c:strRef>
              <c:f>'Figure 9'!$AN$6</c:f>
              <c:strCache>
                <c:ptCount val="1"/>
                <c:pt idx="0">
                  <c:v>ND</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9'!$AN$7:$AN$40</c:f>
              <c:numCache>
                <c:formatCode>_(* #,##0.00_);_(* \(#,##0.00\);_(* "-"??_);_(@_)</c:formatCode>
                <c:ptCount val="34"/>
                <c:pt idx="0">
                  <c:v>-6.0656361281871796E-2</c:v>
                </c:pt>
                <c:pt idx="1">
                  <c:v>-2.7345774695277214E-2</c:v>
                </c:pt>
                <c:pt idx="2">
                  <c:v>4.2927160859107971E-2</c:v>
                </c:pt>
                <c:pt idx="3">
                  <c:v>-2.4825559929013252E-2</c:v>
                </c:pt>
                <c:pt idx="4">
                  <c:v>8.4116328507661819E-3</c:v>
                </c:pt>
                <c:pt idx="5">
                  <c:v>-3.6658536642789841E-2</c:v>
                </c:pt>
                <c:pt idx="6">
                  <c:v>2.7055015787482262E-2</c:v>
                </c:pt>
                <c:pt idx="7">
                  <c:v>8.3775810897350311E-2</c:v>
                </c:pt>
                <c:pt idx="8">
                  <c:v>-2.5818366557359695E-2</c:v>
                </c:pt>
                <c:pt idx="9">
                  <c:v>6.3710110262036324E-3</c:v>
                </c:pt>
                <c:pt idx="10">
                  <c:v>2.8181953355669975E-2</c:v>
                </c:pt>
                <c:pt idx="11">
                  <c:v>-6.2579573132097721E-3</c:v>
                </c:pt>
                <c:pt idx="12">
                  <c:v>-3.6721009761095047E-2</c:v>
                </c:pt>
                <c:pt idx="13">
                  <c:v>-2.3522298783063889E-2</c:v>
                </c:pt>
                <c:pt idx="14">
                  <c:v>-0.1344047486782074</c:v>
                </c:pt>
                <c:pt idx="15">
                  <c:v>-6.0462888330221176E-2</c:v>
                </c:pt>
                <c:pt idx="16">
                  <c:v>-5.186896026134491E-2</c:v>
                </c:pt>
                <c:pt idx="17">
                  <c:v>-8.0785997211933136E-2</c:v>
                </c:pt>
                <c:pt idx="18">
                  <c:v>-6.5613947808742523E-2</c:v>
                </c:pt>
                <c:pt idx="19">
                  <c:v>-6.5453462302684784E-2</c:v>
                </c:pt>
                <c:pt idx="20">
                  <c:v>-6.915302574634552E-2</c:v>
                </c:pt>
                <c:pt idx="21">
                  <c:v>-8.0405332148075104E-2</c:v>
                </c:pt>
                <c:pt idx="22">
                  <c:v>-2.1769925951957703E-2</c:v>
                </c:pt>
                <c:pt idx="23">
                  <c:v>-7.4616603553295135E-2</c:v>
                </c:pt>
                <c:pt idx="24">
                  <c:v>-6.9734007120132446E-3</c:v>
                </c:pt>
                <c:pt idx="25">
                  <c:v>-0.12733167409896851</c:v>
                </c:pt>
                <c:pt idx="26">
                  <c:v>-9.4549790024757385E-2</c:v>
                </c:pt>
                <c:pt idx="27">
                  <c:v>-2.2529078647494316E-2</c:v>
                </c:pt>
                <c:pt idx="28">
                  <c:v>-5.6120343506336212E-2</c:v>
                </c:pt>
                <c:pt idx="29">
                  <c:v>-4.1347861289978027E-2</c:v>
                </c:pt>
                <c:pt idx="30">
                  <c:v>-9.9288500845432281E-2</c:v>
                </c:pt>
                <c:pt idx="31">
                  <c:v>-7.6737843453884125E-2</c:v>
                </c:pt>
                <c:pt idx="32">
                  <c:v>-5.274663120508194E-2</c:v>
                </c:pt>
                <c:pt idx="33">
                  <c:v>-6.1304092407226563E-2</c:v>
                </c:pt>
              </c:numCache>
            </c:numRef>
          </c:val>
          <c:smooth val="0"/>
          <c:extLst>
            <c:ext xmlns:c16="http://schemas.microsoft.com/office/drawing/2014/chart" uri="{C3380CC4-5D6E-409C-BE32-E72D297353CC}">
              <c16:uniqueId val="{00000022-BAFA-4E1A-8211-03CFAAF81218}"/>
            </c:ext>
          </c:extLst>
        </c:ser>
        <c:ser>
          <c:idx val="36"/>
          <c:order val="35"/>
          <c:tx>
            <c:strRef>
              <c:f>'Figure 9'!$AO$6</c:f>
              <c:strCache>
                <c:ptCount val="1"/>
                <c:pt idx="0">
                  <c:v>OH</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BAFA-4E1A-8211-03CFAAF81218}"/>
            </c:ext>
          </c:extLst>
        </c:ser>
        <c:ser>
          <c:idx val="37"/>
          <c:order val="36"/>
          <c:tx>
            <c:strRef>
              <c:f>'Figure 9'!$AP$6</c:f>
              <c:strCache>
                <c:ptCount val="1"/>
                <c:pt idx="0">
                  <c:v>OK</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BAFA-4E1A-8211-03CFAAF81218}"/>
            </c:ext>
          </c:extLst>
        </c:ser>
        <c:ser>
          <c:idx val="38"/>
          <c:order val="37"/>
          <c:tx>
            <c:strRef>
              <c:f>'Figure 9'!$AQ$6</c:f>
              <c:strCache>
                <c:ptCount val="1"/>
                <c:pt idx="0">
                  <c:v>OR</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BAFA-4E1A-8211-03CFAAF81218}"/>
            </c:ext>
          </c:extLst>
        </c:ser>
        <c:ser>
          <c:idx val="39"/>
          <c:order val="38"/>
          <c:tx>
            <c:strRef>
              <c:f>'Figure 9'!$AR$6</c:f>
              <c:strCache>
                <c:ptCount val="1"/>
                <c:pt idx="0">
                  <c:v>PA</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BAFA-4E1A-8211-03CFAAF81218}"/>
            </c:ext>
          </c:extLst>
        </c:ser>
        <c:ser>
          <c:idx val="40"/>
          <c:order val="39"/>
          <c:tx>
            <c:strRef>
              <c:f>'Figure 9'!$AS$6</c:f>
              <c:strCache>
                <c:ptCount val="1"/>
                <c:pt idx="0">
                  <c:v>RI</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BAFA-4E1A-8211-03CFAAF81218}"/>
            </c:ext>
          </c:extLst>
        </c:ser>
        <c:ser>
          <c:idx val="41"/>
          <c:order val="40"/>
          <c:tx>
            <c:strRef>
              <c:f>'Figure 9'!$AT$6</c:f>
              <c:strCache>
                <c:ptCount val="1"/>
                <c:pt idx="0">
                  <c:v>SC</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9'!$AT$7:$AT$40</c:f>
              <c:numCache>
                <c:formatCode>_(* #,##0.00_);_(* \(#,##0.00\);_(* "-"??_);_(@_)</c:formatCode>
                <c:ptCount val="34"/>
                <c:pt idx="0">
                  <c:v>1.0670658200979233E-2</c:v>
                </c:pt>
                <c:pt idx="1">
                  <c:v>2.7340149506926537E-2</c:v>
                </c:pt>
                <c:pt idx="2">
                  <c:v>1.4305496588349342E-2</c:v>
                </c:pt>
                <c:pt idx="3">
                  <c:v>-2.7450220659375191E-2</c:v>
                </c:pt>
                <c:pt idx="4">
                  <c:v>-1.5491681173443794E-2</c:v>
                </c:pt>
                <c:pt idx="5">
                  <c:v>9.2424644390121102E-4</c:v>
                </c:pt>
                <c:pt idx="6">
                  <c:v>1.1681466363370419E-2</c:v>
                </c:pt>
                <c:pt idx="7">
                  <c:v>-1.8257776275277138E-2</c:v>
                </c:pt>
                <c:pt idx="8">
                  <c:v>-1.5010962262749672E-2</c:v>
                </c:pt>
                <c:pt idx="9">
                  <c:v>-5.14964759349823E-3</c:v>
                </c:pt>
                <c:pt idx="10">
                  <c:v>4.4792603701353073E-2</c:v>
                </c:pt>
                <c:pt idx="11">
                  <c:v>5.4274801164865494E-2</c:v>
                </c:pt>
                <c:pt idx="12">
                  <c:v>0.10119978338479996</c:v>
                </c:pt>
                <c:pt idx="13">
                  <c:v>7.5238332152366638E-2</c:v>
                </c:pt>
                <c:pt idx="14">
                  <c:v>-1.904837042093277E-2</c:v>
                </c:pt>
                <c:pt idx="15">
                  <c:v>1.6672715544700623E-2</c:v>
                </c:pt>
                <c:pt idx="16">
                  <c:v>3.1499113887548447E-2</c:v>
                </c:pt>
                <c:pt idx="17">
                  <c:v>3.6715611815452576E-2</c:v>
                </c:pt>
                <c:pt idx="18">
                  <c:v>-3.2591905444860458E-2</c:v>
                </c:pt>
                <c:pt idx="19">
                  <c:v>-9.0020157396793365E-2</c:v>
                </c:pt>
                <c:pt idx="20">
                  <c:v>-6.7330725491046906E-2</c:v>
                </c:pt>
                <c:pt idx="21">
                  <c:v>-3.9715960621833801E-2</c:v>
                </c:pt>
                <c:pt idx="22">
                  <c:v>-5.7753290981054306E-2</c:v>
                </c:pt>
                <c:pt idx="23">
                  <c:v>-7.1126565337181091E-2</c:v>
                </c:pt>
                <c:pt idx="24">
                  <c:v>-2.9767571017146111E-2</c:v>
                </c:pt>
                <c:pt idx="25">
                  <c:v>-7.2626873850822449E-2</c:v>
                </c:pt>
                <c:pt idx="26">
                  <c:v>-9.7225263714790344E-2</c:v>
                </c:pt>
                <c:pt idx="27">
                  <c:v>-6.2816619873046875E-2</c:v>
                </c:pt>
                <c:pt idx="28">
                  <c:v>-7.4089765548706055E-2</c:v>
                </c:pt>
                <c:pt idx="29">
                  <c:v>-4.288824275135994E-2</c:v>
                </c:pt>
                <c:pt idx="30">
                  <c:v>-7.1446925401687622E-2</c:v>
                </c:pt>
                <c:pt idx="31">
                  <c:v>-9.2562116682529449E-2</c:v>
                </c:pt>
                <c:pt idx="32">
                  <c:v>-8.6199730634689331E-2</c:v>
                </c:pt>
                <c:pt idx="33">
                  <c:v>-1.3159178197383881E-2</c:v>
                </c:pt>
              </c:numCache>
            </c:numRef>
          </c:val>
          <c:smooth val="0"/>
          <c:extLst>
            <c:ext xmlns:c16="http://schemas.microsoft.com/office/drawing/2014/chart" uri="{C3380CC4-5D6E-409C-BE32-E72D297353CC}">
              <c16:uniqueId val="{00000028-BAFA-4E1A-8211-03CFAAF81218}"/>
            </c:ext>
          </c:extLst>
        </c:ser>
        <c:ser>
          <c:idx val="42"/>
          <c:order val="41"/>
          <c:tx>
            <c:strRef>
              <c:f>'Figure 9'!$AU$6</c:f>
              <c:strCache>
                <c:ptCount val="1"/>
                <c:pt idx="0">
                  <c:v>SD</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9'!$AU$7:$AU$40</c:f>
              <c:numCache>
                <c:formatCode>_(* #,##0.00_);_(* \(#,##0.00\);_(* "-"??_);_(@_)</c:formatCode>
                <c:ptCount val="34"/>
                <c:pt idx="0">
                  <c:v>-3.6634642630815506E-2</c:v>
                </c:pt>
                <c:pt idx="1">
                  <c:v>3.6667615175247192E-2</c:v>
                </c:pt>
                <c:pt idx="2">
                  <c:v>2.1912440657615662E-2</c:v>
                </c:pt>
                <c:pt idx="3">
                  <c:v>-0.11042575538158417</c:v>
                </c:pt>
                <c:pt idx="4">
                  <c:v>2.1027320995926857E-2</c:v>
                </c:pt>
                <c:pt idx="5">
                  <c:v>3.4169822465628386E-3</c:v>
                </c:pt>
                <c:pt idx="6">
                  <c:v>2.4663869291543961E-2</c:v>
                </c:pt>
                <c:pt idx="7">
                  <c:v>-6.8981140851974487E-2</c:v>
                </c:pt>
                <c:pt idx="8">
                  <c:v>2.3448320105671883E-2</c:v>
                </c:pt>
                <c:pt idx="9">
                  <c:v>-2.0388880744576454E-2</c:v>
                </c:pt>
                <c:pt idx="10">
                  <c:v>-5.8849602937698364E-3</c:v>
                </c:pt>
                <c:pt idx="11">
                  <c:v>5.7742640376091003E-2</c:v>
                </c:pt>
                <c:pt idx="12">
                  <c:v>-3.240528330206871E-2</c:v>
                </c:pt>
                <c:pt idx="13">
                  <c:v>-2.7184059843420982E-2</c:v>
                </c:pt>
                <c:pt idx="14">
                  <c:v>2.4184742942452431E-2</c:v>
                </c:pt>
                <c:pt idx="15">
                  <c:v>-6.7945732735097408E-3</c:v>
                </c:pt>
                <c:pt idx="16">
                  <c:v>-1.9007392227649689E-2</c:v>
                </c:pt>
                <c:pt idx="17">
                  <c:v>-2.1881492808461189E-2</c:v>
                </c:pt>
                <c:pt idx="18">
                  <c:v>-8.0311466008424759E-3</c:v>
                </c:pt>
                <c:pt idx="19">
                  <c:v>-4.6035792678594589E-2</c:v>
                </c:pt>
                <c:pt idx="20">
                  <c:v>-6.8093538284301758E-2</c:v>
                </c:pt>
                <c:pt idx="21">
                  <c:v>-3.4972142428159714E-2</c:v>
                </c:pt>
                <c:pt idx="22">
                  <c:v>-1.5592302661389112E-3</c:v>
                </c:pt>
                <c:pt idx="23">
                  <c:v>-3.1510043889284134E-2</c:v>
                </c:pt>
                <c:pt idx="24">
                  <c:v>-2.9728041961789131E-2</c:v>
                </c:pt>
                <c:pt idx="25">
                  <c:v>4.0319927036762238E-2</c:v>
                </c:pt>
                <c:pt idx="26">
                  <c:v>2.5293344631791115E-2</c:v>
                </c:pt>
                <c:pt idx="27">
                  <c:v>-5.5487107485532761E-2</c:v>
                </c:pt>
                <c:pt idx="28">
                  <c:v>6.5364845097064972E-2</c:v>
                </c:pt>
                <c:pt idx="29">
                  <c:v>4.3870750814676285E-2</c:v>
                </c:pt>
                <c:pt idx="30">
                  <c:v>-1.8717553466558456E-2</c:v>
                </c:pt>
                <c:pt idx="31">
                  <c:v>2.646748349070549E-2</c:v>
                </c:pt>
                <c:pt idx="32">
                  <c:v>-3.3029180020093918E-2</c:v>
                </c:pt>
                <c:pt idx="33">
                  <c:v>-3.6659449338912964E-2</c:v>
                </c:pt>
              </c:numCache>
            </c:numRef>
          </c:val>
          <c:smooth val="0"/>
          <c:extLst>
            <c:ext xmlns:c16="http://schemas.microsoft.com/office/drawing/2014/chart" uri="{C3380CC4-5D6E-409C-BE32-E72D297353CC}">
              <c16:uniqueId val="{00000029-BAFA-4E1A-8211-03CFAAF81218}"/>
            </c:ext>
          </c:extLst>
        </c:ser>
        <c:ser>
          <c:idx val="43"/>
          <c:order val="42"/>
          <c:tx>
            <c:strRef>
              <c:f>'Figure 9'!$AV$6</c:f>
              <c:strCache>
                <c:ptCount val="1"/>
                <c:pt idx="0">
                  <c:v>TN</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9'!$AV$7:$AV$40</c:f>
              <c:numCache>
                <c:formatCode>_(* #,##0.00_);_(* \(#,##0.00\);_(* "-"??_);_(@_)</c:formatCode>
                <c:ptCount val="34"/>
                <c:pt idx="0">
                  <c:v>-1.6750415787100792E-2</c:v>
                </c:pt>
                <c:pt idx="1">
                  <c:v>-6.8976897746324539E-3</c:v>
                </c:pt>
                <c:pt idx="2">
                  <c:v>-5.0237635150551796E-3</c:v>
                </c:pt>
                <c:pt idx="3">
                  <c:v>1.9746605306863785E-2</c:v>
                </c:pt>
                <c:pt idx="4">
                  <c:v>-3.0382789555005729E-4</c:v>
                </c:pt>
                <c:pt idx="5">
                  <c:v>9.3717817217111588E-3</c:v>
                </c:pt>
                <c:pt idx="6">
                  <c:v>7.5603378936648369E-3</c:v>
                </c:pt>
                <c:pt idx="7">
                  <c:v>-2.7023700997233391E-2</c:v>
                </c:pt>
                <c:pt idx="8">
                  <c:v>1.3184859417378902E-2</c:v>
                </c:pt>
                <c:pt idx="9">
                  <c:v>-9.8332930356264114E-3</c:v>
                </c:pt>
                <c:pt idx="10">
                  <c:v>-3.273690864443779E-2</c:v>
                </c:pt>
                <c:pt idx="11">
                  <c:v>-1.5659447759389877E-2</c:v>
                </c:pt>
                <c:pt idx="12">
                  <c:v>2.7886562049388885E-2</c:v>
                </c:pt>
                <c:pt idx="13">
                  <c:v>6.5866432851180434E-4</c:v>
                </c:pt>
                <c:pt idx="14">
                  <c:v>2.723027253523469E-3</c:v>
                </c:pt>
                <c:pt idx="15">
                  <c:v>9.2728604795411229E-4</c:v>
                </c:pt>
                <c:pt idx="16">
                  <c:v>7.2928145527839661E-3</c:v>
                </c:pt>
                <c:pt idx="17">
                  <c:v>-1.2461499311029911E-2</c:v>
                </c:pt>
                <c:pt idx="18">
                  <c:v>1.4393575489521027E-2</c:v>
                </c:pt>
                <c:pt idx="19">
                  <c:v>-3.1130943447351456E-2</c:v>
                </c:pt>
                <c:pt idx="20">
                  <c:v>1.6094399616122246E-2</c:v>
                </c:pt>
                <c:pt idx="21">
                  <c:v>7.2492798790335655E-3</c:v>
                </c:pt>
                <c:pt idx="22">
                  <c:v>-1.6838710755109787E-2</c:v>
                </c:pt>
                <c:pt idx="23">
                  <c:v>3.4117594361305237E-2</c:v>
                </c:pt>
                <c:pt idx="24">
                  <c:v>1.7016512574627995E-3</c:v>
                </c:pt>
                <c:pt idx="25">
                  <c:v>3.9569912478327751E-3</c:v>
                </c:pt>
                <c:pt idx="26">
                  <c:v>1.8327862024307251E-2</c:v>
                </c:pt>
                <c:pt idx="27">
                  <c:v>2.6542846113443375E-2</c:v>
                </c:pt>
                <c:pt idx="28">
                  <c:v>3.0678309500217438E-2</c:v>
                </c:pt>
                <c:pt idx="29">
                  <c:v>6.1371617019176483E-2</c:v>
                </c:pt>
                <c:pt idx="30">
                  <c:v>3.0139416456222534E-2</c:v>
                </c:pt>
                <c:pt idx="31">
                  <c:v>3.2691355794668198E-2</c:v>
                </c:pt>
                <c:pt idx="32">
                  <c:v>2.7098342776298523E-2</c:v>
                </c:pt>
                <c:pt idx="33">
                  <c:v>1.9050616770982742E-2</c:v>
                </c:pt>
              </c:numCache>
            </c:numRef>
          </c:val>
          <c:smooth val="0"/>
          <c:extLst>
            <c:ext xmlns:c16="http://schemas.microsoft.com/office/drawing/2014/chart" uri="{C3380CC4-5D6E-409C-BE32-E72D297353CC}">
              <c16:uniqueId val="{0000002A-BAFA-4E1A-8211-03CFAAF81218}"/>
            </c:ext>
          </c:extLst>
        </c:ser>
        <c:ser>
          <c:idx val="44"/>
          <c:order val="43"/>
          <c:tx>
            <c:strRef>
              <c:f>'Figure 9'!$AW$6</c:f>
              <c:strCache>
                <c:ptCount val="1"/>
                <c:pt idx="0">
                  <c:v>TX</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9'!$AW$7:$AW$40</c:f>
              <c:numCache>
                <c:formatCode>_(* #,##0.00_);_(* \(#,##0.00\);_(* "-"??_);_(@_)</c:formatCode>
                <c:ptCount val="34"/>
                <c:pt idx="0">
                  <c:v>-1.3771051540970802E-2</c:v>
                </c:pt>
                <c:pt idx="1">
                  <c:v>-4.3242577463388443E-2</c:v>
                </c:pt>
                <c:pt idx="2">
                  <c:v>-4.9918249249458313E-2</c:v>
                </c:pt>
                <c:pt idx="3">
                  <c:v>-1.6680004075169563E-2</c:v>
                </c:pt>
                <c:pt idx="4">
                  <c:v>-1.2760956771671772E-2</c:v>
                </c:pt>
                <c:pt idx="5">
                  <c:v>1.0937471874058247E-2</c:v>
                </c:pt>
                <c:pt idx="6">
                  <c:v>-5.7767266407608986E-3</c:v>
                </c:pt>
                <c:pt idx="7">
                  <c:v>-4.1027821600437164E-2</c:v>
                </c:pt>
                <c:pt idx="8">
                  <c:v>-1.8699061125516891E-2</c:v>
                </c:pt>
                <c:pt idx="9">
                  <c:v>-1.3167161494493484E-2</c:v>
                </c:pt>
                <c:pt idx="10">
                  <c:v>-5.0823681056499481E-2</c:v>
                </c:pt>
                <c:pt idx="11">
                  <c:v>-4.6687029302120209E-2</c:v>
                </c:pt>
                <c:pt idx="12">
                  <c:v>-4.4716786593198776E-2</c:v>
                </c:pt>
                <c:pt idx="13">
                  <c:v>-4.7180838882923126E-2</c:v>
                </c:pt>
                <c:pt idx="14">
                  <c:v>8.8059287518262863E-3</c:v>
                </c:pt>
                <c:pt idx="15">
                  <c:v>-1.0353502817451954E-2</c:v>
                </c:pt>
                <c:pt idx="16">
                  <c:v>-2.0023351535201073E-2</c:v>
                </c:pt>
                <c:pt idx="17">
                  <c:v>1.6078421846032143E-2</c:v>
                </c:pt>
                <c:pt idx="18">
                  <c:v>-1.5538708306849003E-2</c:v>
                </c:pt>
                <c:pt idx="19">
                  <c:v>-8.5446954471990466E-4</c:v>
                </c:pt>
                <c:pt idx="20">
                  <c:v>1.0744804516434669E-2</c:v>
                </c:pt>
                <c:pt idx="21">
                  <c:v>3.4943636506795883E-2</c:v>
                </c:pt>
                <c:pt idx="22">
                  <c:v>1.7003474058583379E-3</c:v>
                </c:pt>
                <c:pt idx="23">
                  <c:v>1.5057197771966457E-2</c:v>
                </c:pt>
                <c:pt idx="24">
                  <c:v>-3.2888858113437891E-3</c:v>
                </c:pt>
                <c:pt idx="25">
                  <c:v>4.5223560184240341E-2</c:v>
                </c:pt>
                <c:pt idx="26">
                  <c:v>1.5752818435430527E-2</c:v>
                </c:pt>
                <c:pt idx="27">
                  <c:v>-2.2899862378835678E-2</c:v>
                </c:pt>
                <c:pt idx="28">
                  <c:v>-2.3672923445701599E-2</c:v>
                </c:pt>
                <c:pt idx="29">
                  <c:v>-3.67237888276577E-2</c:v>
                </c:pt>
                <c:pt idx="30">
                  <c:v>1.4971421100199223E-2</c:v>
                </c:pt>
                <c:pt idx="31">
                  <c:v>-1.2436621822416782E-2</c:v>
                </c:pt>
                <c:pt idx="32">
                  <c:v>-1.2429970316588879E-2</c:v>
                </c:pt>
                <c:pt idx="33">
                  <c:v>-6.5350644290447235E-3</c:v>
                </c:pt>
              </c:numCache>
            </c:numRef>
          </c:val>
          <c:smooth val="0"/>
          <c:extLst>
            <c:ext xmlns:c16="http://schemas.microsoft.com/office/drawing/2014/chart" uri="{C3380CC4-5D6E-409C-BE32-E72D297353CC}">
              <c16:uniqueId val="{0000002B-BAFA-4E1A-8211-03CFAAF81218}"/>
            </c:ext>
          </c:extLst>
        </c:ser>
        <c:ser>
          <c:idx val="45"/>
          <c:order val="44"/>
          <c:tx>
            <c:strRef>
              <c:f>'Figure 9'!$AX$6</c:f>
              <c:strCache>
                <c:ptCount val="1"/>
                <c:pt idx="0">
                  <c:v>UT</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BAFA-4E1A-8211-03CFAAF81218}"/>
            </c:ext>
          </c:extLst>
        </c:ser>
        <c:ser>
          <c:idx val="46"/>
          <c:order val="45"/>
          <c:tx>
            <c:strRef>
              <c:f>'Figure 9'!$AY$6</c:f>
              <c:strCache>
                <c:ptCount val="1"/>
                <c:pt idx="0">
                  <c:v>VT</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BAFA-4E1A-8211-03CFAAF81218}"/>
            </c:ext>
          </c:extLst>
        </c:ser>
        <c:ser>
          <c:idx val="47"/>
          <c:order val="46"/>
          <c:tx>
            <c:strRef>
              <c:f>'Figure 9'!$AZ$6</c:f>
              <c:strCache>
                <c:ptCount val="1"/>
                <c:pt idx="0">
                  <c:v>VA</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BAFA-4E1A-8211-03CFAAF81218}"/>
            </c:ext>
          </c:extLst>
        </c:ser>
        <c:ser>
          <c:idx val="48"/>
          <c:order val="47"/>
          <c:tx>
            <c:strRef>
              <c:f>'Figure 9'!$BA$6</c:f>
              <c:strCache>
                <c:ptCount val="1"/>
                <c:pt idx="0">
                  <c:v>WA</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BAFA-4E1A-8211-03CFAAF81218}"/>
            </c:ext>
          </c:extLst>
        </c:ser>
        <c:ser>
          <c:idx val="49"/>
          <c:order val="48"/>
          <c:tx>
            <c:strRef>
              <c:f>'Figure 9'!$BB$6</c:f>
              <c:strCache>
                <c:ptCount val="1"/>
                <c:pt idx="0">
                  <c:v>WV</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BAFA-4E1A-8211-03CFAAF81218}"/>
            </c:ext>
          </c:extLst>
        </c:ser>
        <c:ser>
          <c:idx val="50"/>
          <c:order val="49"/>
          <c:tx>
            <c:strRef>
              <c:f>'Figure 9'!$BC$6</c:f>
              <c:strCache>
                <c:ptCount val="1"/>
                <c:pt idx="0">
                  <c:v>WI</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9'!$BC$7:$BC$40</c:f>
              <c:numCache>
                <c:formatCode>_(* #,##0.00_);_(* \(#,##0.00\);_(* "-"??_);_(@_)</c:formatCode>
                <c:ptCount val="34"/>
                <c:pt idx="0">
                  <c:v>-1.6414754092693329E-2</c:v>
                </c:pt>
                <c:pt idx="1">
                  <c:v>-1.0646388866007328E-2</c:v>
                </c:pt>
                <c:pt idx="2">
                  <c:v>-1.4573550783097744E-2</c:v>
                </c:pt>
                <c:pt idx="3">
                  <c:v>-3.6381524987518787E-3</c:v>
                </c:pt>
                <c:pt idx="4">
                  <c:v>-2.2233063355088234E-2</c:v>
                </c:pt>
                <c:pt idx="5">
                  <c:v>-2.7288498356938362E-2</c:v>
                </c:pt>
                <c:pt idx="6">
                  <c:v>-3.6374416202306747E-2</c:v>
                </c:pt>
                <c:pt idx="7">
                  <c:v>2.5287223979830742E-2</c:v>
                </c:pt>
                <c:pt idx="8">
                  <c:v>4.5705661177635193E-2</c:v>
                </c:pt>
                <c:pt idx="9">
                  <c:v>3.0286794528365135E-2</c:v>
                </c:pt>
                <c:pt idx="10">
                  <c:v>2.7235350571572781E-3</c:v>
                </c:pt>
                <c:pt idx="11">
                  <c:v>-1.3265957124531269E-2</c:v>
                </c:pt>
                <c:pt idx="12">
                  <c:v>-7.2138039395213127E-3</c:v>
                </c:pt>
                <c:pt idx="13">
                  <c:v>2.7692059520632029E-3</c:v>
                </c:pt>
                <c:pt idx="14">
                  <c:v>2.2829227149486542E-2</c:v>
                </c:pt>
                <c:pt idx="15">
                  <c:v>-1.8136817961931229E-2</c:v>
                </c:pt>
                <c:pt idx="16">
                  <c:v>7.7391099184751511E-3</c:v>
                </c:pt>
                <c:pt idx="17">
                  <c:v>-2.4199370294809341E-2</c:v>
                </c:pt>
                <c:pt idx="18">
                  <c:v>1.1542236432433128E-2</c:v>
                </c:pt>
                <c:pt idx="19">
                  <c:v>-1.4228139072656631E-2</c:v>
                </c:pt>
                <c:pt idx="20">
                  <c:v>3.0694101005792618E-3</c:v>
                </c:pt>
                <c:pt idx="21">
                  <c:v>-2.8075186535716057E-2</c:v>
                </c:pt>
                <c:pt idx="22">
                  <c:v>-1.6393346711993217E-2</c:v>
                </c:pt>
                <c:pt idx="23">
                  <c:v>-2.9513783752918243E-2</c:v>
                </c:pt>
                <c:pt idx="24">
                  <c:v>-5.7268604636192322E-2</c:v>
                </c:pt>
                <c:pt idx="25">
                  <c:v>-2.9213076457381248E-2</c:v>
                </c:pt>
                <c:pt idx="26">
                  <c:v>3.6468300968408585E-2</c:v>
                </c:pt>
                <c:pt idx="27">
                  <c:v>2.3788509424775839E-3</c:v>
                </c:pt>
                <c:pt idx="28">
                  <c:v>3.2844286412000656E-2</c:v>
                </c:pt>
                <c:pt idx="29">
                  <c:v>3.8583088666200638E-2</c:v>
                </c:pt>
                <c:pt idx="30">
                  <c:v>2.0232848823070526E-2</c:v>
                </c:pt>
                <c:pt idx="31">
                  <c:v>4.2810495942831039E-2</c:v>
                </c:pt>
                <c:pt idx="32">
                  <c:v>3.7100311368703842E-2</c:v>
                </c:pt>
                <c:pt idx="33">
                  <c:v>6.3524264842271805E-3</c:v>
                </c:pt>
              </c:numCache>
            </c:numRef>
          </c:val>
          <c:smooth val="0"/>
          <c:extLst>
            <c:ext xmlns:c16="http://schemas.microsoft.com/office/drawing/2014/chart" uri="{C3380CC4-5D6E-409C-BE32-E72D297353CC}">
              <c16:uniqueId val="{00000031-BAFA-4E1A-8211-03CFAAF81218}"/>
            </c:ext>
          </c:extLst>
        </c:ser>
        <c:ser>
          <c:idx val="14"/>
          <c:order val="50"/>
          <c:tx>
            <c:strRef>
              <c:f>'Figure 9'!$BD$6</c:f>
              <c:strCache>
                <c:ptCount val="1"/>
                <c:pt idx="0">
                  <c:v>WY</c:v>
                </c:pt>
              </c:strCache>
            </c:strRef>
          </c:tx>
          <c:spPr>
            <a:ln w="25400">
              <a:solidFill>
                <a:schemeClr val="accent5">
                  <a:lumMod val="75000"/>
                  <a:alpha val="50000"/>
                </a:schemeClr>
              </a:solidFill>
            </a:ln>
          </c:spPr>
          <c:marker>
            <c:symbol val="none"/>
          </c:marker>
          <c:cat>
            <c:numRef>
              <c:f>'Figure 9'!$E$7:$E$40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9'!$BD$7:$BD$40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BAFA-4E1A-8211-03CFAAF81218}"/>
            </c:ext>
          </c:extLst>
        </c:ser>
        <c:dLbls>
          <c:showLegendKey val="0"/>
          <c:showVal val="0"/>
          <c:showCatName val="0"/>
          <c:showSerName val="0"/>
          <c:showPercent val="0"/>
          <c:showBubbleSize val="0"/>
        </c:dLbls>
        <c:smooth val="0"/>
        <c:axId val="955874208"/>
        <c:axId val="955878320"/>
      </c:lineChart>
      <c:catAx>
        <c:axId val="955874208"/>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955878320"/>
        <c:crossesAt val="-60"/>
        <c:auto val="1"/>
        <c:lblAlgn val="ctr"/>
        <c:lblOffset val="100"/>
        <c:noMultiLvlLbl val="0"/>
      </c:catAx>
      <c:valAx>
        <c:axId val="955878320"/>
        <c:scaling>
          <c:orientation val="minMax"/>
        </c:scaling>
        <c:delete val="0"/>
        <c:axPos val="l"/>
        <c:majorGridlines>
          <c:spPr>
            <a:ln w="12700">
              <a:solidFill>
                <a:srgbClr val="D9D9D9"/>
              </a:solidFill>
              <a:prstDash val="sysDot"/>
            </a:ln>
          </c:spPr>
        </c:majorGridlines>
        <c:title>
          <c:tx>
            <c:rich>
              <a:bodyPr/>
              <a:lstStyle/>
              <a:p>
                <a:pPr>
                  <a:defRPr b="0"/>
                </a:pPr>
                <a:r>
                  <a:rPr lang="en-US" b="0"/>
                  <a:t>Actual State FARMVC Share minus</a:t>
                </a:r>
                <a:r>
                  <a:rPr lang="en-US" b="0" baseline="0"/>
                  <a:t> Synthetic State FARMVC Share</a:t>
                </a:r>
                <a:endParaRPr lang="en-US" b="0"/>
              </a:p>
            </c:rich>
          </c:tx>
          <c:overlay val="0"/>
        </c:title>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955874208"/>
        <c:crossesAt val="1"/>
        <c:crossBetween val="midCat"/>
      </c:valAx>
    </c:plotArea>
    <c:plotVisOnly val="1"/>
    <c:dispBlanksAs val="gap"/>
    <c:showDLblsOverMax val="0"/>
  </c:chart>
  <c:spPr>
    <a:solidFill>
      <a:schemeClr val="bg1"/>
    </a:solidFill>
    <a:ln w="9525">
      <a:noFill/>
    </a:ln>
  </c:spPr>
  <c:txPr>
    <a:bodyPr/>
    <a:lstStyle/>
    <a:p>
      <a:pPr>
        <a:defRPr>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a:t>FARMVC Share of</a:t>
            </a:r>
            <a:r>
              <a:rPr lang="en-US" sz="1400" b="0" baseline="0"/>
              <a:t> Total Crashes, </a:t>
            </a:r>
            <a:r>
              <a:rPr lang="en-US" sz="1400" b="0"/>
              <a:t>Placebo Test, 1999 Tax Increase</a:t>
            </a:r>
          </a:p>
          <a:p>
            <a:pPr>
              <a:defRPr sz="1400" b="0"/>
            </a:pPr>
            <a:r>
              <a:rPr lang="en-US" sz="1400" b="0"/>
              <a:t>Limited</a:t>
            </a:r>
            <a:r>
              <a:rPr lang="en-US" sz="1400" b="0" baseline="0"/>
              <a:t> to Potential Donor States with RMSPE Greater than 10x that of IL (Red)</a:t>
            </a:r>
            <a:r>
              <a:rPr lang="en-US" sz="1400" b="0"/>
              <a:t>   </a:t>
            </a:r>
          </a:p>
        </c:rich>
      </c:tx>
      <c:overlay val="0"/>
    </c:title>
    <c:autoTitleDeleted val="0"/>
    <c:plotArea>
      <c:layout>
        <c:manualLayout>
          <c:layoutTarget val="inner"/>
          <c:xMode val="edge"/>
          <c:yMode val="edge"/>
          <c:x val="9.3049950787401581E-2"/>
          <c:y val="0.13323709536307962"/>
          <c:w val="0.88461149387576554"/>
          <c:h val="0.77003674540682421"/>
        </c:manualLayout>
      </c:layout>
      <c:lineChart>
        <c:grouping val="standard"/>
        <c:varyColors val="0"/>
        <c:ser>
          <c:idx val="15"/>
          <c:order val="0"/>
          <c:tx>
            <c:strRef>
              <c:f>'Appendix Figure 1'!$T$6</c:f>
              <c:strCache>
                <c:ptCount val="1"/>
                <c:pt idx="0">
                  <c:v>AL</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1'!$T$7:$T$40</c15:sqref>
                  </c15:fullRef>
                </c:ext>
              </c:extLst>
              <c:f>'Appendix Figure 1'!$T$7:$T$33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EA11-4179-928E-DD65A4EFF264}"/>
            </c:ext>
          </c:extLst>
        </c:ser>
        <c:ser>
          <c:idx val="16"/>
          <c:order val="1"/>
          <c:tx>
            <c:strRef>
              <c:f>'Appendix Figure 1'!$U$6</c:f>
              <c:strCache>
                <c:ptCount val="1"/>
                <c:pt idx="0">
                  <c:v>AK</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1'!$U$7:$U$40</c15:sqref>
                  </c15:fullRef>
                </c:ext>
              </c:extLst>
              <c:f>'Appendix Figure 1'!$U$7:$U$33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1-EA11-4179-928E-DD65A4EFF264}"/>
            </c:ext>
          </c:extLst>
        </c:ser>
        <c:ser>
          <c:idx val="17"/>
          <c:order val="2"/>
          <c:tx>
            <c:strRef>
              <c:f>'Appendix Figure 1'!$V$6</c:f>
              <c:strCache>
                <c:ptCount val="1"/>
                <c:pt idx="0">
                  <c:v>AZ</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1'!$V$7:$V$40</c15:sqref>
                  </c15:fullRef>
                </c:ext>
              </c:extLst>
              <c:f>'Appendix Figure 1'!$V$7:$V$33</c:f>
              <c:numCache>
                <c:formatCode>_(* #,##0.00_);_(* \(#,##0.00\);_(* "-"??_);_(@_)</c:formatCode>
                <c:ptCount val="27"/>
                <c:pt idx="0">
                  <c:v>2.0161386579275131E-2</c:v>
                </c:pt>
                <c:pt idx="1">
                  <c:v>1.5514223836362362E-2</c:v>
                </c:pt>
                <c:pt idx="2">
                  <c:v>3.5522549296729267E-4</c:v>
                </c:pt>
                <c:pt idx="3">
                  <c:v>8.5683232173323631E-3</c:v>
                </c:pt>
                <c:pt idx="4">
                  <c:v>1.9666882872115821E-4</c:v>
                </c:pt>
                <c:pt idx="5">
                  <c:v>-2.4364931508898735E-2</c:v>
                </c:pt>
                <c:pt idx="6">
                  <c:v>-5.1980731077492237E-3</c:v>
                </c:pt>
                <c:pt idx="7">
                  <c:v>3.1626109033823013E-2</c:v>
                </c:pt>
                <c:pt idx="8">
                  <c:v>1.8822064623236656E-2</c:v>
                </c:pt>
                <c:pt idx="9">
                  <c:v>-7.6983957551419735E-3</c:v>
                </c:pt>
                <c:pt idx="10">
                  <c:v>8.8066961616277695E-3</c:v>
                </c:pt>
                <c:pt idx="11">
                  <c:v>-1.1970256455242634E-2</c:v>
                </c:pt>
                <c:pt idx="12">
                  <c:v>3.6360722035169601E-2</c:v>
                </c:pt>
                <c:pt idx="13">
                  <c:v>1.6576407477259636E-2</c:v>
                </c:pt>
                <c:pt idx="14">
                  <c:v>5.7576615363359451E-3</c:v>
                </c:pt>
                <c:pt idx="15">
                  <c:v>-4.6259324997663498E-2</c:v>
                </c:pt>
                <c:pt idx="16">
                  <c:v>-2.7681267820298672E-3</c:v>
                </c:pt>
                <c:pt idx="17">
                  <c:v>2.2266341373324394E-2</c:v>
                </c:pt>
                <c:pt idx="18">
                  <c:v>-9.4610238447785378E-3</c:v>
                </c:pt>
                <c:pt idx="19">
                  <c:v>6.8694853689521551E-4</c:v>
                </c:pt>
                <c:pt idx="20">
                  <c:v>1.8553950358182192E-3</c:v>
                </c:pt>
                <c:pt idx="21">
                  <c:v>1.7436640337109566E-2</c:v>
                </c:pt>
                <c:pt idx="22">
                  <c:v>2.5118513032793999E-2</c:v>
                </c:pt>
                <c:pt idx="23">
                  <c:v>-5.4729152470827103E-3</c:v>
                </c:pt>
                <c:pt idx="24">
                  <c:v>5.6534737348556519E-2</c:v>
                </c:pt>
                <c:pt idx="25">
                  <c:v>3.5533979535102844E-3</c:v>
                </c:pt>
                <c:pt idx="26">
                  <c:v>6.7831650376319885E-2</c:v>
                </c:pt>
              </c:numCache>
            </c:numRef>
          </c:val>
          <c:smooth val="0"/>
          <c:extLst>
            <c:ext xmlns:c16="http://schemas.microsoft.com/office/drawing/2014/chart" uri="{C3380CC4-5D6E-409C-BE32-E72D297353CC}">
              <c16:uniqueId val="{00000002-EA11-4179-928E-DD65A4EFF264}"/>
            </c:ext>
          </c:extLst>
        </c:ser>
        <c:ser>
          <c:idx val="18"/>
          <c:order val="3"/>
          <c:tx>
            <c:strRef>
              <c:f>'Appendix Figure 1'!$W$6</c:f>
              <c:strCache>
                <c:ptCount val="1"/>
                <c:pt idx="0">
                  <c:v>AR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1'!$W$7:$W$40</c15:sqref>
                  </c15:fullRef>
                </c:ext>
              </c:extLst>
              <c:f>'Appendix Figure 1'!$W$7:$W$33</c:f>
              <c:numCache>
                <c:formatCode>_(* #,##0.00_);_(* \(#,##0.00\);_(* "-"??_);_(@_)</c:formatCode>
                <c:ptCount val="27"/>
                <c:pt idx="0">
                  <c:v>-2.7450110763311386E-2</c:v>
                </c:pt>
                <c:pt idx="1">
                  <c:v>-2.2130671888589859E-2</c:v>
                </c:pt>
                <c:pt idx="2">
                  <c:v>-5.7855989784002304E-2</c:v>
                </c:pt>
                <c:pt idx="3">
                  <c:v>-4.182756319642067E-2</c:v>
                </c:pt>
                <c:pt idx="4">
                  <c:v>-7.6329983770847321E-2</c:v>
                </c:pt>
                <c:pt idx="5">
                  <c:v>-4.9582846462726593E-2</c:v>
                </c:pt>
                <c:pt idx="6">
                  <c:v>-0.11417548358440399</c:v>
                </c:pt>
                <c:pt idx="7">
                  <c:v>-0.10861999541521072</c:v>
                </c:pt>
                <c:pt idx="8">
                  <c:v>-4.2241722345352173E-2</c:v>
                </c:pt>
                <c:pt idx="9">
                  <c:v>-5.0521619617938995E-2</c:v>
                </c:pt>
                <c:pt idx="10">
                  <c:v>2.5584861636161804E-2</c:v>
                </c:pt>
                <c:pt idx="11">
                  <c:v>-2.7809999883174896E-3</c:v>
                </c:pt>
                <c:pt idx="12">
                  <c:v>8.2120835781097412E-2</c:v>
                </c:pt>
                <c:pt idx="13">
                  <c:v>0.11868952959775925</c:v>
                </c:pt>
                <c:pt idx="14">
                  <c:v>4.7241508960723877E-2</c:v>
                </c:pt>
                <c:pt idx="15">
                  <c:v>5.4006218910217285E-2</c:v>
                </c:pt>
                <c:pt idx="16">
                  <c:v>5.4150775074958801E-2</c:v>
                </c:pt>
                <c:pt idx="17">
                  <c:v>5.181942880153656E-2</c:v>
                </c:pt>
                <c:pt idx="18">
                  <c:v>8.0783732235431671E-2</c:v>
                </c:pt>
                <c:pt idx="19">
                  <c:v>0.13824611902236938</c:v>
                </c:pt>
                <c:pt idx="20">
                  <c:v>8.8315799832344055E-2</c:v>
                </c:pt>
                <c:pt idx="21">
                  <c:v>6.1344709247350693E-2</c:v>
                </c:pt>
                <c:pt idx="22">
                  <c:v>5.3538298234343529E-3</c:v>
                </c:pt>
                <c:pt idx="23">
                  <c:v>4.6644944697618484E-2</c:v>
                </c:pt>
                <c:pt idx="24">
                  <c:v>4.2269933968782425E-2</c:v>
                </c:pt>
                <c:pt idx="25">
                  <c:v>1.0767696425318718E-2</c:v>
                </c:pt>
                <c:pt idx="26">
                  <c:v>6.6959381103515625E-2</c:v>
                </c:pt>
              </c:numCache>
            </c:numRef>
          </c:val>
          <c:smooth val="0"/>
          <c:extLst>
            <c:ext xmlns:c16="http://schemas.microsoft.com/office/drawing/2014/chart" uri="{C3380CC4-5D6E-409C-BE32-E72D297353CC}">
              <c16:uniqueId val="{00000003-EA11-4179-928E-DD65A4EFF264}"/>
            </c:ext>
          </c:extLst>
        </c:ser>
        <c:ser>
          <c:idx val="19"/>
          <c:order val="4"/>
          <c:tx>
            <c:strRef>
              <c:f>'Appendix Figure 1'!$X$6</c:f>
              <c:strCache>
                <c:ptCount val="1"/>
                <c:pt idx="0">
                  <c:v>CA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1'!$X$7:$X$40</c15:sqref>
                  </c15:fullRef>
                </c:ext>
              </c:extLst>
              <c:f>'Appendix Figure 1'!$X$7:$X$33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4-EA11-4179-928E-DD65A4EFF264}"/>
            </c:ext>
          </c:extLst>
        </c:ser>
        <c:ser>
          <c:idx val="20"/>
          <c:order val="5"/>
          <c:tx>
            <c:strRef>
              <c:f>'Appendix Figure 1'!$Y$6</c:f>
              <c:strCache>
                <c:ptCount val="1"/>
                <c:pt idx="0">
                  <c:v>CO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1'!$Y$7:$Y$40</c15:sqref>
                  </c15:fullRef>
                </c:ext>
              </c:extLst>
              <c:f>'Appendix Figure 1'!$Y$7:$Y$33</c:f>
              <c:numCache>
                <c:formatCode>_(* #,##0.00_);_(* \(#,##0.00\);_(* "-"??_);_(@_)</c:formatCode>
                <c:ptCount val="27"/>
                <c:pt idx="0">
                  <c:v>-1.145494170486927E-2</c:v>
                </c:pt>
                <c:pt idx="1">
                  <c:v>-8.0177308991551399E-3</c:v>
                </c:pt>
                <c:pt idx="2">
                  <c:v>-1.2395048514008522E-2</c:v>
                </c:pt>
                <c:pt idx="3">
                  <c:v>-1.4257845468819141E-3</c:v>
                </c:pt>
                <c:pt idx="4">
                  <c:v>-2.8412666171789169E-2</c:v>
                </c:pt>
                <c:pt idx="5">
                  <c:v>5.5215232074260712E-2</c:v>
                </c:pt>
                <c:pt idx="6">
                  <c:v>5.5873282253742218E-2</c:v>
                </c:pt>
                <c:pt idx="7">
                  <c:v>4.7498173080384731E-3</c:v>
                </c:pt>
                <c:pt idx="8">
                  <c:v>5.8213319629430771E-2</c:v>
                </c:pt>
                <c:pt idx="9">
                  <c:v>-2.0300550386309624E-2</c:v>
                </c:pt>
                <c:pt idx="10">
                  <c:v>-2.8348075225949287E-2</c:v>
                </c:pt>
                <c:pt idx="11">
                  <c:v>2.674077870324254E-3</c:v>
                </c:pt>
                <c:pt idx="12">
                  <c:v>-3.2566789537668228E-2</c:v>
                </c:pt>
                <c:pt idx="13">
                  <c:v>-1.3271810486912727E-2</c:v>
                </c:pt>
                <c:pt idx="14">
                  <c:v>3.9823171682655811E-3</c:v>
                </c:pt>
                <c:pt idx="15">
                  <c:v>5.7488065212965012E-2</c:v>
                </c:pt>
                <c:pt idx="16">
                  <c:v>1.1101624928414822E-2</c:v>
                </c:pt>
                <c:pt idx="17">
                  <c:v>1.8600668758153915E-2</c:v>
                </c:pt>
                <c:pt idx="18">
                  <c:v>6.6872864961624146E-2</c:v>
                </c:pt>
                <c:pt idx="19">
                  <c:v>2.0553048700094223E-2</c:v>
                </c:pt>
                <c:pt idx="20">
                  <c:v>1.7110614106059074E-2</c:v>
                </c:pt>
                <c:pt idx="21">
                  <c:v>1.6157587990164757E-2</c:v>
                </c:pt>
                <c:pt idx="22">
                  <c:v>3.8400817662477493E-2</c:v>
                </c:pt>
                <c:pt idx="23">
                  <c:v>-1.4809844084084034E-2</c:v>
                </c:pt>
                <c:pt idx="24">
                  <c:v>-1.6661355271935463E-2</c:v>
                </c:pt>
                <c:pt idx="25">
                  <c:v>2.6344098150730133E-2</c:v>
                </c:pt>
                <c:pt idx="26">
                  <c:v>-1.5793913975358009E-2</c:v>
                </c:pt>
              </c:numCache>
            </c:numRef>
          </c:val>
          <c:smooth val="0"/>
          <c:extLst>
            <c:ext xmlns:c16="http://schemas.microsoft.com/office/drawing/2014/chart" uri="{C3380CC4-5D6E-409C-BE32-E72D297353CC}">
              <c16:uniqueId val="{00000005-EA11-4179-928E-DD65A4EFF264}"/>
            </c:ext>
          </c:extLst>
        </c:ser>
        <c:ser>
          <c:idx val="21"/>
          <c:order val="6"/>
          <c:tx>
            <c:strRef>
              <c:f>'Appendix Figure 1'!$Z$6</c:f>
              <c:strCache>
                <c:ptCount val="1"/>
                <c:pt idx="0">
                  <c:v>CT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1'!$Z$7:$Z$40</c15:sqref>
                  </c15:fullRef>
                </c:ext>
              </c:extLst>
              <c:f>'Appendix Figure 1'!$Z$7:$Z$33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6-EA11-4179-928E-DD65A4EFF264}"/>
            </c:ext>
          </c:extLst>
        </c:ser>
        <c:ser>
          <c:idx val="22"/>
          <c:order val="7"/>
          <c:tx>
            <c:strRef>
              <c:f>'Appendix Figure 1'!$AA$6</c:f>
              <c:strCache>
                <c:ptCount val="1"/>
                <c:pt idx="0">
                  <c:v>DE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1'!$AA$7:$AA$40</c15:sqref>
                  </c15:fullRef>
                </c:ext>
              </c:extLst>
              <c:f>'Appendix Figure 1'!$AA$7:$AA$33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7-EA11-4179-928E-DD65A4EFF264}"/>
            </c:ext>
          </c:extLst>
        </c:ser>
        <c:ser>
          <c:idx val="23"/>
          <c:order val="8"/>
          <c:tx>
            <c:strRef>
              <c:f>'Appendix Figure 1'!$AB$6</c:f>
              <c:strCache>
                <c:ptCount val="1"/>
                <c:pt idx="0">
                  <c:v>DC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1'!$AB$7:$AB$40</c15:sqref>
                  </c15:fullRef>
                </c:ext>
              </c:extLst>
              <c:f>'Appendix Figure 1'!$AB$7:$AB$33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8-EA11-4179-928E-DD65A4EFF264}"/>
            </c:ext>
          </c:extLst>
        </c:ser>
        <c:ser>
          <c:idx val="24"/>
          <c:order val="9"/>
          <c:tx>
            <c:strRef>
              <c:f>'Appendix Figure 1'!$AC$6</c:f>
              <c:strCache>
                <c:ptCount val="1"/>
                <c:pt idx="0">
                  <c:v>FL</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1'!$AC$7:$AC$40</c15:sqref>
                  </c15:fullRef>
                </c:ext>
              </c:extLst>
              <c:f>'Appendix Figure 1'!$AC$7:$AC$33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9-EA11-4179-928E-DD65A4EFF264}"/>
            </c:ext>
          </c:extLst>
        </c:ser>
        <c:ser>
          <c:idx val="25"/>
          <c:order val="10"/>
          <c:tx>
            <c:strRef>
              <c:f>'Appendix Figure 1'!$AD$6</c:f>
              <c:strCache>
                <c:ptCount val="1"/>
                <c:pt idx="0">
                  <c:v>GA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1'!$AD$7:$AD$40</c15:sqref>
                  </c15:fullRef>
                </c:ext>
              </c:extLst>
              <c:f>'Appendix Figure 1'!$AD$7:$AD$33</c:f>
              <c:numCache>
                <c:formatCode>_(* #,##0.00_);_(* \(#,##0.00\);_(* "-"??_);_(@_)</c:formatCode>
                <c:ptCount val="27"/>
                <c:pt idx="0">
                  <c:v>-3.5810451954603195E-2</c:v>
                </c:pt>
                <c:pt idx="1">
                  <c:v>3.3095091581344604E-2</c:v>
                </c:pt>
                <c:pt idx="2">
                  <c:v>-1.1293655261397362E-2</c:v>
                </c:pt>
                <c:pt idx="3">
                  <c:v>1.0014274157583714E-2</c:v>
                </c:pt>
                <c:pt idx="4">
                  <c:v>-2.9936765786260366E-3</c:v>
                </c:pt>
                <c:pt idx="5">
                  <c:v>-1.7650596797466278E-2</c:v>
                </c:pt>
                <c:pt idx="6">
                  <c:v>9.8635051399469376E-3</c:v>
                </c:pt>
                <c:pt idx="7">
                  <c:v>-4.1045792400836945E-2</c:v>
                </c:pt>
                <c:pt idx="8">
                  <c:v>-2.1379778161644936E-2</c:v>
                </c:pt>
                <c:pt idx="9">
                  <c:v>-2.1139957010746002E-2</c:v>
                </c:pt>
                <c:pt idx="10">
                  <c:v>3.9980192668735981E-3</c:v>
                </c:pt>
                <c:pt idx="11">
                  <c:v>-6.776781752705574E-3</c:v>
                </c:pt>
                <c:pt idx="12">
                  <c:v>9.0240431018173695E-4</c:v>
                </c:pt>
                <c:pt idx="13">
                  <c:v>1.5597528778016567E-2</c:v>
                </c:pt>
                <c:pt idx="14">
                  <c:v>-1.3910939916968346E-2</c:v>
                </c:pt>
                <c:pt idx="15">
                  <c:v>1.7026310786604881E-2</c:v>
                </c:pt>
                <c:pt idx="16">
                  <c:v>3.3971287310123444E-2</c:v>
                </c:pt>
                <c:pt idx="17">
                  <c:v>2.8764506801962852E-2</c:v>
                </c:pt>
                <c:pt idx="18">
                  <c:v>-8.334319107234478E-3</c:v>
                </c:pt>
                <c:pt idx="19">
                  <c:v>1.3292770832777023E-2</c:v>
                </c:pt>
                <c:pt idx="20">
                  <c:v>1.6023198142647743E-2</c:v>
                </c:pt>
                <c:pt idx="21">
                  <c:v>2.950790710747242E-2</c:v>
                </c:pt>
                <c:pt idx="22">
                  <c:v>3.3834367990493774E-2</c:v>
                </c:pt>
                <c:pt idx="23">
                  <c:v>2.2614574059844017E-2</c:v>
                </c:pt>
                <c:pt idx="24">
                  <c:v>8.625163696706295E-3</c:v>
                </c:pt>
                <c:pt idx="25">
                  <c:v>2.0612531807273626E-3</c:v>
                </c:pt>
                <c:pt idx="26">
                  <c:v>-2.2166654467582703E-2</c:v>
                </c:pt>
              </c:numCache>
            </c:numRef>
          </c:val>
          <c:smooth val="0"/>
          <c:extLst>
            <c:ext xmlns:c16="http://schemas.microsoft.com/office/drawing/2014/chart" uri="{C3380CC4-5D6E-409C-BE32-E72D297353CC}">
              <c16:uniqueId val="{0000000A-EA11-4179-928E-DD65A4EFF264}"/>
            </c:ext>
          </c:extLst>
        </c:ser>
        <c:ser>
          <c:idx val="26"/>
          <c:order val="11"/>
          <c:tx>
            <c:strRef>
              <c:f>'Appendix Figure 1'!$AE$6</c:f>
              <c:strCache>
                <c:ptCount val="1"/>
                <c:pt idx="0">
                  <c:v>HI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1'!$AE$7:$AE$40</c15:sqref>
                  </c15:fullRef>
                </c:ext>
              </c:extLst>
              <c:f>'Appendix Figure 1'!$AE$7:$AE$33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B-EA11-4179-928E-DD65A4EFF264}"/>
            </c:ext>
          </c:extLst>
        </c:ser>
        <c:ser>
          <c:idx val="27"/>
          <c:order val="12"/>
          <c:tx>
            <c:strRef>
              <c:f>'Appendix Figure 1'!$AF$6</c:f>
              <c:strCache>
                <c:ptCount val="1"/>
                <c:pt idx="0">
                  <c:v>ID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1'!$AF$7:$AF$40</c15:sqref>
                  </c15:fullRef>
                </c:ext>
              </c:extLst>
              <c:f>'Appendix Figure 1'!$AF$7:$AF$33</c:f>
              <c:numCache>
                <c:formatCode>_(* #,##0.00_);_(* \(#,##0.00\);_(* "-"??_);_(@_)</c:formatCode>
                <c:ptCount val="27"/>
                <c:pt idx="0">
                  <c:v>4.4195760041475296E-2</c:v>
                </c:pt>
                <c:pt idx="1">
                  <c:v>1.4650008641183376E-2</c:v>
                </c:pt>
                <c:pt idx="2">
                  <c:v>6.8869777023792267E-2</c:v>
                </c:pt>
                <c:pt idx="3">
                  <c:v>-1.5436186455190182E-2</c:v>
                </c:pt>
                <c:pt idx="4">
                  <c:v>-1.0716278105974197E-2</c:v>
                </c:pt>
                <c:pt idx="5">
                  <c:v>-1.8456287682056427E-2</c:v>
                </c:pt>
                <c:pt idx="6">
                  <c:v>3.3910114318132401E-2</c:v>
                </c:pt>
                <c:pt idx="7">
                  <c:v>-1.2776754796504974E-2</c:v>
                </c:pt>
                <c:pt idx="8">
                  <c:v>-3.5734668374061584E-2</c:v>
                </c:pt>
                <c:pt idx="9">
                  <c:v>2.0361501723527908E-2</c:v>
                </c:pt>
                <c:pt idx="10">
                  <c:v>-2.2531067952513695E-2</c:v>
                </c:pt>
                <c:pt idx="11">
                  <c:v>-2.3203557357192039E-2</c:v>
                </c:pt>
                <c:pt idx="12">
                  <c:v>1.9724521785974503E-2</c:v>
                </c:pt>
                <c:pt idx="13">
                  <c:v>4.4953744858503342E-2</c:v>
                </c:pt>
                <c:pt idx="14">
                  <c:v>3.9212372153997421E-2</c:v>
                </c:pt>
                <c:pt idx="15">
                  <c:v>2.7185793966054916E-2</c:v>
                </c:pt>
                <c:pt idx="16">
                  <c:v>3.6596206482499838E-3</c:v>
                </c:pt>
                <c:pt idx="17">
                  <c:v>4.3015848845243454E-2</c:v>
                </c:pt>
                <c:pt idx="18">
                  <c:v>7.107831072062254E-3</c:v>
                </c:pt>
                <c:pt idx="19">
                  <c:v>4.6535637229681015E-2</c:v>
                </c:pt>
                <c:pt idx="20">
                  <c:v>7.241000235080719E-2</c:v>
                </c:pt>
                <c:pt idx="21">
                  <c:v>4.2973686009645462E-2</c:v>
                </c:pt>
                <c:pt idx="22">
                  <c:v>2.7594415470957756E-2</c:v>
                </c:pt>
                <c:pt idx="23">
                  <c:v>5.0181403756141663E-2</c:v>
                </c:pt>
                <c:pt idx="24">
                  <c:v>-1.2487343512475491E-2</c:v>
                </c:pt>
                <c:pt idx="25">
                  <c:v>2.4199550971388817E-2</c:v>
                </c:pt>
                <c:pt idx="26">
                  <c:v>-5.9108845889568329E-2</c:v>
                </c:pt>
              </c:numCache>
            </c:numRef>
          </c:val>
          <c:smooth val="0"/>
          <c:extLst>
            <c:ext xmlns:c16="http://schemas.microsoft.com/office/drawing/2014/chart" uri="{C3380CC4-5D6E-409C-BE32-E72D297353CC}">
              <c16:uniqueId val="{0000000C-EA11-4179-928E-DD65A4EFF264}"/>
            </c:ext>
          </c:extLst>
        </c:ser>
        <c:ser>
          <c:idx val="8"/>
          <c:order val="13"/>
          <c:tx>
            <c:strRef>
              <c:f>'Appendix Figure 1'!$AG$6</c:f>
              <c:strCache>
                <c:ptCount val="1"/>
                <c:pt idx="0">
                  <c:v>IN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1'!$AG$7:$AG$40</c15:sqref>
                  </c15:fullRef>
                </c:ext>
              </c:extLst>
              <c:f>'Appendix Figure 1'!$AG$7:$AG$33</c:f>
              <c:numCache>
                <c:formatCode>_(* #,##0.00_);_(* \(#,##0.00\);_(* "-"??_);_(@_)</c:formatCode>
                <c:ptCount val="27"/>
                <c:pt idx="0">
                  <c:v>8.0661913380026817E-3</c:v>
                </c:pt>
                <c:pt idx="1">
                  <c:v>1.911952905356884E-2</c:v>
                </c:pt>
                <c:pt idx="2">
                  <c:v>-1.9178032875061035E-2</c:v>
                </c:pt>
                <c:pt idx="3">
                  <c:v>2.5233743712306023E-2</c:v>
                </c:pt>
                <c:pt idx="4">
                  <c:v>-1.0945850051939487E-2</c:v>
                </c:pt>
                <c:pt idx="5">
                  <c:v>2.3404348641633987E-2</c:v>
                </c:pt>
                <c:pt idx="6">
                  <c:v>1.8740566447377205E-2</c:v>
                </c:pt>
                <c:pt idx="7">
                  <c:v>-8.8260596385225654E-4</c:v>
                </c:pt>
                <c:pt idx="8">
                  <c:v>1.1835634708404541E-2</c:v>
                </c:pt>
                <c:pt idx="9">
                  <c:v>-2.049407921731472E-2</c:v>
                </c:pt>
                <c:pt idx="10">
                  <c:v>2.8017135336995125E-2</c:v>
                </c:pt>
                <c:pt idx="11">
                  <c:v>1.6962133347988129E-2</c:v>
                </c:pt>
                <c:pt idx="12">
                  <c:v>4.619983583688736E-2</c:v>
                </c:pt>
                <c:pt idx="13">
                  <c:v>5.7418856769800186E-2</c:v>
                </c:pt>
                <c:pt idx="14">
                  <c:v>3.5246770828962326E-2</c:v>
                </c:pt>
                <c:pt idx="15">
                  <c:v>1.2660636566579342E-2</c:v>
                </c:pt>
                <c:pt idx="16">
                  <c:v>-1.2693395838141441E-2</c:v>
                </c:pt>
                <c:pt idx="17">
                  <c:v>4.1171472519636154E-2</c:v>
                </c:pt>
                <c:pt idx="18">
                  <c:v>5.4393686354160309E-2</c:v>
                </c:pt>
                <c:pt idx="19">
                  <c:v>5.674247071146965E-2</c:v>
                </c:pt>
                <c:pt idx="20">
                  <c:v>7.5997449457645416E-2</c:v>
                </c:pt>
                <c:pt idx="21">
                  <c:v>0.10578353703022003</c:v>
                </c:pt>
                <c:pt idx="22">
                  <c:v>5.408090353012085E-2</c:v>
                </c:pt>
                <c:pt idx="23">
                  <c:v>3.9074022322893143E-2</c:v>
                </c:pt>
                <c:pt idx="24">
                  <c:v>3.7271108478307724E-2</c:v>
                </c:pt>
                <c:pt idx="25">
                  <c:v>6.8936169147491455E-2</c:v>
                </c:pt>
                <c:pt idx="26">
                  <c:v>7.2916783392429352E-2</c:v>
                </c:pt>
              </c:numCache>
            </c:numRef>
          </c:val>
          <c:smooth val="0"/>
          <c:extLst>
            <c:ext xmlns:c16="http://schemas.microsoft.com/office/drawing/2014/chart" uri="{C3380CC4-5D6E-409C-BE32-E72D297353CC}">
              <c16:uniqueId val="{0000000D-EA11-4179-928E-DD65A4EFF264}"/>
            </c:ext>
          </c:extLst>
        </c:ser>
        <c:ser>
          <c:idx val="9"/>
          <c:order val="14"/>
          <c:tx>
            <c:strRef>
              <c:f>'Appendix Figure 1'!$AH$6</c:f>
              <c:strCache>
                <c:ptCount val="1"/>
                <c:pt idx="0">
                  <c:v>IA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1'!$AH$7:$AH$40</c15:sqref>
                  </c15:fullRef>
                </c:ext>
              </c:extLst>
              <c:f>'Appendix Figure 1'!$AH$7:$AH$33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E-EA11-4179-928E-DD65A4EFF264}"/>
            </c:ext>
          </c:extLst>
        </c:ser>
        <c:ser>
          <c:idx val="10"/>
          <c:order val="15"/>
          <c:tx>
            <c:strRef>
              <c:f>'Appendix Figure 1'!$AI$6</c:f>
              <c:strCache>
                <c:ptCount val="1"/>
                <c:pt idx="0">
                  <c:v>KS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1'!$AI$7:$AI$40</c15:sqref>
                  </c15:fullRef>
                </c:ext>
              </c:extLst>
              <c:f>'Appendix Figure 1'!$AI$7:$AI$33</c:f>
              <c:numCache>
                <c:formatCode>_(* #,##0.00_);_(* \(#,##0.00\);_(* "-"??_);_(@_)</c:formatCode>
                <c:ptCount val="27"/>
                <c:pt idx="0">
                  <c:v>2.1308261901140213E-2</c:v>
                </c:pt>
                <c:pt idx="1">
                  <c:v>-1.2941301800310612E-2</c:v>
                </c:pt>
                <c:pt idx="2">
                  <c:v>4.2775280773639679E-2</c:v>
                </c:pt>
                <c:pt idx="3">
                  <c:v>3.1992804259061813E-2</c:v>
                </c:pt>
                <c:pt idx="4">
                  <c:v>6.7680524662137032E-3</c:v>
                </c:pt>
                <c:pt idx="5">
                  <c:v>-1.7788395285606384E-2</c:v>
                </c:pt>
                <c:pt idx="6">
                  <c:v>2.5388389825820923E-2</c:v>
                </c:pt>
                <c:pt idx="7">
                  <c:v>4.5109856873750687E-2</c:v>
                </c:pt>
                <c:pt idx="8">
                  <c:v>-2.6314143091440201E-2</c:v>
                </c:pt>
                <c:pt idx="9">
                  <c:v>-1.7523197457194328E-2</c:v>
                </c:pt>
                <c:pt idx="10">
                  <c:v>-3.9601929485797882E-2</c:v>
                </c:pt>
                <c:pt idx="11">
                  <c:v>1.7214315012097359E-2</c:v>
                </c:pt>
                <c:pt idx="12">
                  <c:v>-3.4298844635486603E-2</c:v>
                </c:pt>
                <c:pt idx="13">
                  <c:v>-9.0892702341079712E-2</c:v>
                </c:pt>
                <c:pt idx="14">
                  <c:v>-5.7915538549423218E-2</c:v>
                </c:pt>
                <c:pt idx="15">
                  <c:v>1.793963834643364E-2</c:v>
                </c:pt>
                <c:pt idx="16">
                  <c:v>8.8086668401956558E-3</c:v>
                </c:pt>
                <c:pt idx="17">
                  <c:v>-8.6690792813897133E-3</c:v>
                </c:pt>
                <c:pt idx="18">
                  <c:v>-2.3190148174762726E-2</c:v>
                </c:pt>
                <c:pt idx="19">
                  <c:v>-6.5830506384372711E-2</c:v>
                </c:pt>
                <c:pt idx="20">
                  <c:v>-9.4571694731712341E-2</c:v>
                </c:pt>
                <c:pt idx="21">
                  <c:v>-6.5884612500667572E-2</c:v>
                </c:pt>
                <c:pt idx="22">
                  <c:v>4.6086579561233521E-2</c:v>
                </c:pt>
                <c:pt idx="23">
                  <c:v>1.8798742443323135E-2</c:v>
                </c:pt>
                <c:pt idx="24">
                  <c:v>1.2124229222536087E-2</c:v>
                </c:pt>
                <c:pt idx="25">
                  <c:v>1.0858252644538879E-3</c:v>
                </c:pt>
                <c:pt idx="26">
                  <c:v>-9.5575377345085144E-2</c:v>
                </c:pt>
              </c:numCache>
            </c:numRef>
          </c:val>
          <c:smooth val="0"/>
          <c:extLst>
            <c:ext xmlns:c16="http://schemas.microsoft.com/office/drawing/2014/chart" uri="{C3380CC4-5D6E-409C-BE32-E72D297353CC}">
              <c16:uniqueId val="{0000000F-EA11-4179-928E-DD65A4EFF264}"/>
            </c:ext>
          </c:extLst>
        </c:ser>
        <c:ser>
          <c:idx val="11"/>
          <c:order val="16"/>
          <c:tx>
            <c:strRef>
              <c:f>'Appendix Figure 1'!$AJ$6</c:f>
              <c:strCache>
                <c:ptCount val="1"/>
                <c:pt idx="0">
                  <c:v>KY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1'!$AJ$7:$AJ$40</c15:sqref>
                  </c15:fullRef>
                </c:ext>
              </c:extLst>
              <c:f>'Appendix Figure 1'!$AJ$7:$AJ$33</c:f>
              <c:numCache>
                <c:formatCode>_(* #,##0.00_);_(* \(#,##0.00\);_(* "-"??_);_(@_)</c:formatCode>
                <c:ptCount val="27"/>
                <c:pt idx="0">
                  <c:v>4.2713161557912827E-2</c:v>
                </c:pt>
                <c:pt idx="1">
                  <c:v>-8.9034321717917919E-5</c:v>
                </c:pt>
                <c:pt idx="2">
                  <c:v>4.7604560852050781E-2</c:v>
                </c:pt>
                <c:pt idx="3">
                  <c:v>2.064376138150692E-3</c:v>
                </c:pt>
                <c:pt idx="4">
                  <c:v>1.5914561226963997E-2</c:v>
                </c:pt>
                <c:pt idx="5">
                  <c:v>2.1308604627847672E-2</c:v>
                </c:pt>
                <c:pt idx="6">
                  <c:v>8.3647072315216064E-3</c:v>
                </c:pt>
                <c:pt idx="7">
                  <c:v>4.5344050973653793E-2</c:v>
                </c:pt>
                <c:pt idx="8">
                  <c:v>6.2925145030021667E-2</c:v>
                </c:pt>
                <c:pt idx="9">
                  <c:v>-3.1240654061548412E-4</c:v>
                </c:pt>
                <c:pt idx="10">
                  <c:v>1.6597811132669449E-2</c:v>
                </c:pt>
                <c:pt idx="11">
                  <c:v>-1.7515731742605567E-3</c:v>
                </c:pt>
                <c:pt idx="12">
                  <c:v>1.5700984746217728E-2</c:v>
                </c:pt>
                <c:pt idx="13">
                  <c:v>1.2457341887056828E-2</c:v>
                </c:pt>
                <c:pt idx="14">
                  <c:v>-3.8736809510737658E-3</c:v>
                </c:pt>
                <c:pt idx="15">
                  <c:v>1.5854427590966225E-2</c:v>
                </c:pt>
                <c:pt idx="16">
                  <c:v>1.2342643458396196E-3</c:v>
                </c:pt>
                <c:pt idx="17">
                  <c:v>-4.7336029820144176E-3</c:v>
                </c:pt>
                <c:pt idx="18">
                  <c:v>3.5594310611486435E-2</c:v>
                </c:pt>
                <c:pt idx="19">
                  <c:v>7.7743560075759888E-2</c:v>
                </c:pt>
                <c:pt idx="20">
                  <c:v>6.295766681432724E-2</c:v>
                </c:pt>
                <c:pt idx="21">
                  <c:v>5.9219349175691605E-2</c:v>
                </c:pt>
                <c:pt idx="22">
                  <c:v>4.8947162926197052E-2</c:v>
                </c:pt>
                <c:pt idx="23">
                  <c:v>3.8202028721570969E-2</c:v>
                </c:pt>
                <c:pt idx="24">
                  <c:v>6.0688093304634094E-2</c:v>
                </c:pt>
                <c:pt idx="25">
                  <c:v>4.9819447100162506E-2</c:v>
                </c:pt>
                <c:pt idx="26">
                  <c:v>7.2251267731189728E-2</c:v>
                </c:pt>
              </c:numCache>
            </c:numRef>
          </c:val>
          <c:smooth val="0"/>
          <c:extLst>
            <c:ext xmlns:c16="http://schemas.microsoft.com/office/drawing/2014/chart" uri="{C3380CC4-5D6E-409C-BE32-E72D297353CC}">
              <c16:uniqueId val="{00000010-EA11-4179-928E-DD65A4EFF264}"/>
            </c:ext>
          </c:extLst>
        </c:ser>
        <c:ser>
          <c:idx val="12"/>
          <c:order val="17"/>
          <c:tx>
            <c:strRef>
              <c:f>'Appendix Figure 1'!$AK$6</c:f>
              <c:strCache>
                <c:ptCount val="1"/>
                <c:pt idx="0">
                  <c:v>LA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1'!$AK$7:$AK$40</c15:sqref>
                  </c15:fullRef>
                </c:ext>
              </c:extLst>
              <c:f>'Appendix Figure 1'!$AK$7:$AK$33</c:f>
              <c:numCache>
                <c:formatCode>_(* #,##0.00_);_(* \(#,##0.00\);_(* "-"??_);_(@_)</c:formatCode>
                <c:ptCount val="27"/>
                <c:pt idx="0">
                  <c:v>1.358500774949789E-2</c:v>
                </c:pt>
                <c:pt idx="1">
                  <c:v>1.4216628856956959E-2</c:v>
                </c:pt>
                <c:pt idx="2">
                  <c:v>-4.3255269527435303E-2</c:v>
                </c:pt>
                <c:pt idx="3">
                  <c:v>2.401045523583889E-2</c:v>
                </c:pt>
                <c:pt idx="4">
                  <c:v>3.9876092225313187E-2</c:v>
                </c:pt>
                <c:pt idx="5">
                  <c:v>-7.0919329300522804E-3</c:v>
                </c:pt>
                <c:pt idx="6">
                  <c:v>1.3948916457593441E-3</c:v>
                </c:pt>
                <c:pt idx="7">
                  <c:v>1.7218425869941711E-2</c:v>
                </c:pt>
                <c:pt idx="8">
                  <c:v>-2.4292707443237305E-2</c:v>
                </c:pt>
                <c:pt idx="9">
                  <c:v>-9.5303626731038094E-3</c:v>
                </c:pt>
                <c:pt idx="10">
                  <c:v>-3.8169976323843002E-2</c:v>
                </c:pt>
                <c:pt idx="11">
                  <c:v>-3.3393949270248413E-2</c:v>
                </c:pt>
                <c:pt idx="12">
                  <c:v>-4.3952260166406631E-2</c:v>
                </c:pt>
                <c:pt idx="13">
                  <c:v>-6.4556851983070374E-2</c:v>
                </c:pt>
                <c:pt idx="14">
                  <c:v>-3.2908465713262558E-2</c:v>
                </c:pt>
                <c:pt idx="15">
                  <c:v>-3.1662985682487488E-2</c:v>
                </c:pt>
                <c:pt idx="16">
                  <c:v>-9.8504731431603432E-3</c:v>
                </c:pt>
                <c:pt idx="17">
                  <c:v>-6.4195640385150909E-2</c:v>
                </c:pt>
                <c:pt idx="18">
                  <c:v>-6.542610377073288E-2</c:v>
                </c:pt>
                <c:pt idx="19">
                  <c:v>-3.9179768413305283E-2</c:v>
                </c:pt>
                <c:pt idx="20">
                  <c:v>-6.2289964407682419E-2</c:v>
                </c:pt>
                <c:pt idx="21">
                  <c:v>-9.5204181969165802E-2</c:v>
                </c:pt>
                <c:pt idx="22">
                  <c:v>-6.1952687799930573E-2</c:v>
                </c:pt>
                <c:pt idx="23">
                  <c:v>-5.7634167373180389E-2</c:v>
                </c:pt>
                <c:pt idx="24">
                  <c:v>-5.4036505520343781E-2</c:v>
                </c:pt>
                <c:pt idx="25">
                  <c:v>-6.4918003976345062E-2</c:v>
                </c:pt>
                <c:pt idx="26">
                  <c:v>-6.8594798445701599E-2</c:v>
                </c:pt>
              </c:numCache>
            </c:numRef>
          </c:val>
          <c:smooth val="0"/>
          <c:extLst>
            <c:ext xmlns:c16="http://schemas.microsoft.com/office/drawing/2014/chart" uri="{C3380CC4-5D6E-409C-BE32-E72D297353CC}">
              <c16:uniqueId val="{00000011-EA11-4179-928E-DD65A4EFF264}"/>
            </c:ext>
          </c:extLst>
        </c:ser>
        <c:ser>
          <c:idx val="13"/>
          <c:order val="18"/>
          <c:tx>
            <c:strRef>
              <c:f>'Appendix Figure 1'!$AL$6</c:f>
              <c:strCache>
                <c:ptCount val="1"/>
                <c:pt idx="0">
                  <c:v>ME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1'!$AL$7:$AL$40</c15:sqref>
                  </c15:fullRef>
                </c:ext>
              </c:extLst>
              <c:f>'Appendix Figure 1'!$AL$7:$AL$33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2-EA11-4179-928E-DD65A4EFF264}"/>
            </c:ext>
          </c:extLst>
        </c:ser>
        <c:ser>
          <c:idx val="0"/>
          <c:order val="19"/>
          <c:tx>
            <c:strRef>
              <c:f>'Appendix Figure 1'!$AM$6</c:f>
              <c:strCache>
                <c:ptCount val="1"/>
                <c:pt idx="0">
                  <c:v>MD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1'!$AM$7:$AM$40</c15:sqref>
                  </c15:fullRef>
                </c:ext>
              </c:extLst>
              <c:f>'Appendix Figure 1'!$AM$7:$AM$33</c:f>
              <c:numCache>
                <c:formatCode>_(* #,##0.00_);_(* \(#,##0.00\);_(* "-"??_);_(@_)</c:formatCode>
                <c:ptCount val="27"/>
                <c:pt idx="0">
                  <c:v>-5.7956180535256863E-3</c:v>
                </c:pt>
                <c:pt idx="1">
                  <c:v>-2.1118558943271637E-2</c:v>
                </c:pt>
                <c:pt idx="2">
                  <c:v>-3.1253721099346876E-3</c:v>
                </c:pt>
                <c:pt idx="3">
                  <c:v>-9.350108914077282E-3</c:v>
                </c:pt>
                <c:pt idx="4">
                  <c:v>5.7058888487517834E-3</c:v>
                </c:pt>
                <c:pt idx="5">
                  <c:v>2.1903656423091888E-2</c:v>
                </c:pt>
                <c:pt idx="6">
                  <c:v>5.7390164583921432E-2</c:v>
                </c:pt>
                <c:pt idx="7">
                  <c:v>6.8584226071834564E-2</c:v>
                </c:pt>
                <c:pt idx="8">
                  <c:v>4.3579887598752975E-2</c:v>
                </c:pt>
                <c:pt idx="9">
                  <c:v>9.0833567082881927E-2</c:v>
                </c:pt>
                <c:pt idx="10">
                  <c:v>1.6479918733239174E-2</c:v>
                </c:pt>
                <c:pt idx="11">
                  <c:v>5.6705489754676819E-2</c:v>
                </c:pt>
                <c:pt idx="12">
                  <c:v>5.4526921361684799E-2</c:v>
                </c:pt>
                <c:pt idx="13">
                  <c:v>1.4872702769935131E-2</c:v>
                </c:pt>
                <c:pt idx="14">
                  <c:v>7.0899903774261475E-2</c:v>
                </c:pt>
                <c:pt idx="15">
                  <c:v>2.6688640937209129E-3</c:v>
                </c:pt>
                <c:pt idx="16">
                  <c:v>3.1252726912498474E-2</c:v>
                </c:pt>
                <c:pt idx="17">
                  <c:v>4.6492926776409149E-2</c:v>
                </c:pt>
                <c:pt idx="18">
                  <c:v>3.3581089228391647E-2</c:v>
                </c:pt>
                <c:pt idx="19">
                  <c:v>1.8733387812972069E-2</c:v>
                </c:pt>
                <c:pt idx="20">
                  <c:v>2.1834623068571091E-2</c:v>
                </c:pt>
                <c:pt idx="21">
                  <c:v>2.2796016186475754E-2</c:v>
                </c:pt>
                <c:pt idx="22">
                  <c:v>-3.6546576768159866E-2</c:v>
                </c:pt>
                <c:pt idx="23">
                  <c:v>2.2040637210011482E-2</c:v>
                </c:pt>
                <c:pt idx="24">
                  <c:v>6.4152535051107407E-3</c:v>
                </c:pt>
                <c:pt idx="25">
                  <c:v>2.9838036745786667E-2</c:v>
                </c:pt>
                <c:pt idx="26">
                  <c:v>5.0386056303977966E-2</c:v>
                </c:pt>
              </c:numCache>
            </c:numRef>
          </c:val>
          <c:smooth val="0"/>
          <c:extLst>
            <c:ext xmlns:c16="http://schemas.microsoft.com/office/drawing/2014/chart" uri="{C3380CC4-5D6E-409C-BE32-E72D297353CC}">
              <c16:uniqueId val="{00000013-EA11-4179-928E-DD65A4EFF264}"/>
            </c:ext>
          </c:extLst>
        </c:ser>
        <c:ser>
          <c:idx val="4"/>
          <c:order val="20"/>
          <c:tx>
            <c:strRef>
              <c:f>'Appendix Figure 1'!$AN$6</c:f>
              <c:strCache>
                <c:ptCount val="1"/>
                <c:pt idx="0">
                  <c:v>MA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1'!$AN$7:$AN$40</c15:sqref>
                  </c15:fullRef>
                </c:ext>
              </c:extLst>
              <c:f>'Appendix Figure 1'!$AN$7:$AN$33</c:f>
              <c:numCache>
                <c:formatCode>_(* #,##0.00_);_(* \(#,##0.00\);_(* "-"??_);_(@_)</c:formatCode>
                <c:ptCount val="27"/>
                <c:pt idx="0">
                  <c:v>-1.8250210210680962E-2</c:v>
                </c:pt>
                <c:pt idx="1">
                  <c:v>-1.0874989442527294E-2</c:v>
                </c:pt>
                <c:pt idx="2">
                  <c:v>-3.8751460611820221E-2</c:v>
                </c:pt>
                <c:pt idx="3">
                  <c:v>1.4193453826010227E-2</c:v>
                </c:pt>
                <c:pt idx="4">
                  <c:v>5.0676103681325912E-2</c:v>
                </c:pt>
                <c:pt idx="5">
                  <c:v>2.9487453866750002E-4</c:v>
                </c:pt>
                <c:pt idx="6">
                  <c:v>-2.7195599977858365E-4</c:v>
                </c:pt>
                <c:pt idx="7">
                  <c:v>-6.5794669091701508E-2</c:v>
                </c:pt>
                <c:pt idx="8">
                  <c:v>-7.0843510329723358E-2</c:v>
                </c:pt>
                <c:pt idx="9">
                  <c:v>4.5942314900457859E-3</c:v>
                </c:pt>
                <c:pt idx="10">
                  <c:v>-3.9868529886007309E-2</c:v>
                </c:pt>
                <c:pt idx="11">
                  <c:v>-3.7189701106399298E-3</c:v>
                </c:pt>
                <c:pt idx="12">
                  <c:v>-3.4636151045560837E-2</c:v>
                </c:pt>
                <c:pt idx="13">
                  <c:v>1.5553249977529049E-2</c:v>
                </c:pt>
                <c:pt idx="14">
                  <c:v>1.7166871577501297E-2</c:v>
                </c:pt>
                <c:pt idx="15">
                  <c:v>-1.4602015726268291E-2</c:v>
                </c:pt>
                <c:pt idx="16">
                  <c:v>7.106841541826725E-3</c:v>
                </c:pt>
                <c:pt idx="17">
                  <c:v>-3.1847567297518253E-3</c:v>
                </c:pt>
                <c:pt idx="18">
                  <c:v>-3.0750300735235214E-2</c:v>
                </c:pt>
                <c:pt idx="19">
                  <c:v>-2.2231070324778557E-2</c:v>
                </c:pt>
                <c:pt idx="20">
                  <c:v>-3.9470601826906204E-2</c:v>
                </c:pt>
                <c:pt idx="21">
                  <c:v>-1.4829336665570736E-2</c:v>
                </c:pt>
                <c:pt idx="22">
                  <c:v>-3.7346009165048599E-2</c:v>
                </c:pt>
                <c:pt idx="23">
                  <c:v>-1.0615906678140163E-2</c:v>
                </c:pt>
                <c:pt idx="24">
                  <c:v>1.9713170826435089E-2</c:v>
                </c:pt>
                <c:pt idx="25">
                  <c:v>8.7727215141057968E-3</c:v>
                </c:pt>
                <c:pt idx="26">
                  <c:v>-1.4252056367695332E-2</c:v>
                </c:pt>
              </c:numCache>
            </c:numRef>
          </c:val>
          <c:smooth val="0"/>
          <c:extLst>
            <c:ext xmlns:c16="http://schemas.microsoft.com/office/drawing/2014/chart" uri="{C3380CC4-5D6E-409C-BE32-E72D297353CC}">
              <c16:uniqueId val="{00000014-EA11-4179-928E-DD65A4EFF264}"/>
            </c:ext>
          </c:extLst>
        </c:ser>
        <c:ser>
          <c:idx val="6"/>
          <c:order val="21"/>
          <c:tx>
            <c:strRef>
              <c:f>'Appendix Figure 1'!$AO$6</c:f>
              <c:strCache>
                <c:ptCount val="1"/>
                <c:pt idx="0">
                  <c:v>MI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1'!$AO$7:$AO$40</c15:sqref>
                  </c15:fullRef>
                </c:ext>
              </c:extLst>
              <c:f>'Appendix Figure 1'!$AO$7:$AO$33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5-EA11-4179-928E-DD65A4EFF264}"/>
            </c:ext>
          </c:extLst>
        </c:ser>
        <c:ser>
          <c:idx val="7"/>
          <c:order val="22"/>
          <c:tx>
            <c:strRef>
              <c:f>'Appendix Figure 1'!$AP$6</c:f>
              <c:strCache>
                <c:ptCount val="1"/>
                <c:pt idx="0">
                  <c:v>MN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1'!$AP$7:$AP$40</c15:sqref>
                  </c15:fullRef>
                </c:ext>
              </c:extLst>
              <c:f>'Appendix Figure 1'!$AP$7:$AP$33</c:f>
              <c:numCache>
                <c:formatCode>_(* #,##0.00_);_(* \(#,##0.00\);_(* "-"??_);_(@_)</c:formatCode>
                <c:ptCount val="27"/>
                <c:pt idx="0">
                  <c:v>-8.5255494341254234E-3</c:v>
                </c:pt>
                <c:pt idx="1">
                  <c:v>-1.0444995947182178E-2</c:v>
                </c:pt>
                <c:pt idx="2">
                  <c:v>-5.1571201533079147E-2</c:v>
                </c:pt>
                <c:pt idx="3">
                  <c:v>2.8186777606606483E-2</c:v>
                </c:pt>
                <c:pt idx="4">
                  <c:v>1.2912344187498093E-2</c:v>
                </c:pt>
                <c:pt idx="5">
                  <c:v>-5.9662880375981331E-3</c:v>
                </c:pt>
                <c:pt idx="6">
                  <c:v>3.9191879332065582E-2</c:v>
                </c:pt>
                <c:pt idx="7">
                  <c:v>-3.2977797091007233E-2</c:v>
                </c:pt>
                <c:pt idx="8">
                  <c:v>1.4202844351530075E-2</c:v>
                </c:pt>
                <c:pt idx="9">
                  <c:v>1.9194301217794418E-2</c:v>
                </c:pt>
                <c:pt idx="10">
                  <c:v>-2.9832299798727036E-2</c:v>
                </c:pt>
                <c:pt idx="11">
                  <c:v>-8.8679986074566841E-3</c:v>
                </c:pt>
                <c:pt idx="12">
                  <c:v>-6.1322813853621483E-3</c:v>
                </c:pt>
                <c:pt idx="13">
                  <c:v>-2.8809893876314163E-2</c:v>
                </c:pt>
                <c:pt idx="14">
                  <c:v>4.7620311379432678E-3</c:v>
                </c:pt>
                <c:pt idx="15">
                  <c:v>3.6606114357709885E-2</c:v>
                </c:pt>
                <c:pt idx="16">
                  <c:v>-1.0932542383670807E-2</c:v>
                </c:pt>
                <c:pt idx="17">
                  <c:v>5.8835450559854507E-2</c:v>
                </c:pt>
                <c:pt idx="18">
                  <c:v>-3.3653125166893005E-2</c:v>
                </c:pt>
                <c:pt idx="19">
                  <c:v>3.5906638950109482E-2</c:v>
                </c:pt>
                <c:pt idx="20">
                  <c:v>6.7899525165557861E-3</c:v>
                </c:pt>
                <c:pt idx="21">
                  <c:v>-2.1645447704941034E-3</c:v>
                </c:pt>
                <c:pt idx="22">
                  <c:v>3.8562178611755371E-2</c:v>
                </c:pt>
                <c:pt idx="23">
                  <c:v>1.4649685472249985E-3</c:v>
                </c:pt>
                <c:pt idx="24">
                  <c:v>1.1603770777583122E-2</c:v>
                </c:pt>
                <c:pt idx="25">
                  <c:v>-5.3893832955509424E-5</c:v>
                </c:pt>
                <c:pt idx="26">
                  <c:v>6.6533382050693035E-3</c:v>
                </c:pt>
              </c:numCache>
            </c:numRef>
          </c:val>
          <c:smooth val="0"/>
          <c:extLst>
            <c:ext xmlns:c16="http://schemas.microsoft.com/office/drawing/2014/chart" uri="{C3380CC4-5D6E-409C-BE32-E72D297353CC}">
              <c16:uniqueId val="{00000016-EA11-4179-928E-DD65A4EFF264}"/>
            </c:ext>
          </c:extLst>
        </c:ser>
        <c:ser>
          <c:idx val="3"/>
          <c:order val="23"/>
          <c:tx>
            <c:strRef>
              <c:f>'Appendix Figure 1'!$AQ$6</c:f>
              <c:strCache>
                <c:ptCount val="1"/>
                <c:pt idx="0">
                  <c:v>MS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1'!$AQ$7:$AQ$40</c15:sqref>
                  </c15:fullRef>
                </c:ext>
              </c:extLst>
              <c:f>'Appendix Figure 1'!$AQ$7:$AQ$33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7-EA11-4179-928E-DD65A4EFF264}"/>
            </c:ext>
          </c:extLst>
        </c:ser>
        <c:ser>
          <c:idx val="5"/>
          <c:order val="24"/>
          <c:tx>
            <c:strRef>
              <c:f>'Appendix Figure 1'!$AR$6</c:f>
              <c:strCache>
                <c:ptCount val="1"/>
                <c:pt idx="0">
                  <c:v>MO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1'!$AR$7:$AR$40</c15:sqref>
                  </c15:fullRef>
                </c:ext>
              </c:extLst>
              <c:f>'Appendix Figure 1'!$AR$7:$AR$33</c:f>
              <c:numCache>
                <c:formatCode>_(* #,##0.00_);_(* \(#,##0.00\);_(* "-"??_);_(@_)</c:formatCode>
                <c:ptCount val="27"/>
                <c:pt idx="0">
                  <c:v>2.7733955532312393E-2</c:v>
                </c:pt>
                <c:pt idx="1">
                  <c:v>9.8763573914766312E-3</c:v>
                </c:pt>
                <c:pt idx="2">
                  <c:v>5.4562430828809738E-2</c:v>
                </c:pt>
                <c:pt idx="3">
                  <c:v>2.5141598656773567E-2</c:v>
                </c:pt>
                <c:pt idx="4">
                  <c:v>7.6107477070763707E-4</c:v>
                </c:pt>
                <c:pt idx="5">
                  <c:v>-1.4436563476920128E-2</c:v>
                </c:pt>
                <c:pt idx="6">
                  <c:v>-3.5381227731704712E-2</c:v>
                </c:pt>
                <c:pt idx="7">
                  <c:v>-2.6628864929080009E-2</c:v>
                </c:pt>
                <c:pt idx="8">
                  <c:v>-2.9108332470059395E-2</c:v>
                </c:pt>
                <c:pt idx="9">
                  <c:v>-2.1942319348454475E-2</c:v>
                </c:pt>
                <c:pt idx="10">
                  <c:v>1.6417677979916334E-3</c:v>
                </c:pt>
                <c:pt idx="11">
                  <c:v>-2.746276929974556E-2</c:v>
                </c:pt>
                <c:pt idx="12">
                  <c:v>-8.0533280968666077E-2</c:v>
                </c:pt>
                <c:pt idx="13">
                  <c:v>-4.8371005803346634E-2</c:v>
                </c:pt>
                <c:pt idx="14">
                  <c:v>-6.3800700008869171E-2</c:v>
                </c:pt>
                <c:pt idx="15">
                  <c:v>-5.8745261048898101E-4</c:v>
                </c:pt>
                <c:pt idx="16">
                  <c:v>8.2532605156302452E-3</c:v>
                </c:pt>
                <c:pt idx="17">
                  <c:v>1.2781926430761814E-2</c:v>
                </c:pt>
                <c:pt idx="18">
                  <c:v>-1.3954260386526585E-2</c:v>
                </c:pt>
                <c:pt idx="19">
                  <c:v>-8.4680076688528061E-3</c:v>
                </c:pt>
                <c:pt idx="20">
                  <c:v>7.5150880729779601E-4</c:v>
                </c:pt>
                <c:pt idx="21">
                  <c:v>-7.6240277849137783E-3</c:v>
                </c:pt>
                <c:pt idx="22">
                  <c:v>-1.2907267548143864E-2</c:v>
                </c:pt>
                <c:pt idx="23">
                  <c:v>-2.373652346432209E-2</c:v>
                </c:pt>
                <c:pt idx="24">
                  <c:v>-3.593900054693222E-2</c:v>
                </c:pt>
                <c:pt idx="25">
                  <c:v>-1.5314729884266853E-2</c:v>
                </c:pt>
                <c:pt idx="26">
                  <c:v>-3.3349283039569855E-2</c:v>
                </c:pt>
              </c:numCache>
            </c:numRef>
          </c:val>
          <c:smooth val="0"/>
          <c:extLst>
            <c:ext xmlns:c16="http://schemas.microsoft.com/office/drawing/2014/chart" uri="{C3380CC4-5D6E-409C-BE32-E72D297353CC}">
              <c16:uniqueId val="{00000018-EA11-4179-928E-DD65A4EFF264}"/>
            </c:ext>
          </c:extLst>
        </c:ser>
        <c:ser>
          <c:idx val="1"/>
          <c:order val="25"/>
          <c:tx>
            <c:strRef>
              <c:f>'Appendix Figure 1'!$AS$6</c:f>
              <c:strCache>
                <c:ptCount val="1"/>
                <c:pt idx="0">
                  <c:v>MT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1'!$AS$7:$AS$40</c15:sqref>
                  </c15:fullRef>
                </c:ext>
              </c:extLst>
              <c:f>'Appendix Figure 1'!$AS$7:$AS$33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9-EA11-4179-928E-DD65A4EFF264}"/>
            </c:ext>
          </c:extLst>
        </c:ser>
        <c:ser>
          <c:idx val="2"/>
          <c:order val="26"/>
          <c:tx>
            <c:strRef>
              <c:f>'Appendix Figure 1'!$AT$6</c:f>
              <c:strCache>
                <c:ptCount val="1"/>
                <c:pt idx="0">
                  <c:v>NE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1'!$AT$7:$AT$40</c15:sqref>
                  </c15:fullRef>
                </c:ext>
              </c:extLst>
              <c:f>'Appendix Figure 1'!$AT$7:$AT$33</c:f>
              <c:numCache>
                <c:formatCode>_(* #,##0.00_);_(* \(#,##0.00\);_(* "-"??_);_(@_)</c:formatCode>
                <c:ptCount val="27"/>
                <c:pt idx="0">
                  <c:v>3.7469439208507538E-2</c:v>
                </c:pt>
                <c:pt idx="1">
                  <c:v>2.0956860855221748E-2</c:v>
                </c:pt>
                <c:pt idx="2">
                  <c:v>7.2933301329612732E-2</c:v>
                </c:pt>
                <c:pt idx="3">
                  <c:v>9.089987725019455E-3</c:v>
                </c:pt>
                <c:pt idx="4">
                  <c:v>2.0350905135273933E-2</c:v>
                </c:pt>
                <c:pt idx="5">
                  <c:v>2.5365691632032394E-2</c:v>
                </c:pt>
                <c:pt idx="6">
                  <c:v>-4.4823955744504929E-2</c:v>
                </c:pt>
                <c:pt idx="7">
                  <c:v>-4.0439493022859097E-3</c:v>
                </c:pt>
                <c:pt idx="8">
                  <c:v>2.3440932855010033E-2</c:v>
                </c:pt>
                <c:pt idx="9">
                  <c:v>1.9255464896559715E-2</c:v>
                </c:pt>
                <c:pt idx="10">
                  <c:v>3.2714799046516418E-2</c:v>
                </c:pt>
                <c:pt idx="11">
                  <c:v>-4.9165065865963697E-4</c:v>
                </c:pt>
                <c:pt idx="12">
                  <c:v>-4.0590088814496994E-2</c:v>
                </c:pt>
                <c:pt idx="13">
                  <c:v>-4.205864854156971E-3</c:v>
                </c:pt>
                <c:pt idx="14">
                  <c:v>-8.5222739726305008E-3</c:v>
                </c:pt>
                <c:pt idx="15">
                  <c:v>9.892941452562809E-3</c:v>
                </c:pt>
                <c:pt idx="16">
                  <c:v>-1.0661721229553223E-2</c:v>
                </c:pt>
                <c:pt idx="17">
                  <c:v>-5.4760321974754333E-2</c:v>
                </c:pt>
                <c:pt idx="18">
                  <c:v>-1.5274224802851677E-2</c:v>
                </c:pt>
                <c:pt idx="19">
                  <c:v>-3.441280871629715E-2</c:v>
                </c:pt>
                <c:pt idx="20">
                  <c:v>-3.0388761311769485E-2</c:v>
                </c:pt>
                <c:pt idx="21">
                  <c:v>-7.2115778923034668E-2</c:v>
                </c:pt>
                <c:pt idx="22">
                  <c:v>-2.3310156539082527E-2</c:v>
                </c:pt>
                <c:pt idx="23">
                  <c:v>-2.2583004087209702E-2</c:v>
                </c:pt>
                <c:pt idx="24">
                  <c:v>-1.2900367379188538E-2</c:v>
                </c:pt>
                <c:pt idx="25">
                  <c:v>-4.7729052603244781E-2</c:v>
                </c:pt>
                <c:pt idx="26">
                  <c:v>-2.7166280895471573E-2</c:v>
                </c:pt>
              </c:numCache>
            </c:numRef>
          </c:val>
          <c:smooth val="0"/>
          <c:extLst>
            <c:ext xmlns:c16="http://schemas.microsoft.com/office/drawing/2014/chart" uri="{C3380CC4-5D6E-409C-BE32-E72D297353CC}">
              <c16:uniqueId val="{0000001A-EA11-4179-928E-DD65A4EFF264}"/>
            </c:ext>
          </c:extLst>
        </c:ser>
        <c:ser>
          <c:idx val="28"/>
          <c:order val="27"/>
          <c:tx>
            <c:strRef>
              <c:f>'Appendix Figure 1'!$AU$6</c:f>
              <c:strCache>
                <c:ptCount val="1"/>
                <c:pt idx="0">
                  <c:v>NV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1'!$AU$7:$AU$40</c15:sqref>
                  </c15:fullRef>
                </c:ext>
              </c:extLst>
              <c:f>'Appendix Figure 1'!$AU$7:$AU$33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B-EA11-4179-928E-DD65A4EFF264}"/>
            </c:ext>
          </c:extLst>
        </c:ser>
        <c:ser>
          <c:idx val="29"/>
          <c:order val="28"/>
          <c:tx>
            <c:strRef>
              <c:f>'Appendix Figure 1'!$AV$6</c:f>
              <c:strCache>
                <c:ptCount val="1"/>
                <c:pt idx="0">
                  <c:v>NH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1'!$AV$7:$AV$40</c15:sqref>
                  </c15:fullRef>
                </c:ext>
              </c:extLst>
              <c:f>'Appendix Figure 1'!$AV$7:$AV$33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C-EA11-4179-928E-DD65A4EFF264}"/>
            </c:ext>
          </c:extLst>
        </c:ser>
        <c:ser>
          <c:idx val="30"/>
          <c:order val="29"/>
          <c:tx>
            <c:strRef>
              <c:f>'Appendix Figure 1'!$AW$6</c:f>
              <c:strCache>
                <c:ptCount val="1"/>
                <c:pt idx="0">
                  <c:v>NJ</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1'!$AW$7:$AW$40</c15:sqref>
                  </c15:fullRef>
                </c:ext>
              </c:extLst>
              <c:f>'Appendix Figure 1'!$AW$7:$AW$33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D-EA11-4179-928E-DD65A4EFF264}"/>
            </c:ext>
          </c:extLst>
        </c:ser>
        <c:ser>
          <c:idx val="31"/>
          <c:order val="30"/>
          <c:tx>
            <c:strRef>
              <c:f>'Appendix Figure 1'!$AX$6</c:f>
              <c:strCache>
                <c:ptCount val="1"/>
                <c:pt idx="0">
                  <c:v>NM</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1'!$AX$7:$AX$40</c15:sqref>
                  </c15:fullRef>
                </c:ext>
              </c:extLst>
              <c:f>'Appendix Figure 1'!$AX$7:$AX$33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E-EA11-4179-928E-DD65A4EFF264}"/>
            </c:ext>
          </c:extLst>
        </c:ser>
        <c:ser>
          <c:idx val="32"/>
          <c:order val="31"/>
          <c:tx>
            <c:strRef>
              <c:f>'Appendix Figure 1'!$AY$6</c:f>
              <c:strCache>
                <c:ptCount val="1"/>
                <c:pt idx="0">
                  <c:v>NY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1'!$AY$7:$AY$40</c15:sqref>
                  </c15:fullRef>
                </c:ext>
              </c:extLst>
              <c:f>'Appendix Figure 1'!$AY$7:$AY$33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F-EA11-4179-928E-DD65A4EFF264}"/>
            </c:ext>
          </c:extLst>
        </c:ser>
        <c:ser>
          <c:idx val="33"/>
          <c:order val="32"/>
          <c:tx>
            <c:strRef>
              <c:f>'Appendix Figure 1'!$AZ$6</c:f>
              <c:strCache>
                <c:ptCount val="1"/>
                <c:pt idx="0">
                  <c:v>NC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1'!$AZ$7:$AZ$40</c15:sqref>
                  </c15:fullRef>
                </c:ext>
              </c:extLst>
              <c:f>'Appendix Figure 1'!$AZ$7:$AZ$33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0-EA11-4179-928E-DD65A4EFF264}"/>
            </c:ext>
          </c:extLst>
        </c:ser>
        <c:ser>
          <c:idx val="34"/>
          <c:order val="33"/>
          <c:tx>
            <c:strRef>
              <c:f>'Appendix Figure 1'!$BA$6</c:f>
              <c:strCache>
                <c:ptCount val="1"/>
                <c:pt idx="0">
                  <c:v>ND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1'!$BA$7:$BA$40</c15:sqref>
                  </c15:fullRef>
                </c:ext>
              </c:extLst>
              <c:f>'Appendix Figure 1'!$BA$7:$BA$33</c:f>
              <c:numCache>
                <c:formatCode>_(* #,##0.00_);_(* \(#,##0.00\);_(* "-"??_);_(@_)</c:formatCode>
                <c:ptCount val="27"/>
                <c:pt idx="0">
                  <c:v>-3.1935963779687881E-2</c:v>
                </c:pt>
                <c:pt idx="1">
                  <c:v>-8.4463832899928093E-3</c:v>
                </c:pt>
                <c:pt idx="2">
                  <c:v>4.5434612780809402E-2</c:v>
                </c:pt>
                <c:pt idx="3">
                  <c:v>1.1158484034240246E-2</c:v>
                </c:pt>
                <c:pt idx="4">
                  <c:v>2.7645949274301529E-2</c:v>
                </c:pt>
                <c:pt idx="5">
                  <c:v>-2.4408277124166489E-2</c:v>
                </c:pt>
                <c:pt idx="6">
                  <c:v>3.8850683718919754E-2</c:v>
                </c:pt>
                <c:pt idx="7">
                  <c:v>0.10341782867908478</c:v>
                </c:pt>
                <c:pt idx="8">
                  <c:v>-2.8475280851125717E-2</c:v>
                </c:pt>
                <c:pt idx="9">
                  <c:v>9.6271978691220284E-3</c:v>
                </c:pt>
                <c:pt idx="10">
                  <c:v>2.9365872964262962E-2</c:v>
                </c:pt>
                <c:pt idx="11">
                  <c:v>-1.0394050739705563E-2</c:v>
                </c:pt>
                <c:pt idx="12">
                  <c:v>-3.3346641808748245E-2</c:v>
                </c:pt>
                <c:pt idx="13">
                  <c:v>-2.438732422888279E-2</c:v>
                </c:pt>
                <c:pt idx="14">
                  <c:v>-0.13049036264419556</c:v>
                </c:pt>
                <c:pt idx="15">
                  <c:v>-5.7652998715639114E-2</c:v>
                </c:pt>
                <c:pt idx="16">
                  <c:v>-5.0306461751461029E-2</c:v>
                </c:pt>
                <c:pt idx="17">
                  <c:v>-8.4426954388618469E-2</c:v>
                </c:pt>
                <c:pt idx="18">
                  <c:v>-6.9816865026950836E-2</c:v>
                </c:pt>
                <c:pt idx="19">
                  <c:v>-5.5065162479877472E-2</c:v>
                </c:pt>
                <c:pt idx="20">
                  <c:v>-5.9985876083374023E-2</c:v>
                </c:pt>
                <c:pt idx="21">
                  <c:v>-8.1941097974777222E-2</c:v>
                </c:pt>
                <c:pt idx="22">
                  <c:v>-2.2233385592699051E-2</c:v>
                </c:pt>
                <c:pt idx="23">
                  <c:v>-6.9040358066558838E-2</c:v>
                </c:pt>
                <c:pt idx="24">
                  <c:v>-2.6064522098749876E-3</c:v>
                </c:pt>
                <c:pt idx="25">
                  <c:v>-0.12865175306797028</c:v>
                </c:pt>
                <c:pt idx="26">
                  <c:v>-0.10593204200267792</c:v>
                </c:pt>
              </c:numCache>
            </c:numRef>
          </c:val>
          <c:smooth val="0"/>
          <c:extLst>
            <c:ext xmlns:c16="http://schemas.microsoft.com/office/drawing/2014/chart" uri="{C3380CC4-5D6E-409C-BE32-E72D297353CC}">
              <c16:uniqueId val="{00000021-EA11-4179-928E-DD65A4EFF264}"/>
            </c:ext>
          </c:extLst>
        </c:ser>
        <c:ser>
          <c:idx val="35"/>
          <c:order val="34"/>
          <c:tx>
            <c:strRef>
              <c:f>'Appendix Figure 1'!$BB$6</c:f>
              <c:strCache>
                <c:ptCount val="1"/>
                <c:pt idx="0">
                  <c:v>OH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1'!$BB$7:$BB$40</c15:sqref>
                  </c15:fullRef>
                </c:ext>
              </c:extLst>
              <c:f>'Appendix Figure 1'!$BB$7:$BB$33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2-EA11-4179-928E-DD65A4EFF264}"/>
            </c:ext>
          </c:extLst>
        </c:ser>
        <c:ser>
          <c:idx val="36"/>
          <c:order val="35"/>
          <c:tx>
            <c:strRef>
              <c:f>'Appendix Figure 1'!$BC$6</c:f>
              <c:strCache>
                <c:ptCount val="1"/>
                <c:pt idx="0">
                  <c:v>OK</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1'!$BC$7:$BC$40</c15:sqref>
                  </c15:fullRef>
                </c:ext>
              </c:extLst>
              <c:f>'Appendix Figure 1'!$BC$7:$BC$33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3-EA11-4179-928E-DD65A4EFF264}"/>
            </c:ext>
          </c:extLst>
        </c:ser>
        <c:ser>
          <c:idx val="37"/>
          <c:order val="36"/>
          <c:tx>
            <c:strRef>
              <c:f>'Appendix Figure 1'!$BD$6</c:f>
              <c:strCache>
                <c:ptCount val="1"/>
                <c:pt idx="0">
                  <c:v>OR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1'!$BD$7:$BD$40</c15:sqref>
                  </c15:fullRef>
                </c:ext>
              </c:extLst>
              <c:f>'Appendix Figure 1'!$BD$7:$BD$33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4-EA11-4179-928E-DD65A4EFF264}"/>
            </c:ext>
          </c:extLst>
        </c:ser>
        <c:ser>
          <c:idx val="38"/>
          <c:order val="37"/>
          <c:tx>
            <c:strRef>
              <c:f>'Appendix Figure 1'!$BE$6</c:f>
              <c:strCache>
                <c:ptCount val="1"/>
                <c:pt idx="0">
                  <c:v>PA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1'!$BE$7:$BE$40</c15:sqref>
                  </c15:fullRef>
                </c:ext>
              </c:extLst>
              <c:f>'Appendix Figure 1'!$BE$7:$BE$33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5-EA11-4179-928E-DD65A4EFF264}"/>
            </c:ext>
          </c:extLst>
        </c:ser>
        <c:ser>
          <c:idx val="39"/>
          <c:order val="38"/>
          <c:tx>
            <c:strRef>
              <c:f>'Appendix Figure 1'!$BF$6</c:f>
              <c:strCache>
                <c:ptCount val="1"/>
                <c:pt idx="0">
                  <c:v>RI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1'!$BF$7:$BF$40</c15:sqref>
                  </c15:fullRef>
                </c:ext>
              </c:extLst>
              <c:f>'Appendix Figure 1'!$BF$7:$BF$33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6-EA11-4179-928E-DD65A4EFF264}"/>
            </c:ext>
          </c:extLst>
        </c:ser>
        <c:ser>
          <c:idx val="40"/>
          <c:order val="39"/>
          <c:tx>
            <c:strRef>
              <c:f>'Appendix Figure 1'!$BG$6</c:f>
              <c:strCache>
                <c:ptCount val="1"/>
                <c:pt idx="0">
                  <c:v>SC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1'!$BG$7:$BG$40</c15:sqref>
                  </c15:fullRef>
                </c:ext>
              </c:extLst>
              <c:f>'Appendix Figure 1'!$BG$7:$BG$33</c:f>
              <c:numCache>
                <c:formatCode>_(* #,##0.00_);_(* \(#,##0.00\);_(* "-"??_);_(@_)</c:formatCode>
                <c:ptCount val="27"/>
                <c:pt idx="0">
                  <c:v>1.4852933818474412E-3</c:v>
                </c:pt>
                <c:pt idx="1">
                  <c:v>-1.7686353996396065E-2</c:v>
                </c:pt>
                <c:pt idx="2">
                  <c:v>-2.82621243968606E-3</c:v>
                </c:pt>
                <c:pt idx="3">
                  <c:v>-2.1770985797047615E-2</c:v>
                </c:pt>
                <c:pt idx="4">
                  <c:v>-4.2696885764598846E-2</c:v>
                </c:pt>
                <c:pt idx="5">
                  <c:v>-3.2187353819608688E-2</c:v>
                </c:pt>
                <c:pt idx="6">
                  <c:v>-2.4014001712203026E-2</c:v>
                </c:pt>
                <c:pt idx="7">
                  <c:v>1.0624540969729424E-2</c:v>
                </c:pt>
                <c:pt idx="8">
                  <c:v>-2.9701784253120422E-2</c:v>
                </c:pt>
                <c:pt idx="9">
                  <c:v>1.9203086849302053E-3</c:v>
                </c:pt>
                <c:pt idx="10">
                  <c:v>2.6301421225070953E-2</c:v>
                </c:pt>
                <c:pt idx="11">
                  <c:v>2.6691852137446404E-2</c:v>
                </c:pt>
                <c:pt idx="12">
                  <c:v>8.712749183177948E-2</c:v>
                </c:pt>
                <c:pt idx="13">
                  <c:v>4.2560584843158722E-2</c:v>
                </c:pt>
                <c:pt idx="14">
                  <c:v>-4.5891381800174713E-2</c:v>
                </c:pt>
                <c:pt idx="15">
                  <c:v>-9.3585243448615074E-3</c:v>
                </c:pt>
                <c:pt idx="16">
                  <c:v>1.4909573830664158E-2</c:v>
                </c:pt>
                <c:pt idx="17">
                  <c:v>1.1134163476526737E-2</c:v>
                </c:pt>
                <c:pt idx="18">
                  <c:v>-5.6163471192121506E-2</c:v>
                </c:pt>
                <c:pt idx="19">
                  <c:v>-0.13773393630981445</c:v>
                </c:pt>
                <c:pt idx="20">
                  <c:v>-0.10243536531925201</c:v>
                </c:pt>
                <c:pt idx="21">
                  <c:v>-8.2974962890148163E-2</c:v>
                </c:pt>
                <c:pt idx="22">
                  <c:v>-7.6154552400112152E-2</c:v>
                </c:pt>
                <c:pt idx="23">
                  <c:v>-9.3686118721961975E-2</c:v>
                </c:pt>
                <c:pt idx="24">
                  <c:v>-6.6633731126785278E-2</c:v>
                </c:pt>
                <c:pt idx="25">
                  <c:v>-0.11483033001422882</c:v>
                </c:pt>
                <c:pt idx="26">
                  <c:v>-0.12754654884338379</c:v>
                </c:pt>
              </c:numCache>
            </c:numRef>
          </c:val>
          <c:smooth val="0"/>
          <c:extLst>
            <c:ext xmlns:c16="http://schemas.microsoft.com/office/drawing/2014/chart" uri="{C3380CC4-5D6E-409C-BE32-E72D297353CC}">
              <c16:uniqueId val="{00000027-EA11-4179-928E-DD65A4EFF264}"/>
            </c:ext>
          </c:extLst>
        </c:ser>
        <c:ser>
          <c:idx val="41"/>
          <c:order val="40"/>
          <c:tx>
            <c:strRef>
              <c:f>'Appendix Figure 1'!$BH$6</c:f>
              <c:strCache>
                <c:ptCount val="1"/>
                <c:pt idx="0">
                  <c:v>SD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1'!$BH$7:$BH$40</c15:sqref>
                  </c15:fullRef>
                </c:ext>
              </c:extLst>
              <c:f>'Appendix Figure 1'!$BH$7:$BH$33</c:f>
              <c:numCache>
                <c:formatCode>_(* #,##0.00_);_(* \(#,##0.00\);_(* "-"??_);_(@_)</c:formatCode>
                <c:ptCount val="27"/>
                <c:pt idx="0">
                  <c:v>-1.8216764554381371E-2</c:v>
                </c:pt>
                <c:pt idx="1">
                  <c:v>3.9458479732275009E-2</c:v>
                </c:pt>
                <c:pt idx="2">
                  <c:v>3.0854525975883007E-3</c:v>
                </c:pt>
                <c:pt idx="3">
                  <c:v>-6.5206557512283325E-2</c:v>
                </c:pt>
                <c:pt idx="4">
                  <c:v>5.0911448895931244E-2</c:v>
                </c:pt>
                <c:pt idx="5">
                  <c:v>3.0763695016503334E-2</c:v>
                </c:pt>
                <c:pt idx="6">
                  <c:v>4.7608934342861176E-2</c:v>
                </c:pt>
                <c:pt idx="7">
                  <c:v>-4.1082371026277542E-2</c:v>
                </c:pt>
                <c:pt idx="8">
                  <c:v>2.0335737615823746E-2</c:v>
                </c:pt>
                <c:pt idx="9">
                  <c:v>-5.1728896796703339E-3</c:v>
                </c:pt>
                <c:pt idx="10">
                  <c:v>-2.6488009840250015E-2</c:v>
                </c:pt>
                <c:pt idx="11">
                  <c:v>3.5139288753271103E-2</c:v>
                </c:pt>
                <c:pt idx="12">
                  <c:v>-6.9592848420143127E-2</c:v>
                </c:pt>
                <c:pt idx="13">
                  <c:v>-7.1456193923950195E-2</c:v>
                </c:pt>
                <c:pt idx="14">
                  <c:v>1.2506413273513317E-2</c:v>
                </c:pt>
                <c:pt idx="15">
                  <c:v>-1.4150827191770077E-2</c:v>
                </c:pt>
                <c:pt idx="16">
                  <c:v>-3.4054774791002274E-2</c:v>
                </c:pt>
                <c:pt idx="17">
                  <c:v>-5.4679282009601593E-2</c:v>
                </c:pt>
                <c:pt idx="18">
                  <c:v>-3.9142835885286331E-2</c:v>
                </c:pt>
                <c:pt idx="19">
                  <c:v>-7.4979208409786224E-2</c:v>
                </c:pt>
                <c:pt idx="20">
                  <c:v>-8.0634213984012604E-2</c:v>
                </c:pt>
                <c:pt idx="21">
                  <c:v>-6.2726244330406189E-2</c:v>
                </c:pt>
                <c:pt idx="22">
                  <c:v>-3.242608904838562E-2</c:v>
                </c:pt>
                <c:pt idx="23">
                  <c:v>-4.987763985991478E-2</c:v>
                </c:pt>
                <c:pt idx="24">
                  <c:v>-7.368980348110199E-2</c:v>
                </c:pt>
                <c:pt idx="25">
                  <c:v>2.2029545158147812E-2</c:v>
                </c:pt>
                <c:pt idx="26">
                  <c:v>-2.1023038774728775E-2</c:v>
                </c:pt>
              </c:numCache>
            </c:numRef>
          </c:val>
          <c:smooth val="0"/>
          <c:extLst>
            <c:ext xmlns:c16="http://schemas.microsoft.com/office/drawing/2014/chart" uri="{C3380CC4-5D6E-409C-BE32-E72D297353CC}">
              <c16:uniqueId val="{00000028-EA11-4179-928E-DD65A4EFF264}"/>
            </c:ext>
          </c:extLst>
        </c:ser>
        <c:ser>
          <c:idx val="42"/>
          <c:order val="41"/>
          <c:tx>
            <c:strRef>
              <c:f>'Appendix Figure 1'!$BI$6</c:f>
              <c:strCache>
                <c:ptCount val="1"/>
                <c:pt idx="0">
                  <c:v>TN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1'!$BI$7:$BI$40</c15:sqref>
                  </c15:fullRef>
                </c:ext>
              </c:extLst>
              <c:f>'Appendix Figure 1'!$BI$7:$BI$33</c:f>
              <c:numCache>
                <c:formatCode>_(* #,##0.00_);_(* \(#,##0.00\);_(* "-"??_);_(@_)</c:formatCode>
                <c:ptCount val="27"/>
                <c:pt idx="0">
                  <c:v>-1.7845407128334045E-2</c:v>
                </c:pt>
                <c:pt idx="1">
                  <c:v>-3.4403367899358273E-3</c:v>
                </c:pt>
                <c:pt idx="2">
                  <c:v>-2.3825628682971001E-2</c:v>
                </c:pt>
                <c:pt idx="3">
                  <c:v>6.5519767813384533E-3</c:v>
                </c:pt>
                <c:pt idx="4">
                  <c:v>-4.9623097293078899E-3</c:v>
                </c:pt>
                <c:pt idx="5">
                  <c:v>2.0933061838150024E-2</c:v>
                </c:pt>
                <c:pt idx="6">
                  <c:v>9.830176830291748E-3</c:v>
                </c:pt>
                <c:pt idx="7">
                  <c:v>-2.7616824954748154E-2</c:v>
                </c:pt>
                <c:pt idx="8">
                  <c:v>2.802337147295475E-2</c:v>
                </c:pt>
                <c:pt idx="9">
                  <c:v>-2.4849607143551111E-3</c:v>
                </c:pt>
                <c:pt idx="10">
                  <c:v>-1.7423529177904129E-2</c:v>
                </c:pt>
                <c:pt idx="11">
                  <c:v>1.8472412193659693E-4</c:v>
                </c:pt>
                <c:pt idx="12">
                  <c:v>5.9541761875152588E-2</c:v>
                </c:pt>
                <c:pt idx="13">
                  <c:v>3.1863521784543991E-2</c:v>
                </c:pt>
                <c:pt idx="14">
                  <c:v>4.504973441362381E-2</c:v>
                </c:pt>
                <c:pt idx="15">
                  <c:v>4.6947947703301907E-3</c:v>
                </c:pt>
                <c:pt idx="16">
                  <c:v>4.6184833627194166E-4</c:v>
                </c:pt>
                <c:pt idx="17">
                  <c:v>-2.1154028363525867E-3</c:v>
                </c:pt>
                <c:pt idx="18">
                  <c:v>3.1430669128894806E-2</c:v>
                </c:pt>
                <c:pt idx="19">
                  <c:v>-8.8824471458792686E-3</c:v>
                </c:pt>
                <c:pt idx="20">
                  <c:v>3.6531142890453339E-2</c:v>
                </c:pt>
                <c:pt idx="21">
                  <c:v>3.8920193910598755E-2</c:v>
                </c:pt>
                <c:pt idx="22">
                  <c:v>-4.5901193516328931E-4</c:v>
                </c:pt>
                <c:pt idx="23">
                  <c:v>5.0469912588596344E-2</c:v>
                </c:pt>
                <c:pt idx="24">
                  <c:v>1.9513115286827087E-2</c:v>
                </c:pt>
                <c:pt idx="25">
                  <c:v>3.4582316875457764E-2</c:v>
                </c:pt>
                <c:pt idx="26">
                  <c:v>5.9027720242738724E-2</c:v>
                </c:pt>
              </c:numCache>
            </c:numRef>
          </c:val>
          <c:smooth val="0"/>
          <c:extLst>
            <c:ext xmlns:c16="http://schemas.microsoft.com/office/drawing/2014/chart" uri="{C3380CC4-5D6E-409C-BE32-E72D297353CC}">
              <c16:uniqueId val="{00000029-EA11-4179-928E-DD65A4EFF264}"/>
            </c:ext>
          </c:extLst>
        </c:ser>
        <c:ser>
          <c:idx val="43"/>
          <c:order val="42"/>
          <c:tx>
            <c:strRef>
              <c:f>'Appendix Figure 1'!$BJ$6</c:f>
              <c:strCache>
                <c:ptCount val="1"/>
                <c:pt idx="0">
                  <c:v>TX</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1'!$BJ$7:$BJ$40</c15:sqref>
                  </c15:fullRef>
                </c:ext>
              </c:extLst>
              <c:f>'Appendix Figure 1'!$BJ$7:$BJ$33</c:f>
              <c:numCache>
                <c:formatCode>_(* #,##0.00_);_(* \(#,##0.00\);_(* "-"??_);_(@_)</c:formatCode>
                <c:ptCount val="27"/>
                <c:pt idx="0">
                  <c:v>-1.1609966168180108E-3</c:v>
                </c:pt>
                <c:pt idx="1">
                  <c:v>-2.6439959183335304E-2</c:v>
                </c:pt>
                <c:pt idx="2">
                  <c:v>-4.615350067615509E-2</c:v>
                </c:pt>
                <c:pt idx="3">
                  <c:v>-1.9466444849967957E-2</c:v>
                </c:pt>
                <c:pt idx="4">
                  <c:v>-2.1245693787932396E-2</c:v>
                </c:pt>
                <c:pt idx="5">
                  <c:v>1.2666386552155018E-2</c:v>
                </c:pt>
                <c:pt idx="6">
                  <c:v>-2.5291895493865013E-2</c:v>
                </c:pt>
                <c:pt idx="7">
                  <c:v>-8.939671516418457E-2</c:v>
                </c:pt>
                <c:pt idx="8">
                  <c:v>-2.3838303983211517E-2</c:v>
                </c:pt>
                <c:pt idx="9">
                  <c:v>-3.4467004239559174E-2</c:v>
                </c:pt>
                <c:pt idx="10">
                  <c:v>-4.4139653444290161E-2</c:v>
                </c:pt>
                <c:pt idx="11">
                  <c:v>-2.4542665109038353E-2</c:v>
                </c:pt>
                <c:pt idx="12">
                  <c:v>-1.186597254127264E-2</c:v>
                </c:pt>
                <c:pt idx="13">
                  <c:v>-1.3731949962675571E-2</c:v>
                </c:pt>
                <c:pt idx="14">
                  <c:v>4.4907890260219574E-2</c:v>
                </c:pt>
                <c:pt idx="15">
                  <c:v>2.4969788268208504E-2</c:v>
                </c:pt>
                <c:pt idx="16">
                  <c:v>5.4744244553148746E-3</c:v>
                </c:pt>
                <c:pt idx="17">
                  <c:v>4.8489335924386978E-2</c:v>
                </c:pt>
                <c:pt idx="18">
                  <c:v>2.527138963341713E-2</c:v>
                </c:pt>
                <c:pt idx="19">
                  <c:v>4.449738934636116E-2</c:v>
                </c:pt>
                <c:pt idx="20">
                  <c:v>3.9855428040027618E-2</c:v>
                </c:pt>
                <c:pt idx="21">
                  <c:v>6.9019652903079987E-2</c:v>
                </c:pt>
                <c:pt idx="22">
                  <c:v>2.3296583443880081E-2</c:v>
                </c:pt>
                <c:pt idx="23">
                  <c:v>5.788687989115715E-2</c:v>
                </c:pt>
                <c:pt idx="24">
                  <c:v>2.8314216062426567E-2</c:v>
                </c:pt>
                <c:pt idx="25">
                  <c:v>8.9832164347171783E-2</c:v>
                </c:pt>
                <c:pt idx="26">
                  <c:v>5.2529316395521164E-2</c:v>
                </c:pt>
              </c:numCache>
            </c:numRef>
          </c:val>
          <c:smooth val="0"/>
          <c:extLst>
            <c:ext xmlns:c16="http://schemas.microsoft.com/office/drawing/2014/chart" uri="{C3380CC4-5D6E-409C-BE32-E72D297353CC}">
              <c16:uniqueId val="{0000002A-EA11-4179-928E-DD65A4EFF264}"/>
            </c:ext>
          </c:extLst>
        </c:ser>
        <c:ser>
          <c:idx val="44"/>
          <c:order val="43"/>
          <c:tx>
            <c:strRef>
              <c:f>'Appendix Figure 1'!$BK$6</c:f>
              <c:strCache>
                <c:ptCount val="1"/>
                <c:pt idx="0">
                  <c:v>UT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1'!$BK$7:$BK$40</c15:sqref>
                  </c15:fullRef>
                </c:ext>
              </c:extLst>
              <c:f>'Appendix Figure 1'!$BK$7:$BK$33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B-EA11-4179-928E-DD65A4EFF264}"/>
            </c:ext>
          </c:extLst>
        </c:ser>
        <c:ser>
          <c:idx val="45"/>
          <c:order val="44"/>
          <c:tx>
            <c:strRef>
              <c:f>'Appendix Figure 1'!$BL$6</c:f>
              <c:strCache>
                <c:ptCount val="1"/>
                <c:pt idx="0">
                  <c:v>VT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1'!$BL$7:$BL$40</c15:sqref>
                  </c15:fullRef>
                </c:ext>
              </c:extLst>
              <c:f>'Appendix Figure 1'!$BL$7:$BL$33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C-EA11-4179-928E-DD65A4EFF264}"/>
            </c:ext>
          </c:extLst>
        </c:ser>
        <c:ser>
          <c:idx val="46"/>
          <c:order val="45"/>
          <c:tx>
            <c:strRef>
              <c:f>'Appendix Figure 1'!$BM$6</c:f>
              <c:strCache>
                <c:ptCount val="1"/>
                <c:pt idx="0">
                  <c:v>VA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1'!$BM$7:$BM$40</c15:sqref>
                  </c15:fullRef>
                </c:ext>
              </c:extLst>
              <c:f>'Appendix Figure 1'!$BM$7:$BM$33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D-EA11-4179-928E-DD65A4EFF264}"/>
            </c:ext>
          </c:extLst>
        </c:ser>
        <c:ser>
          <c:idx val="47"/>
          <c:order val="46"/>
          <c:tx>
            <c:strRef>
              <c:f>'Appendix Figure 1'!$BN$6</c:f>
              <c:strCache>
                <c:ptCount val="1"/>
                <c:pt idx="0">
                  <c:v>WA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1'!$BN$7:$BN$40</c15:sqref>
                  </c15:fullRef>
                </c:ext>
              </c:extLst>
              <c:f>'Appendix Figure 1'!$BN$7:$BN$33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E-EA11-4179-928E-DD65A4EFF264}"/>
            </c:ext>
          </c:extLst>
        </c:ser>
        <c:ser>
          <c:idx val="48"/>
          <c:order val="47"/>
          <c:tx>
            <c:strRef>
              <c:f>'Appendix Figure 1'!$BO$6</c:f>
              <c:strCache>
                <c:ptCount val="1"/>
                <c:pt idx="0">
                  <c:v>WV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1'!$BO$7:$BO$40</c15:sqref>
                  </c15:fullRef>
                </c:ext>
              </c:extLst>
              <c:f>'Appendix Figure 1'!$BO$7:$BO$33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F-EA11-4179-928E-DD65A4EFF264}"/>
            </c:ext>
          </c:extLst>
        </c:ser>
        <c:ser>
          <c:idx val="49"/>
          <c:order val="48"/>
          <c:tx>
            <c:strRef>
              <c:f>'Appendix Figure 1'!$BP$6</c:f>
              <c:strCache>
                <c:ptCount val="1"/>
                <c:pt idx="0">
                  <c:v>WI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1'!$BP$7:$BP$40</c15:sqref>
                  </c15:fullRef>
                </c:ext>
              </c:extLst>
              <c:f>'Appendix Figure 1'!$BP$7:$BP$33</c:f>
              <c:numCache>
                <c:formatCode>_(* #,##0.00_);_(* \(#,##0.00\);_(* "-"??_);_(@_)</c:formatCode>
                <c:ptCount val="27"/>
                <c:pt idx="0">
                  <c:v>-1.4826024882495403E-2</c:v>
                </c:pt>
                <c:pt idx="1">
                  <c:v>-1.3072480447590351E-2</c:v>
                </c:pt>
                <c:pt idx="2">
                  <c:v>-1.8340969458222389E-2</c:v>
                </c:pt>
                <c:pt idx="3">
                  <c:v>-2.3750804364681244E-2</c:v>
                </c:pt>
                <c:pt idx="4">
                  <c:v>-5.1686912775039673E-2</c:v>
                </c:pt>
                <c:pt idx="5">
                  <c:v>-2.7853885665535927E-2</c:v>
                </c:pt>
                <c:pt idx="6">
                  <c:v>-4.1421376168727875E-2</c:v>
                </c:pt>
                <c:pt idx="7">
                  <c:v>2.0181404426693916E-2</c:v>
                </c:pt>
                <c:pt idx="8">
                  <c:v>5.5590249598026276E-2</c:v>
                </c:pt>
                <c:pt idx="9">
                  <c:v>2.2084992378950119E-2</c:v>
                </c:pt>
                <c:pt idx="10">
                  <c:v>9.8020276054739952E-3</c:v>
                </c:pt>
                <c:pt idx="11">
                  <c:v>-1.1229868046939373E-2</c:v>
                </c:pt>
                <c:pt idx="12">
                  <c:v>2.0621843636035919E-2</c:v>
                </c:pt>
                <c:pt idx="13">
                  <c:v>6.8344450555741787E-3</c:v>
                </c:pt>
                <c:pt idx="14">
                  <c:v>2.0529666915535927E-2</c:v>
                </c:pt>
                <c:pt idx="15">
                  <c:v>-1.2125793844461441E-2</c:v>
                </c:pt>
                <c:pt idx="16">
                  <c:v>1.1442577466368675E-2</c:v>
                </c:pt>
                <c:pt idx="17">
                  <c:v>-6.3043646514415741E-3</c:v>
                </c:pt>
                <c:pt idx="18">
                  <c:v>1.0064537636935711E-2</c:v>
                </c:pt>
                <c:pt idx="19">
                  <c:v>-3.738514706492424E-2</c:v>
                </c:pt>
                <c:pt idx="20">
                  <c:v>-2.1035801619291306E-3</c:v>
                </c:pt>
                <c:pt idx="21">
                  <c:v>-2.7203505858778954E-2</c:v>
                </c:pt>
                <c:pt idx="22">
                  <c:v>-2.5454288348555565E-2</c:v>
                </c:pt>
                <c:pt idx="23">
                  <c:v>-4.3070878833532333E-2</c:v>
                </c:pt>
                <c:pt idx="24">
                  <c:v>-8.0689959228038788E-2</c:v>
                </c:pt>
                <c:pt idx="25">
                  <c:v>-3.9849795401096344E-2</c:v>
                </c:pt>
                <c:pt idx="26">
                  <c:v>1.9353942945599556E-2</c:v>
                </c:pt>
              </c:numCache>
            </c:numRef>
          </c:val>
          <c:smooth val="0"/>
          <c:extLst>
            <c:ext xmlns:c16="http://schemas.microsoft.com/office/drawing/2014/chart" uri="{C3380CC4-5D6E-409C-BE32-E72D297353CC}">
              <c16:uniqueId val="{00000030-EA11-4179-928E-DD65A4EFF264}"/>
            </c:ext>
          </c:extLst>
        </c:ser>
        <c:ser>
          <c:idx val="50"/>
          <c:order val="49"/>
          <c:tx>
            <c:strRef>
              <c:f>'Appendix Figure 1'!$BQ$6</c:f>
              <c:strCache>
                <c:ptCount val="1"/>
                <c:pt idx="0">
                  <c:v>WY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1'!$BQ$7:$BQ$40</c15:sqref>
                  </c15:fullRef>
                </c:ext>
              </c:extLst>
              <c:f>'Appendix Figure 1'!$BQ$7:$BQ$33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31-EA11-4179-928E-DD65A4EFF264}"/>
            </c:ext>
          </c:extLst>
        </c:ser>
        <c:ser>
          <c:idx val="14"/>
          <c:order val="50"/>
          <c:tx>
            <c:strRef>
              <c:f>'Appendix Figure 1'!$S$6</c:f>
              <c:strCache>
                <c:ptCount val="1"/>
                <c:pt idx="0">
                  <c:v>IL</c:v>
                </c:pt>
              </c:strCache>
            </c:strRef>
          </c:tx>
          <c:spPr>
            <a:ln w="31750">
              <a:solidFill>
                <a:srgbClr val="FF0000"/>
              </a:solidFill>
            </a:ln>
          </c:spPr>
          <c:marker>
            <c:symbol val="none"/>
          </c:marker>
          <c:cat>
            <c:numRef>
              <c:extLst>
                <c:ext xmlns:c15="http://schemas.microsoft.com/office/drawing/2012/chart" uri="{02D57815-91ED-43cb-92C2-25804820EDAC}">
                  <c15:fullRef>
                    <c15:sqref>'Appendix Figure 1'!$R$7:$R$40</c15:sqref>
                  </c15:fullRef>
                </c:ext>
              </c:extLst>
              <c:f>'Appendix Figure 1'!$R$7:$R$33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1'!$S$7:$S$40</c15:sqref>
                  </c15:fullRef>
                </c:ext>
              </c:extLst>
              <c:f>'Appendix Figure 1'!$S$7:$S$33</c:f>
              <c:numCache>
                <c:formatCode>_(* #,##0.00_);_(* \(#,##0.00\);_(* "-"??_);_(@_)</c:formatCode>
                <c:ptCount val="27"/>
                <c:pt idx="0">
                  <c:v>1.2905162759125233E-2</c:v>
                </c:pt>
                <c:pt idx="1">
                  <c:v>1.4342858921736479E-3</c:v>
                </c:pt>
                <c:pt idx="2">
                  <c:v>2.9375220183283091E-3</c:v>
                </c:pt>
                <c:pt idx="3">
                  <c:v>1.0034076403826475E-3</c:v>
                </c:pt>
                <c:pt idx="4">
                  <c:v>2.0552260801196098E-2</c:v>
                </c:pt>
                <c:pt idx="5">
                  <c:v>3.3632377162575722E-3</c:v>
                </c:pt>
                <c:pt idx="6">
                  <c:v>-1.2044970877468586E-2</c:v>
                </c:pt>
                <c:pt idx="7">
                  <c:v>-1.2354077771306038E-3</c:v>
                </c:pt>
                <c:pt idx="8">
                  <c:v>-8.4665948525071144E-3</c:v>
                </c:pt>
                <c:pt idx="9">
                  <c:v>-2.2753854282200336E-3</c:v>
                </c:pt>
                <c:pt idx="10">
                  <c:v>-7.0779658854007721E-3</c:v>
                </c:pt>
                <c:pt idx="11">
                  <c:v>3.3374642953276634E-4</c:v>
                </c:pt>
                <c:pt idx="12">
                  <c:v>-1.2187882093712687E-3</c:v>
                </c:pt>
                <c:pt idx="13">
                  <c:v>5.6741996668279171E-3</c:v>
                </c:pt>
                <c:pt idx="14">
                  <c:v>-1.6600089147686958E-2</c:v>
                </c:pt>
                <c:pt idx="15">
                  <c:v>-1.267889142036438E-2</c:v>
                </c:pt>
                <c:pt idx="16">
                  <c:v>-3.9391424506902695E-3</c:v>
                </c:pt>
                <c:pt idx="17">
                  <c:v>-1.8041331321001053E-2</c:v>
                </c:pt>
                <c:pt idx="18">
                  <c:v>-3.1266061123460531E-3</c:v>
                </c:pt>
                <c:pt idx="19">
                  <c:v>-3.5966827999800444E-4</c:v>
                </c:pt>
                <c:pt idx="20">
                  <c:v>-9.4164768233895302E-3</c:v>
                </c:pt>
                <c:pt idx="21">
                  <c:v>-1.2519452720880508E-3</c:v>
                </c:pt>
                <c:pt idx="22">
                  <c:v>-4.1757948696613312E-2</c:v>
                </c:pt>
                <c:pt idx="23">
                  <c:v>-7.5501869432628155E-3</c:v>
                </c:pt>
                <c:pt idx="24">
                  <c:v>-3.374781459569931E-2</c:v>
                </c:pt>
                <c:pt idx="25">
                  <c:v>-1.6613446176052094E-2</c:v>
                </c:pt>
                <c:pt idx="26">
                  <c:v>-2.2459892556071281E-2</c:v>
                </c:pt>
              </c:numCache>
            </c:numRef>
          </c:val>
          <c:smooth val="0"/>
          <c:extLst>
            <c:ext xmlns:c16="http://schemas.microsoft.com/office/drawing/2014/chart" uri="{C3380CC4-5D6E-409C-BE32-E72D297353CC}">
              <c16:uniqueId val="{00000032-EA11-4179-928E-DD65A4EFF264}"/>
            </c:ext>
          </c:extLst>
        </c:ser>
        <c:dLbls>
          <c:showLegendKey val="0"/>
          <c:showVal val="0"/>
          <c:showCatName val="0"/>
          <c:showSerName val="0"/>
          <c:showPercent val="0"/>
          <c:showBubbleSize val="0"/>
        </c:dLbls>
        <c:smooth val="0"/>
        <c:axId val="-1370155760"/>
        <c:axId val="-1370151472"/>
      </c:lineChart>
      <c:catAx>
        <c:axId val="-1370155760"/>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1370151472"/>
        <c:crossesAt val="-60"/>
        <c:auto val="1"/>
        <c:lblAlgn val="ctr"/>
        <c:lblOffset val="100"/>
        <c:noMultiLvlLbl val="0"/>
      </c:catAx>
      <c:valAx>
        <c:axId val="-1370151472"/>
        <c:scaling>
          <c:orientation val="minMax"/>
        </c:scaling>
        <c:delete val="0"/>
        <c:axPos val="l"/>
        <c:majorGridlines>
          <c:spPr>
            <a:ln w="12700">
              <a:solidFill>
                <a:srgbClr val="D9D9D9"/>
              </a:solidFill>
              <a:prstDash val="sysDot"/>
            </a:ln>
          </c:spPr>
        </c:majorGridlines>
        <c:title>
          <c:tx>
            <c:rich>
              <a:bodyPr/>
              <a:lstStyle/>
              <a:p>
                <a:pPr>
                  <a:defRPr sz="1000" b="0"/>
                </a:pPr>
                <a:r>
                  <a:rPr lang="en-US" sz="1000" b="0" i="0" baseline="0">
                    <a:effectLst/>
                  </a:rPr>
                  <a:t>Actual State FARMVC Share minus Synthetic State FARMVC Share</a:t>
                </a:r>
                <a:endParaRPr lang="en-US" sz="1000" b="0">
                  <a:effectLst/>
                </a:endParaRPr>
              </a:p>
            </c:rich>
          </c:tx>
          <c:overlay val="0"/>
        </c:title>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370155760"/>
        <c:crossesAt val="1"/>
        <c:crossBetween val="midCat"/>
      </c:valAx>
    </c:plotArea>
    <c:plotVisOnly val="1"/>
    <c:dispBlanksAs val="gap"/>
    <c:showDLblsOverMax val="0"/>
  </c:chart>
  <c:spPr>
    <a:solidFill>
      <a:schemeClr val="bg1"/>
    </a:solidFill>
    <a:ln w="9525">
      <a:noFill/>
    </a:ln>
  </c:spPr>
  <c:txPr>
    <a:bodyPr/>
    <a:lstStyle/>
    <a:p>
      <a:pPr>
        <a:defRPr>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FARMVCs Per 1,000,000 Drivers, 2009</a:t>
            </a:r>
            <a:r>
              <a:rPr lang="en-US" baseline="0"/>
              <a:t> Tax Increase</a:t>
            </a:r>
          </a:p>
          <a:p>
            <a:pPr>
              <a:defRPr/>
            </a:pPr>
            <a:r>
              <a:rPr lang="en-US" baseline="0"/>
              <a:t>Actual verses Synthetic Illinois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'Appendix Figure 2'!$B$1</c:f>
              <c:strCache>
                <c:ptCount val="1"/>
                <c:pt idx="0">
                  <c:v>Actual</c:v>
                </c:pt>
              </c:strCache>
            </c:strRef>
          </c:tx>
          <c:spPr>
            <a:ln w="38100" cap="rnd">
              <a:solidFill>
                <a:schemeClr val="tx1"/>
              </a:solidFill>
              <a:round/>
            </a:ln>
            <a:effectLst/>
          </c:spPr>
          <c:marker>
            <c:symbol val="none"/>
          </c:marker>
          <c:cat>
            <c:numRef>
              <c:f>'Appendix Figure 2'!$A$2:$A$35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2'!$B$2:$B$35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2A44-4928-B4C2-9597CFE388EC}"/>
            </c:ext>
          </c:extLst>
        </c:ser>
        <c:ser>
          <c:idx val="1"/>
          <c:order val="1"/>
          <c:tx>
            <c:strRef>
              <c:f>'Appendix Figure 2'!$C$1</c:f>
              <c:strCache>
                <c:ptCount val="1"/>
                <c:pt idx="0">
                  <c:v>Synthetic</c:v>
                </c:pt>
              </c:strCache>
            </c:strRef>
          </c:tx>
          <c:spPr>
            <a:ln w="28575" cap="rnd">
              <a:solidFill>
                <a:schemeClr val="accent5"/>
              </a:solidFill>
              <a:round/>
            </a:ln>
            <a:effectLst/>
          </c:spPr>
          <c:marker>
            <c:symbol val="none"/>
          </c:marker>
          <c:cat>
            <c:numRef>
              <c:f>'Appendix Figure 2'!$A$2:$A$35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2'!$C$2:$C$35</c:f>
              <c:numCache>
                <c:formatCode>General</c:formatCode>
                <c:ptCount val="34"/>
                <c:pt idx="0">
                  <c:v>97.790515872475211</c:v>
                </c:pt>
                <c:pt idx="1">
                  <c:v>93.400985628250041</c:v>
                </c:pt>
                <c:pt idx="2">
                  <c:v>84.987126298074145</c:v>
                </c:pt>
                <c:pt idx="3">
                  <c:v>78.305922841536812</c:v>
                </c:pt>
                <c:pt idx="4">
                  <c:v>83.679117989959195</c:v>
                </c:pt>
                <c:pt idx="5">
                  <c:v>78.785088408039897</c:v>
                </c:pt>
                <c:pt idx="6">
                  <c:v>80.495942471316084</c:v>
                </c:pt>
                <c:pt idx="7">
                  <c:v>72.420526594214607</c:v>
                </c:pt>
                <c:pt idx="8">
                  <c:v>75.90999506282968</c:v>
                </c:pt>
                <c:pt idx="9">
                  <c:v>67.403532291791635</c:v>
                </c:pt>
                <c:pt idx="10">
                  <c:v>57.630624662124319</c:v>
                </c:pt>
                <c:pt idx="11">
                  <c:v>52.355732077558059</c:v>
                </c:pt>
                <c:pt idx="12">
                  <c:v>52.530211571138352</c:v>
                </c:pt>
                <c:pt idx="13">
                  <c:v>52.891123246808995</c:v>
                </c:pt>
                <c:pt idx="14">
                  <c:v>47.645299964642618</c:v>
                </c:pt>
                <c:pt idx="15">
                  <c:v>47.616838141038905</c:v>
                </c:pt>
                <c:pt idx="16">
                  <c:v>45.914624888609978</c:v>
                </c:pt>
                <c:pt idx="17">
                  <c:v>46.653638260977452</c:v>
                </c:pt>
                <c:pt idx="18">
                  <c:v>46.771519553658429</c:v>
                </c:pt>
                <c:pt idx="19">
                  <c:v>48.642147958162248</c:v>
                </c:pt>
                <c:pt idx="20">
                  <c:v>45.80573354542139</c:v>
                </c:pt>
                <c:pt idx="21">
                  <c:v>44.073797351302346</c:v>
                </c:pt>
                <c:pt idx="22">
                  <c:v>43.70864585871459</c:v>
                </c:pt>
                <c:pt idx="23">
                  <c:v>44.143760751467205</c:v>
                </c:pt>
                <c:pt idx="24">
                  <c:v>42.814510499738383</c:v>
                </c:pt>
                <c:pt idx="25">
                  <c:v>41.454331989370985</c:v>
                </c:pt>
                <c:pt idx="26">
                  <c:v>35.67607765580761</c:v>
                </c:pt>
                <c:pt idx="27">
                  <c:v>32.374383305068477</c:v>
                </c:pt>
                <c:pt idx="28">
                  <c:v>29.330671914067349</c:v>
                </c:pt>
                <c:pt idx="29">
                  <c:v>29.140291231669835</c:v>
                </c:pt>
                <c:pt idx="30">
                  <c:v>30.978766995758633</c:v>
                </c:pt>
                <c:pt idx="31">
                  <c:v>31.539245630483492</c:v>
                </c:pt>
                <c:pt idx="32">
                  <c:v>31.355452209027142</c:v>
                </c:pt>
                <c:pt idx="33">
                  <c:v>25.694794718219782</c:v>
                </c:pt>
              </c:numCache>
            </c:numRef>
          </c:val>
          <c:smooth val="0"/>
          <c:extLst>
            <c:ext xmlns:c16="http://schemas.microsoft.com/office/drawing/2014/chart" uri="{C3380CC4-5D6E-409C-BE32-E72D297353CC}">
              <c16:uniqueId val="{00000001-2A44-4928-B4C2-9597CFE388EC}"/>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FARMVCs per 1,000,000 Drivers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a:t>FARMVCs</a:t>
            </a:r>
            <a:r>
              <a:rPr lang="en-US" sz="1400" b="0" baseline="0"/>
              <a:t> Per 1,000,000 Drivers, </a:t>
            </a:r>
            <a:r>
              <a:rPr lang="en-US" sz="1400" b="0"/>
              <a:t>Placebo Test, 2009 Tax Increase</a:t>
            </a:r>
          </a:p>
          <a:p>
            <a:pPr>
              <a:defRPr sz="1400" b="0"/>
            </a:pPr>
            <a:r>
              <a:rPr lang="en-US" sz="1400" b="0"/>
              <a:t>States</a:t>
            </a:r>
            <a:r>
              <a:rPr lang="en-US" sz="1400" b="0" baseline="0"/>
              <a:t> from </a:t>
            </a:r>
            <a:r>
              <a:rPr lang="en-US" sz="1400" b="0"/>
              <a:t>Potential Donor Pool and Illinois (Red)   </a:t>
            </a:r>
          </a:p>
        </c:rich>
      </c:tx>
      <c:overlay val="0"/>
    </c:title>
    <c:autoTitleDeleted val="0"/>
    <c:plotArea>
      <c:layout>
        <c:manualLayout>
          <c:layoutTarget val="inner"/>
          <c:xMode val="edge"/>
          <c:yMode val="edge"/>
          <c:x val="9.3049950787401581E-2"/>
          <c:y val="0.13323709536307962"/>
          <c:w val="0.88461149387576554"/>
          <c:h val="0.77003674540682421"/>
        </c:manualLayout>
      </c:layout>
      <c:lineChart>
        <c:grouping val="standard"/>
        <c:varyColors val="0"/>
        <c:ser>
          <c:idx val="16"/>
          <c:order val="0"/>
          <c:tx>
            <c:strRef>
              <c:f>'Appendix Figure 3'!$R$6</c:f>
              <c:strCache>
                <c:ptCount val="1"/>
                <c:pt idx="0">
                  <c:v>AL</c:v>
                </c:pt>
              </c:strCache>
            </c:strRef>
          </c:tx>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F9C0-459B-B486-6034444C04E1}"/>
            </c:ext>
          </c:extLst>
        </c:ser>
        <c:ser>
          <c:idx val="17"/>
          <c:order val="1"/>
          <c:tx>
            <c:strRef>
              <c:f>'Appendix Figure 3'!$S$6</c:f>
              <c:strCache>
                <c:ptCount val="1"/>
                <c:pt idx="0">
                  <c:v>AK</c:v>
                </c:pt>
              </c:strCache>
            </c:strRef>
          </c:tx>
          <c:spPr>
            <a:ln w="31750">
              <a:solidFill>
                <a:srgbClr val="FF0000"/>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F9C0-459B-B486-6034444C04E1}"/>
            </c:ext>
          </c:extLst>
        </c:ser>
        <c:ser>
          <c:idx val="18"/>
          <c:order val="2"/>
          <c:tx>
            <c:strRef>
              <c:f>'Appendix Figure 3'!$T$6</c:f>
              <c:strCache>
                <c:ptCount val="1"/>
                <c:pt idx="0">
                  <c:v>AZ</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3'!$T$7:$T$40</c:f>
              <c:numCache>
                <c:formatCode>_(* #,##0.00_);_(* \(#,##0.00\);_(* "-"??_);_(@_)</c:formatCode>
                <c:ptCount val="34"/>
                <c:pt idx="0">
                  <c:v>19.518200133461505</c:v>
                </c:pt>
                <c:pt idx="1">
                  <c:v>23.333384888246655</c:v>
                </c:pt>
                <c:pt idx="2">
                  <c:v>5.0220628509123344</c:v>
                </c:pt>
                <c:pt idx="3">
                  <c:v>-13.741175280301832</c:v>
                </c:pt>
                <c:pt idx="4">
                  <c:v>-36.858236853731796</c:v>
                </c:pt>
                <c:pt idx="5">
                  <c:v>-30.398903618333861</c:v>
                </c:pt>
                <c:pt idx="6">
                  <c:v>-15.546132999588735</c:v>
                </c:pt>
                <c:pt idx="7">
                  <c:v>-0.66270996512685088</c:v>
                </c:pt>
                <c:pt idx="8">
                  <c:v>-6.7135497374692932</c:v>
                </c:pt>
                <c:pt idx="9">
                  <c:v>-7.9043402365641668</c:v>
                </c:pt>
                <c:pt idx="10">
                  <c:v>12.510063243098557</c:v>
                </c:pt>
                <c:pt idx="11">
                  <c:v>1.2446583923519938</c:v>
                </c:pt>
                <c:pt idx="12">
                  <c:v>7.7200638770591468</c:v>
                </c:pt>
                <c:pt idx="13">
                  <c:v>-8.7224661911022849</c:v>
                </c:pt>
                <c:pt idx="14">
                  <c:v>-5.0046878641296644</c:v>
                </c:pt>
                <c:pt idx="15">
                  <c:v>-7.6213309512240812</c:v>
                </c:pt>
                <c:pt idx="16">
                  <c:v>6.0268480410741176</c:v>
                </c:pt>
                <c:pt idx="17">
                  <c:v>12.564732969622128</c:v>
                </c:pt>
                <c:pt idx="18">
                  <c:v>3.0079588668741053</c:v>
                </c:pt>
                <c:pt idx="19">
                  <c:v>11.497820196382236</c:v>
                </c:pt>
                <c:pt idx="20">
                  <c:v>7.2009465839073528</c:v>
                </c:pt>
                <c:pt idx="21">
                  <c:v>13.663676327269059</c:v>
                </c:pt>
                <c:pt idx="22">
                  <c:v>17.889951777760871</c:v>
                </c:pt>
                <c:pt idx="23">
                  <c:v>-0.96299572760472074</c:v>
                </c:pt>
                <c:pt idx="24">
                  <c:v>12.841875104641076</c:v>
                </c:pt>
                <c:pt idx="25">
                  <c:v>4.478694791032467</c:v>
                </c:pt>
                <c:pt idx="26">
                  <c:v>9.7591018857201561</c:v>
                </c:pt>
                <c:pt idx="27">
                  <c:v>20.85541382257361</c:v>
                </c:pt>
                <c:pt idx="28">
                  <c:v>18.952001482830383</c:v>
                </c:pt>
                <c:pt idx="29">
                  <c:v>7.6513142630574293</c:v>
                </c:pt>
                <c:pt idx="30">
                  <c:v>15.196923413896002</c:v>
                </c:pt>
                <c:pt idx="31">
                  <c:v>12.780719771399163</c:v>
                </c:pt>
                <c:pt idx="32">
                  <c:v>21.250265490380116</c:v>
                </c:pt>
                <c:pt idx="33">
                  <c:v>3.9481205931224395</c:v>
                </c:pt>
              </c:numCache>
            </c:numRef>
          </c:val>
          <c:smooth val="0"/>
          <c:extLst>
            <c:ext xmlns:c16="http://schemas.microsoft.com/office/drawing/2014/chart" uri="{C3380CC4-5D6E-409C-BE32-E72D297353CC}">
              <c16:uniqueId val="{00000002-F9C0-459B-B486-6034444C04E1}"/>
            </c:ext>
          </c:extLst>
        </c:ser>
        <c:ser>
          <c:idx val="19"/>
          <c:order val="3"/>
          <c:tx>
            <c:strRef>
              <c:f>'Appendix Figure 3'!$U$6</c:f>
              <c:strCache>
                <c:ptCount val="1"/>
                <c:pt idx="0">
                  <c:v>AR</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3'!$U$7:$U$40</c:f>
              <c:numCache>
                <c:formatCode>_(* #,##0.00_);_(* \(#,##0.00\);_(* "-"??_);_(@_)</c:formatCode>
                <c:ptCount val="34"/>
                <c:pt idx="0">
                  <c:v>-5.0539433686935809</c:v>
                </c:pt>
                <c:pt idx="1">
                  <c:v>2.9496304705389775</c:v>
                </c:pt>
                <c:pt idx="2">
                  <c:v>0.24498203288203513</c:v>
                </c:pt>
                <c:pt idx="3">
                  <c:v>-4.4799189709010534</c:v>
                </c:pt>
                <c:pt idx="4">
                  <c:v>-15.779905879753642</c:v>
                </c:pt>
                <c:pt idx="5">
                  <c:v>-20.990672055631876</c:v>
                </c:pt>
                <c:pt idx="6">
                  <c:v>-35.087115975329652</c:v>
                </c:pt>
                <c:pt idx="7">
                  <c:v>-62.897590396460146</c:v>
                </c:pt>
                <c:pt idx="8">
                  <c:v>-15.300771337933838</c:v>
                </c:pt>
                <c:pt idx="9">
                  <c:v>-30.433036954491399</c:v>
                </c:pt>
                <c:pt idx="10">
                  <c:v>-2.6352975055488059</c:v>
                </c:pt>
                <c:pt idx="11">
                  <c:v>3.6477604226092808</c:v>
                </c:pt>
                <c:pt idx="12">
                  <c:v>1.5235031014526612</c:v>
                </c:pt>
                <c:pt idx="13">
                  <c:v>13.132527783454861</c:v>
                </c:pt>
                <c:pt idx="14">
                  <c:v>3.0810588214080781</c:v>
                </c:pt>
                <c:pt idx="15">
                  <c:v>10.494725756871048</c:v>
                </c:pt>
                <c:pt idx="16">
                  <c:v>11.207915122213308</c:v>
                </c:pt>
                <c:pt idx="17">
                  <c:v>8.6888721853028983</c:v>
                </c:pt>
                <c:pt idx="18">
                  <c:v>14.904018826200627</c:v>
                </c:pt>
                <c:pt idx="19">
                  <c:v>33.700453059282154</c:v>
                </c:pt>
                <c:pt idx="20">
                  <c:v>-6.9658326538046822</c:v>
                </c:pt>
                <c:pt idx="21">
                  <c:v>-5.7256288528151345</c:v>
                </c:pt>
                <c:pt idx="22">
                  <c:v>-9.5350214905920438</c:v>
                </c:pt>
                <c:pt idx="23">
                  <c:v>1.0046388752016355</c:v>
                </c:pt>
                <c:pt idx="24">
                  <c:v>0.36929287716702675</c:v>
                </c:pt>
                <c:pt idx="25">
                  <c:v>-1.6197257082239958</c:v>
                </c:pt>
                <c:pt idx="26">
                  <c:v>-4.1227135625376832</c:v>
                </c:pt>
                <c:pt idx="27">
                  <c:v>-9.9817707450711168</c:v>
                </c:pt>
                <c:pt idx="28">
                  <c:v>-17.130354535765946</c:v>
                </c:pt>
                <c:pt idx="29">
                  <c:v>-22.687747332383879</c:v>
                </c:pt>
                <c:pt idx="30">
                  <c:v>-3.4425027024553856</c:v>
                </c:pt>
                <c:pt idx="31">
                  <c:v>0.95542077360732947</c:v>
                </c:pt>
                <c:pt idx="32">
                  <c:v>-10.806324098666664</c:v>
                </c:pt>
                <c:pt idx="33">
                  <c:v>-4.5096248868503608</c:v>
                </c:pt>
              </c:numCache>
            </c:numRef>
          </c:val>
          <c:smooth val="0"/>
          <c:extLst>
            <c:ext xmlns:c16="http://schemas.microsoft.com/office/drawing/2014/chart" uri="{C3380CC4-5D6E-409C-BE32-E72D297353CC}">
              <c16:uniqueId val="{00000003-F9C0-459B-B486-6034444C04E1}"/>
            </c:ext>
          </c:extLst>
        </c:ser>
        <c:ser>
          <c:idx val="20"/>
          <c:order val="4"/>
          <c:tx>
            <c:strRef>
              <c:f>'Appendix Figure 3'!$V$6</c:f>
              <c:strCache>
                <c:ptCount val="1"/>
                <c:pt idx="0">
                  <c:v>CA</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F9C0-459B-B486-6034444C04E1}"/>
            </c:ext>
          </c:extLst>
        </c:ser>
        <c:ser>
          <c:idx val="21"/>
          <c:order val="5"/>
          <c:tx>
            <c:strRef>
              <c:f>'Appendix Figure 3'!$W$6</c:f>
              <c:strCache>
                <c:ptCount val="1"/>
                <c:pt idx="0">
                  <c:v>CO</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3'!$W$7:$W$40</c:f>
              <c:numCache>
                <c:formatCode>_(* #,##0.00_);_(* \(#,##0.00\);_(* "-"??_);_(@_)</c:formatCode>
                <c:ptCount val="34"/>
                <c:pt idx="0">
                  <c:v>-23.419313947670162</c:v>
                </c:pt>
                <c:pt idx="1">
                  <c:v>-11.101536983915139</c:v>
                </c:pt>
                <c:pt idx="2">
                  <c:v>-7.7570748544530943</c:v>
                </c:pt>
                <c:pt idx="3">
                  <c:v>1.5446207726199646</c:v>
                </c:pt>
                <c:pt idx="4">
                  <c:v>1.7402893490725546</c:v>
                </c:pt>
                <c:pt idx="5">
                  <c:v>24.455384846078232</c:v>
                </c:pt>
                <c:pt idx="6">
                  <c:v>22.093143343226984</c:v>
                </c:pt>
                <c:pt idx="7">
                  <c:v>2.7512448923516786</c:v>
                </c:pt>
                <c:pt idx="8">
                  <c:v>9.1891979536740109</c:v>
                </c:pt>
                <c:pt idx="9">
                  <c:v>-13.059257071290631</c:v>
                </c:pt>
                <c:pt idx="10">
                  <c:v>1.5751968476251932</c:v>
                </c:pt>
                <c:pt idx="11">
                  <c:v>0.53730877880298067</c:v>
                </c:pt>
                <c:pt idx="12">
                  <c:v>-3.9921692405187059</c:v>
                </c:pt>
                <c:pt idx="13">
                  <c:v>-7.6920114224776626</c:v>
                </c:pt>
                <c:pt idx="14">
                  <c:v>-8.0714835348771885</c:v>
                </c:pt>
                <c:pt idx="15">
                  <c:v>7.849346729926765</c:v>
                </c:pt>
                <c:pt idx="16">
                  <c:v>1.9061910734308185</c:v>
                </c:pt>
                <c:pt idx="17">
                  <c:v>4.8847650759853423</c:v>
                </c:pt>
                <c:pt idx="18">
                  <c:v>10.339686014049221</c:v>
                </c:pt>
                <c:pt idx="19">
                  <c:v>-4.5637607399839908</c:v>
                </c:pt>
                <c:pt idx="20">
                  <c:v>-12.705065273621585</c:v>
                </c:pt>
                <c:pt idx="21">
                  <c:v>1.1945227242904366</c:v>
                </c:pt>
                <c:pt idx="22">
                  <c:v>6.3249835875467397</c:v>
                </c:pt>
                <c:pt idx="23">
                  <c:v>-4.0617469494463876</c:v>
                </c:pt>
                <c:pt idx="24">
                  <c:v>9.0907205958501436</c:v>
                </c:pt>
                <c:pt idx="25">
                  <c:v>4.6020099944144022</c:v>
                </c:pt>
                <c:pt idx="26">
                  <c:v>4.9708746701071505</c:v>
                </c:pt>
                <c:pt idx="27">
                  <c:v>0.64852088144107256</c:v>
                </c:pt>
                <c:pt idx="28">
                  <c:v>12.157866876805201</c:v>
                </c:pt>
                <c:pt idx="29">
                  <c:v>-4.0500908653484657</c:v>
                </c:pt>
                <c:pt idx="30">
                  <c:v>5.1393044486758299</c:v>
                </c:pt>
                <c:pt idx="31">
                  <c:v>6.0877632677147631</c:v>
                </c:pt>
                <c:pt idx="32">
                  <c:v>3.2786465453682467</c:v>
                </c:pt>
                <c:pt idx="33">
                  <c:v>4.9273112381342798</c:v>
                </c:pt>
              </c:numCache>
            </c:numRef>
          </c:val>
          <c:smooth val="0"/>
          <c:extLst>
            <c:ext xmlns:c16="http://schemas.microsoft.com/office/drawing/2014/chart" uri="{C3380CC4-5D6E-409C-BE32-E72D297353CC}">
              <c16:uniqueId val="{00000005-F9C0-459B-B486-6034444C04E1}"/>
            </c:ext>
          </c:extLst>
        </c:ser>
        <c:ser>
          <c:idx val="22"/>
          <c:order val="6"/>
          <c:tx>
            <c:strRef>
              <c:f>'Appendix Figure 3'!$X$6</c:f>
              <c:strCache>
                <c:ptCount val="1"/>
                <c:pt idx="0">
                  <c:v>CT</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F9C0-459B-B486-6034444C04E1}"/>
            </c:ext>
          </c:extLst>
        </c:ser>
        <c:ser>
          <c:idx val="23"/>
          <c:order val="7"/>
          <c:tx>
            <c:strRef>
              <c:f>'Appendix Figure 3'!$Y$6</c:f>
              <c:strCache>
                <c:ptCount val="1"/>
                <c:pt idx="0">
                  <c:v>DE</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F9C0-459B-B486-6034444C04E1}"/>
            </c:ext>
          </c:extLst>
        </c:ser>
        <c:ser>
          <c:idx val="24"/>
          <c:order val="8"/>
          <c:tx>
            <c:strRef>
              <c:f>'Appendix Figure 3'!$Z$6</c:f>
              <c:strCache>
                <c:ptCount val="1"/>
                <c:pt idx="0">
                  <c:v>DC</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F9C0-459B-B486-6034444C04E1}"/>
            </c:ext>
          </c:extLst>
        </c:ser>
        <c:ser>
          <c:idx val="25"/>
          <c:order val="9"/>
          <c:tx>
            <c:strRef>
              <c:f>'Appendix Figure 3'!$AA$6</c:f>
              <c:strCache>
                <c:ptCount val="1"/>
                <c:pt idx="0">
                  <c:v>FL</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F9C0-459B-B486-6034444C04E1}"/>
            </c:ext>
          </c:extLst>
        </c:ser>
        <c:ser>
          <c:idx val="26"/>
          <c:order val="10"/>
          <c:tx>
            <c:strRef>
              <c:f>'Appendix Figure 3'!$AB$6</c:f>
              <c:strCache>
                <c:ptCount val="1"/>
                <c:pt idx="0">
                  <c:v>GA</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3'!$AB$7:$AB$40</c:f>
              <c:numCache>
                <c:formatCode>_(* #,##0.00_);_(* \(#,##0.00\);_(* "-"??_);_(@_)</c:formatCode>
                <c:ptCount val="34"/>
                <c:pt idx="0">
                  <c:v>5.1006290959776379</c:v>
                </c:pt>
                <c:pt idx="1">
                  <c:v>0.96295434559579007</c:v>
                </c:pt>
                <c:pt idx="2">
                  <c:v>-0.68669857000713819</c:v>
                </c:pt>
                <c:pt idx="3">
                  <c:v>-0.53508654218603624</c:v>
                </c:pt>
                <c:pt idx="4">
                  <c:v>-15.246907423716038</c:v>
                </c:pt>
                <c:pt idx="5">
                  <c:v>-21.75759436795488</c:v>
                </c:pt>
                <c:pt idx="6">
                  <c:v>-14.008645848662127</c:v>
                </c:pt>
                <c:pt idx="7">
                  <c:v>-25.216704671038315</c:v>
                </c:pt>
                <c:pt idx="8">
                  <c:v>-6.2123463067109697</c:v>
                </c:pt>
                <c:pt idx="9">
                  <c:v>2.4463518002448836</c:v>
                </c:pt>
                <c:pt idx="10">
                  <c:v>4.7621892917959485</c:v>
                </c:pt>
                <c:pt idx="11">
                  <c:v>-2.5929016373993363</c:v>
                </c:pt>
                <c:pt idx="12">
                  <c:v>4.9957939154410269</c:v>
                </c:pt>
                <c:pt idx="13">
                  <c:v>10.716014003264718</c:v>
                </c:pt>
                <c:pt idx="14">
                  <c:v>5.5321074796665926</c:v>
                </c:pt>
                <c:pt idx="15">
                  <c:v>-0.26460412527740118</c:v>
                </c:pt>
                <c:pt idx="16">
                  <c:v>12.855310160375666</c:v>
                </c:pt>
                <c:pt idx="17">
                  <c:v>13.608105291496031</c:v>
                </c:pt>
                <c:pt idx="18">
                  <c:v>1.462531031393155</c:v>
                </c:pt>
                <c:pt idx="19">
                  <c:v>13.510742974176537</c:v>
                </c:pt>
                <c:pt idx="20">
                  <c:v>19.479681213852018</c:v>
                </c:pt>
                <c:pt idx="21">
                  <c:v>11.799565072578844</c:v>
                </c:pt>
                <c:pt idx="22">
                  <c:v>-1.7658566093814443</c:v>
                </c:pt>
                <c:pt idx="23">
                  <c:v>-2.162367309210822</c:v>
                </c:pt>
                <c:pt idx="24">
                  <c:v>-0.51578564352894318</c:v>
                </c:pt>
                <c:pt idx="25">
                  <c:v>-3.8531429709109943</c:v>
                </c:pt>
                <c:pt idx="26">
                  <c:v>-0.33471354754510685</c:v>
                </c:pt>
                <c:pt idx="27">
                  <c:v>7.3168371272913646</c:v>
                </c:pt>
                <c:pt idx="28">
                  <c:v>14.271809959609527</c:v>
                </c:pt>
                <c:pt idx="29">
                  <c:v>13.555736586567946</c:v>
                </c:pt>
                <c:pt idx="30">
                  <c:v>12.440111277101096</c:v>
                </c:pt>
                <c:pt idx="31">
                  <c:v>17.693462723400444</c:v>
                </c:pt>
                <c:pt idx="32">
                  <c:v>14.890535567246843</c:v>
                </c:pt>
                <c:pt idx="33">
                  <c:v>3.2313253086613258</c:v>
                </c:pt>
              </c:numCache>
            </c:numRef>
          </c:val>
          <c:smooth val="0"/>
          <c:extLst>
            <c:ext xmlns:c16="http://schemas.microsoft.com/office/drawing/2014/chart" uri="{C3380CC4-5D6E-409C-BE32-E72D297353CC}">
              <c16:uniqueId val="{0000000A-F9C0-459B-B486-6034444C04E1}"/>
            </c:ext>
          </c:extLst>
        </c:ser>
        <c:ser>
          <c:idx val="27"/>
          <c:order val="11"/>
          <c:tx>
            <c:strRef>
              <c:f>'Appendix Figure 3'!$AC$6</c:f>
              <c:strCache>
                <c:ptCount val="1"/>
                <c:pt idx="0">
                  <c:v>HI</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F9C0-459B-B486-6034444C04E1}"/>
            </c:ext>
          </c:extLst>
        </c:ser>
        <c:ser>
          <c:idx val="8"/>
          <c:order val="12"/>
          <c:tx>
            <c:strRef>
              <c:f>'Appendix Figure 3'!$AD$6</c:f>
              <c:strCache>
                <c:ptCount val="1"/>
                <c:pt idx="0">
                  <c:v>ID</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3'!$AD$7:$AD$40</c:f>
              <c:numCache>
                <c:formatCode>_(* #,##0.00_);_(* \(#,##0.00\);_(* "-"??_);_(@_)</c:formatCode>
                <c:ptCount val="34"/>
                <c:pt idx="0">
                  <c:v>32.38415956730023</c:v>
                </c:pt>
                <c:pt idx="1">
                  <c:v>-3.1430020044354023</c:v>
                </c:pt>
                <c:pt idx="2">
                  <c:v>19.235954823670909</c:v>
                </c:pt>
                <c:pt idx="3">
                  <c:v>0.23028785278711439</c:v>
                </c:pt>
                <c:pt idx="4">
                  <c:v>5.9799262999149505</c:v>
                </c:pt>
                <c:pt idx="5">
                  <c:v>-15.963292753440328</c:v>
                </c:pt>
                <c:pt idx="6">
                  <c:v>10.326459232601337</c:v>
                </c:pt>
                <c:pt idx="7">
                  <c:v>5.6539402066846378</c:v>
                </c:pt>
                <c:pt idx="8">
                  <c:v>-5.2206078180461191</c:v>
                </c:pt>
                <c:pt idx="9">
                  <c:v>-0.91231646592859761</c:v>
                </c:pt>
                <c:pt idx="10">
                  <c:v>-16.259609765256755</c:v>
                </c:pt>
                <c:pt idx="11">
                  <c:v>-8.4766597865382209</c:v>
                </c:pt>
                <c:pt idx="12">
                  <c:v>-5.2121199587418232</c:v>
                </c:pt>
                <c:pt idx="13">
                  <c:v>-1.9130852706439327</c:v>
                </c:pt>
                <c:pt idx="14">
                  <c:v>14.098334759182762</c:v>
                </c:pt>
                <c:pt idx="15">
                  <c:v>1.7739686200002325</c:v>
                </c:pt>
                <c:pt idx="16">
                  <c:v>1.3691462754650274</c:v>
                </c:pt>
                <c:pt idx="17">
                  <c:v>7.5688349170377478</c:v>
                </c:pt>
                <c:pt idx="18">
                  <c:v>-4.2458054849703331</c:v>
                </c:pt>
                <c:pt idx="19">
                  <c:v>21.978137738187797</c:v>
                </c:pt>
                <c:pt idx="20">
                  <c:v>32.520278182346374</c:v>
                </c:pt>
                <c:pt idx="21">
                  <c:v>12.422493455233052</c:v>
                </c:pt>
                <c:pt idx="22">
                  <c:v>16.504396626260132</c:v>
                </c:pt>
                <c:pt idx="23">
                  <c:v>23.576172679895535</c:v>
                </c:pt>
                <c:pt idx="24">
                  <c:v>5.9721683101088274</c:v>
                </c:pt>
                <c:pt idx="25">
                  <c:v>22.38354500150308</c:v>
                </c:pt>
                <c:pt idx="26">
                  <c:v>3.151228156639263</c:v>
                </c:pt>
                <c:pt idx="27">
                  <c:v>21.802226910949685</c:v>
                </c:pt>
                <c:pt idx="28">
                  <c:v>12.220288226671983</c:v>
                </c:pt>
                <c:pt idx="29">
                  <c:v>28.335911338217556</c:v>
                </c:pt>
                <c:pt idx="30">
                  <c:v>26.382747819297947</c:v>
                </c:pt>
                <c:pt idx="31">
                  <c:v>13.562421372625977</c:v>
                </c:pt>
                <c:pt idx="32">
                  <c:v>20.610757928807288</c:v>
                </c:pt>
                <c:pt idx="33">
                  <c:v>8.4205394159653224</c:v>
                </c:pt>
              </c:numCache>
            </c:numRef>
          </c:val>
          <c:smooth val="0"/>
          <c:extLst>
            <c:ext xmlns:c16="http://schemas.microsoft.com/office/drawing/2014/chart" uri="{C3380CC4-5D6E-409C-BE32-E72D297353CC}">
              <c16:uniqueId val="{0000000C-F9C0-459B-B486-6034444C04E1}"/>
            </c:ext>
          </c:extLst>
        </c:ser>
        <c:ser>
          <c:idx val="9"/>
          <c:order val="13"/>
          <c:tx>
            <c:strRef>
              <c:f>'Appendix Figure 3'!$AE$6</c:f>
              <c:strCache>
                <c:ptCount val="1"/>
                <c:pt idx="0">
                  <c:v>IN</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3'!$AE$7:$AE$40</c:f>
              <c:numCache>
                <c:formatCode>_(* #,##0.00_);_(* \(#,##0.00\);_(* "-"??_);_(@_)</c:formatCode>
                <c:ptCount val="34"/>
                <c:pt idx="0">
                  <c:v>7.3039350354520138</c:v>
                </c:pt>
                <c:pt idx="1">
                  <c:v>5.5567315939697437</c:v>
                </c:pt>
                <c:pt idx="2">
                  <c:v>-0.52627996183218784</c:v>
                </c:pt>
                <c:pt idx="3">
                  <c:v>7.6593405538005754</c:v>
                </c:pt>
                <c:pt idx="4">
                  <c:v>6.3454585870204028</c:v>
                </c:pt>
                <c:pt idx="5">
                  <c:v>9.5526647783117369</c:v>
                </c:pt>
                <c:pt idx="6">
                  <c:v>10.097575795953162</c:v>
                </c:pt>
                <c:pt idx="7">
                  <c:v>20.784507796633989</c:v>
                </c:pt>
                <c:pt idx="8">
                  <c:v>-6.3622728703194298</c:v>
                </c:pt>
                <c:pt idx="9">
                  <c:v>-11.0589389805682</c:v>
                </c:pt>
                <c:pt idx="10">
                  <c:v>7.5984644354321063</c:v>
                </c:pt>
                <c:pt idx="11">
                  <c:v>5.6638291425770149</c:v>
                </c:pt>
                <c:pt idx="12">
                  <c:v>1.0500132248125738</c:v>
                </c:pt>
                <c:pt idx="13">
                  <c:v>-3.150549446218065</c:v>
                </c:pt>
                <c:pt idx="14">
                  <c:v>-6.3304227637672739E-2</c:v>
                </c:pt>
                <c:pt idx="15">
                  <c:v>1.9868907656928059</c:v>
                </c:pt>
                <c:pt idx="16">
                  <c:v>-7.1869903877086472</c:v>
                </c:pt>
                <c:pt idx="17">
                  <c:v>-1.1694099839587579</c:v>
                </c:pt>
                <c:pt idx="18">
                  <c:v>7.3394717219343875</c:v>
                </c:pt>
                <c:pt idx="19">
                  <c:v>-0.19468362211227941</c:v>
                </c:pt>
                <c:pt idx="20">
                  <c:v>21.261264919303358</c:v>
                </c:pt>
                <c:pt idx="21">
                  <c:v>23.720069293631241</c:v>
                </c:pt>
                <c:pt idx="22">
                  <c:v>14.969875337556005</c:v>
                </c:pt>
                <c:pt idx="23">
                  <c:v>6.6266729845665395</c:v>
                </c:pt>
                <c:pt idx="24">
                  <c:v>2.8761076009686803</c:v>
                </c:pt>
                <c:pt idx="25">
                  <c:v>11.208043360966258</c:v>
                </c:pt>
                <c:pt idx="26">
                  <c:v>13.413094166025985</c:v>
                </c:pt>
                <c:pt idx="27">
                  <c:v>13.52334857074311</c:v>
                </c:pt>
                <c:pt idx="28">
                  <c:v>11.290469046798535</c:v>
                </c:pt>
                <c:pt idx="29">
                  <c:v>12.977585356566124</c:v>
                </c:pt>
                <c:pt idx="30">
                  <c:v>8.0908639574772678</c:v>
                </c:pt>
                <c:pt idx="31">
                  <c:v>1.7818863398133544</c:v>
                </c:pt>
                <c:pt idx="32">
                  <c:v>13.983615644974634</c:v>
                </c:pt>
                <c:pt idx="33">
                  <c:v>10.462264981470071</c:v>
                </c:pt>
              </c:numCache>
            </c:numRef>
          </c:val>
          <c:smooth val="0"/>
          <c:extLst>
            <c:ext xmlns:c16="http://schemas.microsoft.com/office/drawing/2014/chart" uri="{C3380CC4-5D6E-409C-BE32-E72D297353CC}">
              <c16:uniqueId val="{0000000D-F9C0-459B-B486-6034444C04E1}"/>
            </c:ext>
          </c:extLst>
        </c:ser>
        <c:ser>
          <c:idx val="10"/>
          <c:order val="14"/>
          <c:tx>
            <c:strRef>
              <c:f>'Appendix Figure 3'!$AF$6</c:f>
              <c:strCache>
                <c:ptCount val="1"/>
                <c:pt idx="0">
                  <c:v>IA</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F9C0-459B-B486-6034444C04E1}"/>
            </c:ext>
          </c:extLst>
        </c:ser>
        <c:ser>
          <c:idx val="11"/>
          <c:order val="15"/>
          <c:tx>
            <c:strRef>
              <c:f>'Appendix Figure 3'!$AG$6</c:f>
              <c:strCache>
                <c:ptCount val="1"/>
                <c:pt idx="0">
                  <c:v>KS</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3'!$AG$7:$AG$40</c:f>
              <c:numCache>
                <c:formatCode>_(* #,##0.00_);_(* \(#,##0.00\);_(* "-"??_);_(@_)</c:formatCode>
                <c:ptCount val="34"/>
                <c:pt idx="0">
                  <c:v>-2.1939988528174581</c:v>
                </c:pt>
                <c:pt idx="1">
                  <c:v>6.443175607273588</c:v>
                </c:pt>
                <c:pt idx="2">
                  <c:v>-3.1156000659393612</c:v>
                </c:pt>
                <c:pt idx="3">
                  <c:v>-2.3010122731648153</c:v>
                </c:pt>
                <c:pt idx="4">
                  <c:v>1.5432125337611069</c:v>
                </c:pt>
                <c:pt idx="5">
                  <c:v>1.368350922348327</c:v>
                </c:pt>
                <c:pt idx="6">
                  <c:v>11.287104825896677</c:v>
                </c:pt>
                <c:pt idx="7">
                  <c:v>23.064001652528532</c:v>
                </c:pt>
                <c:pt idx="8">
                  <c:v>-5.8497766985965427</c:v>
                </c:pt>
                <c:pt idx="9">
                  <c:v>4.0132936192094348</c:v>
                </c:pt>
                <c:pt idx="10">
                  <c:v>-4.8106553549587261</c:v>
                </c:pt>
                <c:pt idx="11">
                  <c:v>5.779930688731838</c:v>
                </c:pt>
                <c:pt idx="12">
                  <c:v>-4.0660838749317918</c:v>
                </c:pt>
                <c:pt idx="13">
                  <c:v>-21.094681869726628</c:v>
                </c:pt>
                <c:pt idx="14">
                  <c:v>-17.56681376718916</c:v>
                </c:pt>
                <c:pt idx="15">
                  <c:v>2.9818170332873706</c:v>
                </c:pt>
                <c:pt idx="16">
                  <c:v>-3.8935359043534845</c:v>
                </c:pt>
                <c:pt idx="17">
                  <c:v>-5.0718572310870513</c:v>
                </c:pt>
                <c:pt idx="18">
                  <c:v>2.0740046693390468</c:v>
                </c:pt>
                <c:pt idx="19">
                  <c:v>-13.65843945677625</c:v>
                </c:pt>
                <c:pt idx="20">
                  <c:v>-18.557322619017214</c:v>
                </c:pt>
                <c:pt idx="21">
                  <c:v>-5.6135586419259198</c:v>
                </c:pt>
                <c:pt idx="22">
                  <c:v>14.626439224230126</c:v>
                </c:pt>
                <c:pt idx="23">
                  <c:v>11.102606549684424</c:v>
                </c:pt>
                <c:pt idx="24">
                  <c:v>0.63751036805115291</c:v>
                </c:pt>
                <c:pt idx="25">
                  <c:v>10.026518793893047</c:v>
                </c:pt>
                <c:pt idx="26">
                  <c:v>-10.934037163679022</c:v>
                </c:pt>
                <c:pt idx="27">
                  <c:v>-2.1280106921039987</c:v>
                </c:pt>
                <c:pt idx="28">
                  <c:v>-15.11720893176971</c:v>
                </c:pt>
                <c:pt idx="29">
                  <c:v>-6.4805853980942629</c:v>
                </c:pt>
                <c:pt idx="30">
                  <c:v>-0.9878907576421625</c:v>
                </c:pt>
                <c:pt idx="31">
                  <c:v>-6.1752293731842656</c:v>
                </c:pt>
                <c:pt idx="32">
                  <c:v>1.6465376120322617</c:v>
                </c:pt>
                <c:pt idx="33">
                  <c:v>3.8019393286958802</c:v>
                </c:pt>
              </c:numCache>
            </c:numRef>
          </c:val>
          <c:smooth val="0"/>
          <c:extLst>
            <c:ext xmlns:c16="http://schemas.microsoft.com/office/drawing/2014/chart" uri="{C3380CC4-5D6E-409C-BE32-E72D297353CC}">
              <c16:uniqueId val="{0000000F-F9C0-459B-B486-6034444C04E1}"/>
            </c:ext>
          </c:extLst>
        </c:ser>
        <c:ser>
          <c:idx val="12"/>
          <c:order val="16"/>
          <c:tx>
            <c:strRef>
              <c:f>'Appendix Figure 3'!$AH$6</c:f>
              <c:strCache>
                <c:ptCount val="1"/>
                <c:pt idx="0">
                  <c:v>KY</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3'!$AH$7:$AH$40</c:f>
              <c:numCache>
                <c:formatCode>_(* #,##0.00_);_(* \(#,##0.00\);_(* "-"??_);_(@_)</c:formatCode>
                <c:ptCount val="34"/>
                <c:pt idx="0">
                  <c:v>-2.729424068093067</c:v>
                </c:pt>
                <c:pt idx="1">
                  <c:v>-8.931591764849145</c:v>
                </c:pt>
                <c:pt idx="2">
                  <c:v>13.767697964794934</c:v>
                </c:pt>
                <c:pt idx="3">
                  <c:v>5.610761945717968</c:v>
                </c:pt>
                <c:pt idx="4">
                  <c:v>7.2956481744768098</c:v>
                </c:pt>
                <c:pt idx="5">
                  <c:v>-1.4618884733863524</c:v>
                </c:pt>
                <c:pt idx="6">
                  <c:v>4.9026275519281626</c:v>
                </c:pt>
                <c:pt idx="7">
                  <c:v>7.3669675657583866</c:v>
                </c:pt>
                <c:pt idx="8">
                  <c:v>13.373095498536713</c:v>
                </c:pt>
                <c:pt idx="9">
                  <c:v>7.3920418799389154</c:v>
                </c:pt>
                <c:pt idx="10">
                  <c:v>3.9075675886124372</c:v>
                </c:pt>
                <c:pt idx="11">
                  <c:v>-2.6235791210638126</c:v>
                </c:pt>
                <c:pt idx="12">
                  <c:v>3.5852317523676902</c:v>
                </c:pt>
                <c:pt idx="13">
                  <c:v>9.5048508228501305</c:v>
                </c:pt>
                <c:pt idx="14">
                  <c:v>0.28185689870952046</c:v>
                </c:pt>
                <c:pt idx="15">
                  <c:v>-0.31124113775149453</c:v>
                </c:pt>
                <c:pt idx="16">
                  <c:v>3.8386142477975227</c:v>
                </c:pt>
                <c:pt idx="17">
                  <c:v>4.0926979636424221</c:v>
                </c:pt>
                <c:pt idx="18">
                  <c:v>6.5739659476093948</c:v>
                </c:pt>
                <c:pt idx="19">
                  <c:v>16.338237401214428</c:v>
                </c:pt>
                <c:pt idx="20">
                  <c:v>-7.1045506047084928</c:v>
                </c:pt>
                <c:pt idx="21">
                  <c:v>-1.7550503343954915</c:v>
                </c:pt>
                <c:pt idx="22">
                  <c:v>-1.7516229036118602</c:v>
                </c:pt>
                <c:pt idx="23">
                  <c:v>-5.8001669458462857</c:v>
                </c:pt>
                <c:pt idx="24">
                  <c:v>12.493215763242915</c:v>
                </c:pt>
                <c:pt idx="25">
                  <c:v>4.0938161873782519</c:v>
                </c:pt>
                <c:pt idx="26">
                  <c:v>3.3852375054266304</c:v>
                </c:pt>
                <c:pt idx="27">
                  <c:v>-3.2938910408120137</c:v>
                </c:pt>
                <c:pt idx="28">
                  <c:v>0.6818034989919397</c:v>
                </c:pt>
                <c:pt idx="29">
                  <c:v>-6.7519067670218647</c:v>
                </c:pt>
                <c:pt idx="30">
                  <c:v>1.9779654394369572</c:v>
                </c:pt>
                <c:pt idx="31">
                  <c:v>0.8688805337442318</c:v>
                </c:pt>
                <c:pt idx="32">
                  <c:v>-1.6478229554195423</c:v>
                </c:pt>
                <c:pt idx="33">
                  <c:v>-9.3399221441359259</c:v>
                </c:pt>
              </c:numCache>
            </c:numRef>
          </c:val>
          <c:smooth val="0"/>
          <c:extLst>
            <c:ext xmlns:c16="http://schemas.microsoft.com/office/drawing/2014/chart" uri="{C3380CC4-5D6E-409C-BE32-E72D297353CC}">
              <c16:uniqueId val="{00000010-F9C0-459B-B486-6034444C04E1}"/>
            </c:ext>
          </c:extLst>
        </c:ser>
        <c:ser>
          <c:idx val="13"/>
          <c:order val="17"/>
          <c:tx>
            <c:strRef>
              <c:f>'Appendix Figure 3'!$AI$6</c:f>
              <c:strCache>
                <c:ptCount val="1"/>
                <c:pt idx="0">
                  <c:v>LA</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3'!$AI$7:$AI$40</c:f>
              <c:numCache>
                <c:formatCode>_(* #,##0.00_);_(* \(#,##0.00\);_(* "-"??_);_(@_)</c:formatCode>
                <c:ptCount val="34"/>
                <c:pt idx="0">
                  <c:v>-33.658372558420524</c:v>
                </c:pt>
                <c:pt idx="1">
                  <c:v>1.7044661717591225</c:v>
                </c:pt>
                <c:pt idx="2">
                  <c:v>-18.873710359912366</c:v>
                </c:pt>
                <c:pt idx="3">
                  <c:v>13.759527064394206</c:v>
                </c:pt>
                <c:pt idx="4">
                  <c:v>30.050194254727103</c:v>
                </c:pt>
                <c:pt idx="5">
                  <c:v>26.685642296797596</c:v>
                </c:pt>
                <c:pt idx="6">
                  <c:v>6.0904058045707643</c:v>
                </c:pt>
                <c:pt idx="7">
                  <c:v>7.4701110861497</c:v>
                </c:pt>
                <c:pt idx="8">
                  <c:v>-18.14480492612347</c:v>
                </c:pt>
                <c:pt idx="9">
                  <c:v>-13.545454748964403</c:v>
                </c:pt>
                <c:pt idx="10">
                  <c:v>-26.305797291570343</c:v>
                </c:pt>
                <c:pt idx="11">
                  <c:v>-25.279812689404935</c:v>
                </c:pt>
                <c:pt idx="12">
                  <c:v>-20.776267774635926</c:v>
                </c:pt>
                <c:pt idx="13">
                  <c:v>-25.381688828929327</c:v>
                </c:pt>
                <c:pt idx="14">
                  <c:v>-5.3199873946141452</c:v>
                </c:pt>
                <c:pt idx="15">
                  <c:v>-17.72906216501724</c:v>
                </c:pt>
                <c:pt idx="16">
                  <c:v>-15.738112779217772</c:v>
                </c:pt>
                <c:pt idx="17">
                  <c:v>-27.979100195807405</c:v>
                </c:pt>
                <c:pt idx="18">
                  <c:v>-20.565552404150367</c:v>
                </c:pt>
                <c:pt idx="19">
                  <c:v>-1.0638868843670934</c:v>
                </c:pt>
                <c:pt idx="20">
                  <c:v>11.417742825869936</c:v>
                </c:pt>
                <c:pt idx="21">
                  <c:v>-3.4434776807756862</c:v>
                </c:pt>
                <c:pt idx="22">
                  <c:v>2.4503397071384825</c:v>
                </c:pt>
                <c:pt idx="23">
                  <c:v>1.2795142083632527</c:v>
                </c:pt>
                <c:pt idx="24">
                  <c:v>-16.540649085072801</c:v>
                </c:pt>
                <c:pt idx="25">
                  <c:v>-14.100501175562385</c:v>
                </c:pt>
                <c:pt idx="26">
                  <c:v>-20.770617993548512</c:v>
                </c:pt>
                <c:pt idx="27">
                  <c:v>-4.7472617552557494</c:v>
                </c:pt>
                <c:pt idx="28">
                  <c:v>5.5126092775026336</c:v>
                </c:pt>
                <c:pt idx="29">
                  <c:v>2.0197558114887215</c:v>
                </c:pt>
                <c:pt idx="30">
                  <c:v>3.650885673778248</c:v>
                </c:pt>
                <c:pt idx="31">
                  <c:v>-1.146202066593105</c:v>
                </c:pt>
                <c:pt idx="32">
                  <c:v>-6.5754015849961434</c:v>
                </c:pt>
                <c:pt idx="33">
                  <c:v>-5.4507304412254598</c:v>
                </c:pt>
              </c:numCache>
            </c:numRef>
          </c:val>
          <c:smooth val="0"/>
          <c:extLst>
            <c:ext xmlns:c16="http://schemas.microsoft.com/office/drawing/2014/chart" uri="{C3380CC4-5D6E-409C-BE32-E72D297353CC}">
              <c16:uniqueId val="{00000011-F9C0-459B-B486-6034444C04E1}"/>
            </c:ext>
          </c:extLst>
        </c:ser>
        <c:ser>
          <c:idx val="0"/>
          <c:order val="18"/>
          <c:tx>
            <c:strRef>
              <c:f>'Appendix Figure 3'!$AJ$6</c:f>
              <c:strCache>
                <c:ptCount val="1"/>
                <c:pt idx="0">
                  <c:v>ME</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F9C0-459B-B486-6034444C04E1}"/>
            </c:ext>
          </c:extLst>
        </c:ser>
        <c:ser>
          <c:idx val="4"/>
          <c:order val="19"/>
          <c:tx>
            <c:strRef>
              <c:f>'Appendix Figure 3'!$AK$6</c:f>
              <c:strCache>
                <c:ptCount val="1"/>
                <c:pt idx="0">
                  <c:v>MD</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3'!$AK$7:$AK$40</c:f>
              <c:numCache>
                <c:formatCode>_(* #,##0.00_);_(* \(#,##0.00\);_(* "-"??_);_(@_)</c:formatCode>
                <c:ptCount val="34"/>
                <c:pt idx="0">
                  <c:v>6.7183932515035849</c:v>
                </c:pt>
                <c:pt idx="1">
                  <c:v>0.909586276520713</c:v>
                </c:pt>
                <c:pt idx="2">
                  <c:v>13.299287275003735</c:v>
                </c:pt>
                <c:pt idx="3">
                  <c:v>-3.6114322483626893</c:v>
                </c:pt>
                <c:pt idx="4">
                  <c:v>-15.298093785531819</c:v>
                </c:pt>
                <c:pt idx="5">
                  <c:v>-5.7899396779248491</c:v>
                </c:pt>
                <c:pt idx="6">
                  <c:v>2.0092975319130346</c:v>
                </c:pt>
                <c:pt idx="7">
                  <c:v>15.157371308305301</c:v>
                </c:pt>
                <c:pt idx="8">
                  <c:v>8.0502240962232463</c:v>
                </c:pt>
                <c:pt idx="9">
                  <c:v>7.6314863690640777</c:v>
                </c:pt>
                <c:pt idx="10">
                  <c:v>7.5521147664403543</c:v>
                </c:pt>
                <c:pt idx="11">
                  <c:v>7.2921889113786165</c:v>
                </c:pt>
                <c:pt idx="12">
                  <c:v>5.4630827435175888</c:v>
                </c:pt>
                <c:pt idx="13">
                  <c:v>1.3924241102358792</c:v>
                </c:pt>
                <c:pt idx="14">
                  <c:v>7.3058972702710889</c:v>
                </c:pt>
                <c:pt idx="15">
                  <c:v>-3.903170636476716</c:v>
                </c:pt>
                <c:pt idx="16">
                  <c:v>-0.60674665292026475</c:v>
                </c:pt>
                <c:pt idx="17">
                  <c:v>-1.8443753333485802</c:v>
                </c:pt>
                <c:pt idx="18">
                  <c:v>4.0697914300835691</c:v>
                </c:pt>
                <c:pt idx="19">
                  <c:v>-4.2193923945887946</c:v>
                </c:pt>
                <c:pt idx="20">
                  <c:v>0.51317920224391855</c:v>
                </c:pt>
                <c:pt idx="21">
                  <c:v>-8.1649382366322243E-2</c:v>
                </c:pt>
                <c:pt idx="22">
                  <c:v>-10.499295058252756</c:v>
                </c:pt>
                <c:pt idx="23">
                  <c:v>-0.73335741035407409</c:v>
                </c:pt>
                <c:pt idx="24">
                  <c:v>-8.0175668699666858</c:v>
                </c:pt>
                <c:pt idx="25">
                  <c:v>-3.417071411604411</c:v>
                </c:pt>
                <c:pt idx="26">
                  <c:v>-2.6065076781378593</c:v>
                </c:pt>
                <c:pt idx="27">
                  <c:v>-10.197403753409162</c:v>
                </c:pt>
                <c:pt idx="28">
                  <c:v>-5.8052701206179336</c:v>
                </c:pt>
                <c:pt idx="29">
                  <c:v>-7.5153116085857619</c:v>
                </c:pt>
                <c:pt idx="30">
                  <c:v>-6.5303265728289261</c:v>
                </c:pt>
                <c:pt idx="31">
                  <c:v>-0.57285541288365494</c:v>
                </c:pt>
                <c:pt idx="32">
                  <c:v>4.0847148738976102</c:v>
                </c:pt>
                <c:pt idx="33">
                  <c:v>-7.9439942055614665</c:v>
                </c:pt>
              </c:numCache>
            </c:numRef>
          </c:val>
          <c:smooth val="0"/>
          <c:extLst>
            <c:ext xmlns:c16="http://schemas.microsoft.com/office/drawing/2014/chart" uri="{C3380CC4-5D6E-409C-BE32-E72D297353CC}">
              <c16:uniqueId val="{00000013-F9C0-459B-B486-6034444C04E1}"/>
            </c:ext>
          </c:extLst>
        </c:ser>
        <c:ser>
          <c:idx val="6"/>
          <c:order val="20"/>
          <c:tx>
            <c:strRef>
              <c:f>'Appendix Figure 3'!$AL$6</c:f>
              <c:strCache>
                <c:ptCount val="1"/>
                <c:pt idx="0">
                  <c:v>MA</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3'!$AL$7:$AL$40</c:f>
              <c:numCache>
                <c:formatCode>_(* #,##0.00_);_(* \(#,##0.00\);_(* "-"??_);_(@_)</c:formatCode>
                <c:ptCount val="34"/>
                <c:pt idx="0">
                  <c:v>6.7019864218309522</c:v>
                </c:pt>
                <c:pt idx="1">
                  <c:v>10.167626896873116</c:v>
                </c:pt>
                <c:pt idx="2">
                  <c:v>-0.10670919436961412</c:v>
                </c:pt>
                <c:pt idx="3">
                  <c:v>12.055068509653211</c:v>
                </c:pt>
                <c:pt idx="4">
                  <c:v>26.616740797180682</c:v>
                </c:pt>
                <c:pt idx="5">
                  <c:v>12.516786227934062</c:v>
                </c:pt>
                <c:pt idx="6">
                  <c:v>6.7543660406954587</c:v>
                </c:pt>
                <c:pt idx="7">
                  <c:v>-4.2803440010175109</c:v>
                </c:pt>
                <c:pt idx="8">
                  <c:v>1.1334595910739154</c:v>
                </c:pt>
                <c:pt idx="9">
                  <c:v>3.5635857784654945</c:v>
                </c:pt>
                <c:pt idx="10">
                  <c:v>3.7308673199731857</c:v>
                </c:pt>
                <c:pt idx="11">
                  <c:v>4.114819603273645</c:v>
                </c:pt>
                <c:pt idx="12">
                  <c:v>7.6871001510880888</c:v>
                </c:pt>
                <c:pt idx="13">
                  <c:v>12.488308129832149</c:v>
                </c:pt>
                <c:pt idx="14">
                  <c:v>5.503796273842454</c:v>
                </c:pt>
                <c:pt idx="15">
                  <c:v>13.751652659266256</c:v>
                </c:pt>
                <c:pt idx="16">
                  <c:v>14.724819266120903</c:v>
                </c:pt>
                <c:pt idx="17">
                  <c:v>11.951344276894815</c:v>
                </c:pt>
                <c:pt idx="18">
                  <c:v>8.2918977568624541</c:v>
                </c:pt>
                <c:pt idx="19">
                  <c:v>13.527445844374597</c:v>
                </c:pt>
                <c:pt idx="20">
                  <c:v>10.207804734818637</c:v>
                </c:pt>
                <c:pt idx="21">
                  <c:v>11.098607501480728</c:v>
                </c:pt>
                <c:pt idx="22">
                  <c:v>17.567552276887</c:v>
                </c:pt>
                <c:pt idx="23">
                  <c:v>9.4521383289247751</c:v>
                </c:pt>
                <c:pt idx="24">
                  <c:v>16.678979591233656</c:v>
                </c:pt>
                <c:pt idx="25">
                  <c:v>11.760941561078653</c:v>
                </c:pt>
                <c:pt idx="26">
                  <c:v>9.6537551144137979</c:v>
                </c:pt>
                <c:pt idx="27">
                  <c:v>16.213876733672805</c:v>
                </c:pt>
                <c:pt idx="28">
                  <c:v>11.974234439549036</c:v>
                </c:pt>
                <c:pt idx="29">
                  <c:v>13.072831279714592</c:v>
                </c:pt>
                <c:pt idx="30">
                  <c:v>12.760110621456988</c:v>
                </c:pt>
                <c:pt idx="31">
                  <c:v>4.9243808462051675</c:v>
                </c:pt>
                <c:pt idx="32">
                  <c:v>-0.98035161499865353</c:v>
                </c:pt>
                <c:pt idx="33">
                  <c:v>14.939487300580367</c:v>
                </c:pt>
              </c:numCache>
            </c:numRef>
          </c:val>
          <c:smooth val="0"/>
          <c:extLst>
            <c:ext xmlns:c16="http://schemas.microsoft.com/office/drawing/2014/chart" uri="{C3380CC4-5D6E-409C-BE32-E72D297353CC}">
              <c16:uniqueId val="{00000014-F9C0-459B-B486-6034444C04E1}"/>
            </c:ext>
          </c:extLst>
        </c:ser>
        <c:ser>
          <c:idx val="7"/>
          <c:order val="21"/>
          <c:tx>
            <c:strRef>
              <c:f>'Appendix Figure 3'!$AM$6</c:f>
              <c:strCache>
                <c:ptCount val="1"/>
                <c:pt idx="0">
                  <c:v>MI</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F9C0-459B-B486-6034444C04E1}"/>
            </c:ext>
          </c:extLst>
        </c:ser>
        <c:ser>
          <c:idx val="3"/>
          <c:order val="22"/>
          <c:tx>
            <c:strRef>
              <c:f>'Appendix Figure 3'!$AN$6</c:f>
              <c:strCache>
                <c:ptCount val="1"/>
                <c:pt idx="0">
                  <c:v>MN</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3'!$AN$7:$AN$40</c:f>
              <c:numCache>
                <c:formatCode>_(* #,##0.00_);_(* \(#,##0.00\);_(* "-"??_);_(@_)</c:formatCode>
                <c:ptCount val="34"/>
                <c:pt idx="0">
                  <c:v>-2.3477473405364435</c:v>
                </c:pt>
                <c:pt idx="1">
                  <c:v>-3.6345993521536002</c:v>
                </c:pt>
                <c:pt idx="2">
                  <c:v>-16.7167072504526</c:v>
                </c:pt>
                <c:pt idx="3">
                  <c:v>3.0326693831739249</c:v>
                </c:pt>
                <c:pt idx="4">
                  <c:v>8.5919909906806424</c:v>
                </c:pt>
                <c:pt idx="5">
                  <c:v>12.227199476910755</c:v>
                </c:pt>
                <c:pt idx="6">
                  <c:v>4.8007600526034366</c:v>
                </c:pt>
                <c:pt idx="7">
                  <c:v>-15.407847968162969</c:v>
                </c:pt>
                <c:pt idx="8">
                  <c:v>-0.89007187398237875</c:v>
                </c:pt>
                <c:pt idx="9">
                  <c:v>1.9110345874651102</c:v>
                </c:pt>
                <c:pt idx="10">
                  <c:v>-12.931272976857144</c:v>
                </c:pt>
                <c:pt idx="11">
                  <c:v>-7.8683842730242759</c:v>
                </c:pt>
                <c:pt idx="12">
                  <c:v>-13.865846085536759</c:v>
                </c:pt>
                <c:pt idx="13">
                  <c:v>-13.990936167829204</c:v>
                </c:pt>
                <c:pt idx="14">
                  <c:v>-5.306970706442371</c:v>
                </c:pt>
                <c:pt idx="15">
                  <c:v>1.6223692682615365</c:v>
                </c:pt>
                <c:pt idx="16">
                  <c:v>-13.073505215288606</c:v>
                </c:pt>
                <c:pt idx="17">
                  <c:v>0.70720159328629961</c:v>
                </c:pt>
                <c:pt idx="18">
                  <c:v>-15.850124327698722</c:v>
                </c:pt>
                <c:pt idx="19">
                  <c:v>-2.445893869662541</c:v>
                </c:pt>
                <c:pt idx="20">
                  <c:v>-6.2051603890722618</c:v>
                </c:pt>
                <c:pt idx="21">
                  <c:v>-9.7853589977603406</c:v>
                </c:pt>
                <c:pt idx="22">
                  <c:v>3.0032040285732364</c:v>
                </c:pt>
                <c:pt idx="23">
                  <c:v>-0.90170027533531538</c:v>
                </c:pt>
                <c:pt idx="24">
                  <c:v>-0.14595801189898339</c:v>
                </c:pt>
                <c:pt idx="25">
                  <c:v>-2.0702991605503485</c:v>
                </c:pt>
                <c:pt idx="26">
                  <c:v>-0.85347494405141333</c:v>
                </c:pt>
                <c:pt idx="27">
                  <c:v>9.9716080512735061</c:v>
                </c:pt>
                <c:pt idx="28">
                  <c:v>0.60185402617207728</c:v>
                </c:pt>
                <c:pt idx="29">
                  <c:v>3.9388291952491272</c:v>
                </c:pt>
                <c:pt idx="30">
                  <c:v>6.9387024268507957</c:v>
                </c:pt>
                <c:pt idx="31">
                  <c:v>8.6972386270645075</c:v>
                </c:pt>
                <c:pt idx="32">
                  <c:v>9.5962250270531513</c:v>
                </c:pt>
                <c:pt idx="33">
                  <c:v>6.3243610384233762</c:v>
                </c:pt>
              </c:numCache>
            </c:numRef>
          </c:val>
          <c:smooth val="0"/>
          <c:extLst>
            <c:ext xmlns:c16="http://schemas.microsoft.com/office/drawing/2014/chart" uri="{C3380CC4-5D6E-409C-BE32-E72D297353CC}">
              <c16:uniqueId val="{00000016-F9C0-459B-B486-6034444C04E1}"/>
            </c:ext>
          </c:extLst>
        </c:ser>
        <c:ser>
          <c:idx val="5"/>
          <c:order val="23"/>
          <c:tx>
            <c:strRef>
              <c:f>'Appendix Figure 3'!$AO$6</c:f>
              <c:strCache>
                <c:ptCount val="1"/>
                <c:pt idx="0">
                  <c:v>MS</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F9C0-459B-B486-6034444C04E1}"/>
            </c:ext>
          </c:extLst>
        </c:ser>
        <c:ser>
          <c:idx val="1"/>
          <c:order val="24"/>
          <c:tx>
            <c:strRef>
              <c:f>'Appendix Figure 3'!$AP$6</c:f>
              <c:strCache>
                <c:ptCount val="1"/>
                <c:pt idx="0">
                  <c:v>MO</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3'!$AP$7:$AP$40</c:f>
              <c:numCache>
                <c:formatCode>_(* #,##0.00_);_(* \(#,##0.00\);_(* "-"??_);_(@_)</c:formatCode>
                <c:ptCount val="34"/>
                <c:pt idx="0">
                  <c:v>21.152985937078483</c:v>
                </c:pt>
                <c:pt idx="1">
                  <c:v>2.1273735910654068</c:v>
                </c:pt>
                <c:pt idx="2">
                  <c:v>17.010130250127986</c:v>
                </c:pt>
                <c:pt idx="3">
                  <c:v>6.7463170125847682</c:v>
                </c:pt>
                <c:pt idx="4">
                  <c:v>-4.6452942115138285</c:v>
                </c:pt>
                <c:pt idx="5">
                  <c:v>-8.298955435748212</c:v>
                </c:pt>
                <c:pt idx="6">
                  <c:v>-11.043694939871784</c:v>
                </c:pt>
                <c:pt idx="7">
                  <c:v>-17.886617570184171</c:v>
                </c:pt>
                <c:pt idx="8">
                  <c:v>-2.5254905722249532</c:v>
                </c:pt>
                <c:pt idx="9">
                  <c:v>-4.1683078961796127</c:v>
                </c:pt>
                <c:pt idx="10">
                  <c:v>-9.2093132479931228</c:v>
                </c:pt>
                <c:pt idx="11">
                  <c:v>-8.3486784205888398</c:v>
                </c:pt>
                <c:pt idx="12">
                  <c:v>-28.72372351703234</c:v>
                </c:pt>
                <c:pt idx="13">
                  <c:v>-18.347398508922197</c:v>
                </c:pt>
                <c:pt idx="14">
                  <c:v>-22.372620151145384</c:v>
                </c:pt>
                <c:pt idx="15">
                  <c:v>-6.4587388806103263</c:v>
                </c:pt>
                <c:pt idx="16">
                  <c:v>-0.75820912570634391</c:v>
                </c:pt>
                <c:pt idx="17">
                  <c:v>9.5070372481131926</c:v>
                </c:pt>
                <c:pt idx="18">
                  <c:v>-2.3975383101060288</c:v>
                </c:pt>
                <c:pt idx="19">
                  <c:v>-7.3371188591409009</c:v>
                </c:pt>
                <c:pt idx="20">
                  <c:v>-12.985392459086142</c:v>
                </c:pt>
                <c:pt idx="21">
                  <c:v>-10.815719178935979</c:v>
                </c:pt>
                <c:pt idx="22">
                  <c:v>-7.3479905040585436</c:v>
                </c:pt>
                <c:pt idx="23">
                  <c:v>-10.627528354234528</c:v>
                </c:pt>
                <c:pt idx="24">
                  <c:v>-2.9047225780232111</c:v>
                </c:pt>
                <c:pt idx="25">
                  <c:v>5.3751682571601123</c:v>
                </c:pt>
                <c:pt idx="26">
                  <c:v>9.9027097633097583E-2</c:v>
                </c:pt>
                <c:pt idx="27">
                  <c:v>-5.0415214900567662</c:v>
                </c:pt>
                <c:pt idx="28">
                  <c:v>-9.0722951426869258</c:v>
                </c:pt>
                <c:pt idx="29">
                  <c:v>-8.7791167970863171</c:v>
                </c:pt>
                <c:pt idx="30">
                  <c:v>-7.2127695602830499</c:v>
                </c:pt>
                <c:pt idx="31">
                  <c:v>-1.0536798527027713</c:v>
                </c:pt>
                <c:pt idx="32">
                  <c:v>5.8799682847165968</c:v>
                </c:pt>
                <c:pt idx="33">
                  <c:v>1.5746185226817033</c:v>
                </c:pt>
              </c:numCache>
            </c:numRef>
          </c:val>
          <c:smooth val="0"/>
          <c:extLst>
            <c:ext xmlns:c16="http://schemas.microsoft.com/office/drawing/2014/chart" uri="{C3380CC4-5D6E-409C-BE32-E72D297353CC}">
              <c16:uniqueId val="{00000018-F9C0-459B-B486-6034444C04E1}"/>
            </c:ext>
          </c:extLst>
        </c:ser>
        <c:ser>
          <c:idx val="2"/>
          <c:order val="25"/>
          <c:tx>
            <c:strRef>
              <c:f>'Appendix Figure 3'!$AQ$6</c:f>
              <c:strCache>
                <c:ptCount val="1"/>
                <c:pt idx="0">
                  <c:v>MT</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F9C0-459B-B486-6034444C04E1}"/>
            </c:ext>
          </c:extLst>
        </c:ser>
        <c:ser>
          <c:idx val="28"/>
          <c:order val="26"/>
          <c:tx>
            <c:strRef>
              <c:f>'Appendix Figure 3'!$AR$6</c:f>
              <c:strCache>
                <c:ptCount val="1"/>
                <c:pt idx="0">
                  <c:v>NE</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3'!$AR$7:$AR$40</c:f>
              <c:numCache>
                <c:formatCode>_(* #,##0.00_);_(* \(#,##0.00\);_(* "-"??_);_(@_)</c:formatCode>
                <c:ptCount val="34"/>
                <c:pt idx="0">
                  <c:v>25.967816327465698</c:v>
                </c:pt>
                <c:pt idx="1">
                  <c:v>22.248181267059408</c:v>
                </c:pt>
                <c:pt idx="2">
                  <c:v>25.458994059590623</c:v>
                </c:pt>
                <c:pt idx="3">
                  <c:v>10.947052032861393</c:v>
                </c:pt>
                <c:pt idx="4">
                  <c:v>-6.0176166698511224</c:v>
                </c:pt>
                <c:pt idx="5">
                  <c:v>-1.8377128299107426</c:v>
                </c:pt>
                <c:pt idx="6">
                  <c:v>-7.1207336986844894</c:v>
                </c:pt>
                <c:pt idx="7">
                  <c:v>6.1278760767891072</c:v>
                </c:pt>
                <c:pt idx="8">
                  <c:v>12.132917618146166</c:v>
                </c:pt>
                <c:pt idx="9">
                  <c:v>-2.8413016934791813</c:v>
                </c:pt>
                <c:pt idx="10">
                  <c:v>17.396158000337891</c:v>
                </c:pt>
                <c:pt idx="11">
                  <c:v>8.7436847024946474</c:v>
                </c:pt>
                <c:pt idx="12">
                  <c:v>5.5918376347108278</c:v>
                </c:pt>
                <c:pt idx="13">
                  <c:v>10.851831575564574</c:v>
                </c:pt>
                <c:pt idx="14">
                  <c:v>4.5645292630069889</c:v>
                </c:pt>
                <c:pt idx="15">
                  <c:v>-4.4823741518484894</c:v>
                </c:pt>
                <c:pt idx="16">
                  <c:v>-1.4670087011836586</c:v>
                </c:pt>
                <c:pt idx="17">
                  <c:v>-10.599666893540416</c:v>
                </c:pt>
                <c:pt idx="18">
                  <c:v>8.5885803855489939</c:v>
                </c:pt>
                <c:pt idx="19">
                  <c:v>2.4411872345808661</c:v>
                </c:pt>
                <c:pt idx="20">
                  <c:v>-2.3836153104639379</c:v>
                </c:pt>
                <c:pt idx="21">
                  <c:v>-0.99849353318859357</c:v>
                </c:pt>
                <c:pt idx="22">
                  <c:v>-1.9343947315064725</c:v>
                </c:pt>
                <c:pt idx="23">
                  <c:v>1.8399222199150245</c:v>
                </c:pt>
                <c:pt idx="24">
                  <c:v>0.42529364918664214</c:v>
                </c:pt>
                <c:pt idx="25">
                  <c:v>-0.89765154598353547</c:v>
                </c:pt>
                <c:pt idx="26">
                  <c:v>4.4008011172991246</c:v>
                </c:pt>
                <c:pt idx="27">
                  <c:v>-9.8344953585183248</c:v>
                </c:pt>
                <c:pt idx="28">
                  <c:v>4.1461303226242308</c:v>
                </c:pt>
                <c:pt idx="29">
                  <c:v>4.672015620599268</c:v>
                </c:pt>
                <c:pt idx="30">
                  <c:v>-10.44764940161258</c:v>
                </c:pt>
                <c:pt idx="31">
                  <c:v>-5.2436744226724841</c:v>
                </c:pt>
                <c:pt idx="32">
                  <c:v>-10.627242772898171</c:v>
                </c:pt>
                <c:pt idx="33">
                  <c:v>-7.8413495430140756</c:v>
                </c:pt>
              </c:numCache>
            </c:numRef>
          </c:val>
          <c:smooth val="0"/>
          <c:extLst>
            <c:ext xmlns:c16="http://schemas.microsoft.com/office/drawing/2014/chart" uri="{C3380CC4-5D6E-409C-BE32-E72D297353CC}">
              <c16:uniqueId val="{0000001A-F9C0-459B-B486-6034444C04E1}"/>
            </c:ext>
          </c:extLst>
        </c:ser>
        <c:ser>
          <c:idx val="29"/>
          <c:order val="27"/>
          <c:tx>
            <c:strRef>
              <c:f>'Appendix Figure 3'!$AS$6</c:f>
              <c:strCache>
                <c:ptCount val="1"/>
                <c:pt idx="0">
                  <c:v>NV</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F9C0-459B-B486-6034444C04E1}"/>
            </c:ext>
          </c:extLst>
        </c:ser>
        <c:ser>
          <c:idx val="30"/>
          <c:order val="28"/>
          <c:tx>
            <c:strRef>
              <c:f>'Appendix Figure 3'!$AT$6</c:f>
              <c:strCache>
                <c:ptCount val="1"/>
                <c:pt idx="0">
                  <c:v>NH</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F9C0-459B-B486-6034444C04E1}"/>
            </c:ext>
          </c:extLst>
        </c:ser>
        <c:ser>
          <c:idx val="31"/>
          <c:order val="29"/>
          <c:tx>
            <c:strRef>
              <c:f>'Appendix Figure 3'!$AU$6</c:f>
              <c:strCache>
                <c:ptCount val="1"/>
                <c:pt idx="0">
                  <c:v>NJ</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F9C0-459B-B486-6034444C04E1}"/>
            </c:ext>
          </c:extLst>
        </c:ser>
        <c:ser>
          <c:idx val="32"/>
          <c:order val="30"/>
          <c:tx>
            <c:strRef>
              <c:f>'Appendix Figure 3'!$AV$6</c:f>
              <c:strCache>
                <c:ptCount val="1"/>
                <c:pt idx="0">
                  <c:v>NM</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F9C0-459B-B486-6034444C04E1}"/>
            </c:ext>
          </c:extLst>
        </c:ser>
        <c:ser>
          <c:idx val="33"/>
          <c:order val="31"/>
          <c:tx>
            <c:strRef>
              <c:f>'Appendix Figure 3'!$AW$6</c:f>
              <c:strCache>
                <c:ptCount val="1"/>
                <c:pt idx="0">
                  <c:v>NY</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F9C0-459B-B486-6034444C04E1}"/>
            </c:ext>
          </c:extLst>
        </c:ser>
        <c:ser>
          <c:idx val="34"/>
          <c:order val="32"/>
          <c:tx>
            <c:strRef>
              <c:f>'Appendix Figure 3'!$AX$6</c:f>
              <c:strCache>
                <c:ptCount val="1"/>
                <c:pt idx="0">
                  <c:v>NC</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F9C0-459B-B486-6034444C04E1}"/>
            </c:ext>
          </c:extLst>
        </c:ser>
        <c:ser>
          <c:idx val="35"/>
          <c:order val="33"/>
          <c:tx>
            <c:strRef>
              <c:f>'Appendix Figure 3'!$AY$6</c:f>
              <c:strCache>
                <c:ptCount val="1"/>
                <c:pt idx="0">
                  <c:v>ND</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3'!$AY$7:$AY$40</c:f>
              <c:numCache>
                <c:formatCode>_(* #,##0.00_);_(* \(#,##0.00\);_(* "-"??_);_(@_)</c:formatCode>
                <c:ptCount val="34"/>
                <c:pt idx="0">
                  <c:v>-48.424106353195384</c:v>
                </c:pt>
                <c:pt idx="1">
                  <c:v>-17.20077489153482</c:v>
                </c:pt>
                <c:pt idx="2">
                  <c:v>18.646747776074335</c:v>
                </c:pt>
                <c:pt idx="3">
                  <c:v>20.702225810964592</c:v>
                </c:pt>
                <c:pt idx="4">
                  <c:v>26.189483833150007</c:v>
                </c:pt>
                <c:pt idx="5">
                  <c:v>7.0327510002243798</c:v>
                </c:pt>
                <c:pt idx="6">
                  <c:v>24.960740120150149</c:v>
                </c:pt>
                <c:pt idx="7">
                  <c:v>45.329528802540153</c:v>
                </c:pt>
                <c:pt idx="8">
                  <c:v>-8.3781351349898614</c:v>
                </c:pt>
                <c:pt idx="9">
                  <c:v>15.705409168731421</c:v>
                </c:pt>
                <c:pt idx="10">
                  <c:v>16.668089301674627</c:v>
                </c:pt>
                <c:pt idx="11">
                  <c:v>1.0325545645173406</c:v>
                </c:pt>
                <c:pt idx="12">
                  <c:v>8.2898704931722023</c:v>
                </c:pt>
                <c:pt idx="13">
                  <c:v>22.266729502007365</c:v>
                </c:pt>
                <c:pt idx="14">
                  <c:v>-9.2985992523608729</c:v>
                </c:pt>
                <c:pt idx="15">
                  <c:v>-2.6383836484455969</c:v>
                </c:pt>
                <c:pt idx="16">
                  <c:v>13.039340956311207</c:v>
                </c:pt>
                <c:pt idx="17">
                  <c:v>-1.573777808516752</c:v>
                </c:pt>
                <c:pt idx="18">
                  <c:v>10.80302354239393</c:v>
                </c:pt>
                <c:pt idx="19">
                  <c:v>2.137842784577515</c:v>
                </c:pt>
                <c:pt idx="20">
                  <c:v>12.220062671985943</c:v>
                </c:pt>
                <c:pt idx="21">
                  <c:v>0.7973328024490911</c:v>
                </c:pt>
                <c:pt idx="22">
                  <c:v>4.6011768972675782</c:v>
                </c:pt>
                <c:pt idx="23">
                  <c:v>-10.735615433077328</c:v>
                </c:pt>
                <c:pt idx="24">
                  <c:v>5.4839119911775924</c:v>
                </c:pt>
                <c:pt idx="25">
                  <c:v>-13.203334674471989</c:v>
                </c:pt>
                <c:pt idx="26">
                  <c:v>-21.240019123069942</c:v>
                </c:pt>
                <c:pt idx="27">
                  <c:v>-25.326429749839008</c:v>
                </c:pt>
                <c:pt idx="28">
                  <c:v>-26.040799639304169</c:v>
                </c:pt>
                <c:pt idx="29">
                  <c:v>-52.926352509530261</c:v>
                </c:pt>
                <c:pt idx="30">
                  <c:v>-58.922836615238339</c:v>
                </c:pt>
                <c:pt idx="31">
                  <c:v>-49.568920076126233</c:v>
                </c:pt>
                <c:pt idx="32">
                  <c:v>-29.772449124720879</c:v>
                </c:pt>
                <c:pt idx="33">
                  <c:v>-22.241520127863623</c:v>
                </c:pt>
              </c:numCache>
            </c:numRef>
          </c:val>
          <c:smooth val="0"/>
          <c:extLst>
            <c:ext xmlns:c16="http://schemas.microsoft.com/office/drawing/2014/chart" uri="{C3380CC4-5D6E-409C-BE32-E72D297353CC}">
              <c16:uniqueId val="{00000021-F9C0-459B-B486-6034444C04E1}"/>
            </c:ext>
          </c:extLst>
        </c:ser>
        <c:ser>
          <c:idx val="36"/>
          <c:order val="34"/>
          <c:tx>
            <c:strRef>
              <c:f>'Appendix Figure 3'!$AZ$6</c:f>
              <c:strCache>
                <c:ptCount val="1"/>
                <c:pt idx="0">
                  <c:v>OH</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F9C0-459B-B486-6034444C04E1}"/>
            </c:ext>
          </c:extLst>
        </c:ser>
        <c:ser>
          <c:idx val="37"/>
          <c:order val="35"/>
          <c:tx>
            <c:strRef>
              <c:f>'Appendix Figure 3'!$BA$6</c:f>
              <c:strCache>
                <c:ptCount val="1"/>
                <c:pt idx="0">
                  <c:v>OK</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F9C0-459B-B486-6034444C04E1}"/>
            </c:ext>
          </c:extLst>
        </c:ser>
        <c:ser>
          <c:idx val="38"/>
          <c:order val="36"/>
          <c:tx>
            <c:strRef>
              <c:f>'Appendix Figure 3'!$BB$6</c:f>
              <c:strCache>
                <c:ptCount val="1"/>
                <c:pt idx="0">
                  <c:v>OR</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F9C0-459B-B486-6034444C04E1}"/>
            </c:ext>
          </c:extLst>
        </c:ser>
        <c:ser>
          <c:idx val="39"/>
          <c:order val="37"/>
          <c:tx>
            <c:strRef>
              <c:f>'Appendix Figure 3'!$BC$6</c:f>
              <c:strCache>
                <c:ptCount val="1"/>
                <c:pt idx="0">
                  <c:v>PA</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F9C0-459B-B486-6034444C04E1}"/>
            </c:ext>
          </c:extLst>
        </c:ser>
        <c:ser>
          <c:idx val="40"/>
          <c:order val="38"/>
          <c:tx>
            <c:strRef>
              <c:f>'Appendix Figure 3'!$BD$6</c:f>
              <c:strCache>
                <c:ptCount val="1"/>
                <c:pt idx="0">
                  <c:v>RI</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F9C0-459B-B486-6034444C04E1}"/>
            </c:ext>
          </c:extLst>
        </c:ser>
        <c:ser>
          <c:idx val="41"/>
          <c:order val="39"/>
          <c:tx>
            <c:strRef>
              <c:f>'Appendix Figure 3'!$BE$6</c:f>
              <c:strCache>
                <c:ptCount val="1"/>
                <c:pt idx="0">
                  <c:v>SC</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3'!$BE$7:$BE$40</c:f>
              <c:numCache>
                <c:formatCode>_(* #,##0.00_);_(* \(#,##0.00\);_(* "-"??_);_(@_)</c:formatCode>
                <c:ptCount val="34"/>
                <c:pt idx="0">
                  <c:v>33.813183108577505</c:v>
                </c:pt>
                <c:pt idx="1">
                  <c:v>-6.2904964579502121</c:v>
                </c:pt>
                <c:pt idx="2">
                  <c:v>1.4133038739316817E-2</c:v>
                </c:pt>
                <c:pt idx="3">
                  <c:v>-33.499120036140084</c:v>
                </c:pt>
                <c:pt idx="4">
                  <c:v>-65.736065153032541</c:v>
                </c:pt>
                <c:pt idx="5">
                  <c:v>-62.016057199798524</c:v>
                </c:pt>
                <c:pt idx="6">
                  <c:v>-31.64177542203106</c:v>
                </c:pt>
                <c:pt idx="7">
                  <c:v>-20.473877157201059</c:v>
                </c:pt>
                <c:pt idx="8">
                  <c:v>-23.967913875821978</c:v>
                </c:pt>
                <c:pt idx="9">
                  <c:v>-11.219993211852852</c:v>
                </c:pt>
                <c:pt idx="10">
                  <c:v>13.570329429057892</c:v>
                </c:pt>
                <c:pt idx="11">
                  <c:v>14.797202311456203</c:v>
                </c:pt>
                <c:pt idx="12">
                  <c:v>30.066446925047785</c:v>
                </c:pt>
                <c:pt idx="13">
                  <c:v>14.141889550955966</c:v>
                </c:pt>
                <c:pt idx="14">
                  <c:v>-5.4773736337665468</c:v>
                </c:pt>
                <c:pt idx="15">
                  <c:v>-1.1300286359983147</c:v>
                </c:pt>
                <c:pt idx="16">
                  <c:v>-1.3786134331894573</c:v>
                </c:pt>
                <c:pt idx="17">
                  <c:v>-7.9649644249002449</c:v>
                </c:pt>
                <c:pt idx="18">
                  <c:v>-21.956278942525387</c:v>
                </c:pt>
                <c:pt idx="19">
                  <c:v>-55.513562983833253</c:v>
                </c:pt>
                <c:pt idx="20">
                  <c:v>-44.171792978886515</c:v>
                </c:pt>
                <c:pt idx="21">
                  <c:v>-32.374398870160803</c:v>
                </c:pt>
                <c:pt idx="22">
                  <c:v>-40.831073420122266</c:v>
                </c:pt>
                <c:pt idx="23">
                  <c:v>-51.549330237321556</c:v>
                </c:pt>
                <c:pt idx="24">
                  <c:v>-38.495007174788043</c:v>
                </c:pt>
                <c:pt idx="25">
                  <c:v>-53.621322877006605</c:v>
                </c:pt>
                <c:pt idx="26">
                  <c:v>-37.212306779110804</c:v>
                </c:pt>
                <c:pt idx="27">
                  <c:v>-29.571092454716563</c:v>
                </c:pt>
                <c:pt idx="28">
                  <c:v>-22.037658709450625</c:v>
                </c:pt>
                <c:pt idx="29">
                  <c:v>-12.375464393699076</c:v>
                </c:pt>
                <c:pt idx="30">
                  <c:v>-22.965219613979571</c:v>
                </c:pt>
                <c:pt idx="31">
                  <c:v>-12.958847946720198</c:v>
                </c:pt>
                <c:pt idx="32">
                  <c:v>-9.7960164566757157</c:v>
                </c:pt>
                <c:pt idx="33">
                  <c:v>-8.9458872025716119</c:v>
                </c:pt>
              </c:numCache>
            </c:numRef>
          </c:val>
          <c:smooth val="0"/>
          <c:extLst>
            <c:ext xmlns:c16="http://schemas.microsoft.com/office/drawing/2014/chart" uri="{C3380CC4-5D6E-409C-BE32-E72D297353CC}">
              <c16:uniqueId val="{00000027-F9C0-459B-B486-6034444C04E1}"/>
            </c:ext>
          </c:extLst>
        </c:ser>
        <c:ser>
          <c:idx val="42"/>
          <c:order val="40"/>
          <c:tx>
            <c:strRef>
              <c:f>'Appendix Figure 3'!$BF$6</c:f>
              <c:strCache>
                <c:ptCount val="1"/>
                <c:pt idx="0">
                  <c:v>SD</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3'!$BF$7:$BF$40</c:f>
              <c:numCache>
                <c:formatCode>_(* #,##0.00_);_(* \(#,##0.00\);_(* "-"??_);_(@_)</c:formatCode>
                <c:ptCount val="34"/>
                <c:pt idx="0">
                  <c:v>3.0505129871016834</c:v>
                </c:pt>
                <c:pt idx="1">
                  <c:v>-6.947464953555027</c:v>
                </c:pt>
                <c:pt idx="2">
                  <c:v>-3.3817093481047777</c:v>
                </c:pt>
                <c:pt idx="3">
                  <c:v>-3.7789261568832444</c:v>
                </c:pt>
                <c:pt idx="4">
                  <c:v>36.947189073543996</c:v>
                </c:pt>
                <c:pt idx="5">
                  <c:v>31.609310099156573</c:v>
                </c:pt>
                <c:pt idx="6">
                  <c:v>12.476257325033657</c:v>
                </c:pt>
                <c:pt idx="7">
                  <c:v>-25.362845917697996</c:v>
                </c:pt>
                <c:pt idx="8">
                  <c:v>0.14358968769556668</c:v>
                </c:pt>
                <c:pt idx="9">
                  <c:v>-5.9385301938164048</c:v>
                </c:pt>
                <c:pt idx="10">
                  <c:v>-23.121810954762623</c:v>
                </c:pt>
                <c:pt idx="11">
                  <c:v>10.588666555122472</c:v>
                </c:pt>
                <c:pt idx="12">
                  <c:v>-26.717212676885538</c:v>
                </c:pt>
                <c:pt idx="13">
                  <c:v>-19.013481505680829</c:v>
                </c:pt>
                <c:pt idx="14">
                  <c:v>-1.729086875457142</c:v>
                </c:pt>
                <c:pt idx="15">
                  <c:v>1.5308365846067318</c:v>
                </c:pt>
                <c:pt idx="16">
                  <c:v>-17.125341400969774</c:v>
                </c:pt>
                <c:pt idx="17">
                  <c:v>-10.392599506303668</c:v>
                </c:pt>
                <c:pt idx="18">
                  <c:v>-17.157835827674717</c:v>
                </c:pt>
                <c:pt idx="19">
                  <c:v>-21.197918613324873</c:v>
                </c:pt>
                <c:pt idx="20">
                  <c:v>-38.028250855859369</c:v>
                </c:pt>
                <c:pt idx="21">
                  <c:v>-36.789126170333475</c:v>
                </c:pt>
                <c:pt idx="22">
                  <c:v>-22.778871425543912</c:v>
                </c:pt>
                <c:pt idx="23">
                  <c:v>-19.469545804895461</c:v>
                </c:pt>
                <c:pt idx="24">
                  <c:v>-34.770808269968256</c:v>
                </c:pt>
                <c:pt idx="25">
                  <c:v>8.9135482994606718</c:v>
                </c:pt>
                <c:pt idx="26">
                  <c:v>6.3929983298294246</c:v>
                </c:pt>
                <c:pt idx="27">
                  <c:v>-8.9817631305777468</c:v>
                </c:pt>
                <c:pt idx="28">
                  <c:v>1.5225282368191984</c:v>
                </c:pt>
                <c:pt idx="29">
                  <c:v>13.632501577376388</c:v>
                </c:pt>
                <c:pt idx="30">
                  <c:v>3.370495505805593</c:v>
                </c:pt>
                <c:pt idx="31">
                  <c:v>2.6504965262574842</c:v>
                </c:pt>
                <c:pt idx="32">
                  <c:v>-16.456129742437042</c:v>
                </c:pt>
                <c:pt idx="33">
                  <c:v>-3.9056226341926958</c:v>
                </c:pt>
              </c:numCache>
            </c:numRef>
          </c:val>
          <c:smooth val="0"/>
          <c:extLst>
            <c:ext xmlns:c16="http://schemas.microsoft.com/office/drawing/2014/chart" uri="{C3380CC4-5D6E-409C-BE32-E72D297353CC}">
              <c16:uniqueId val="{00000028-F9C0-459B-B486-6034444C04E1}"/>
            </c:ext>
          </c:extLst>
        </c:ser>
        <c:ser>
          <c:idx val="43"/>
          <c:order val="41"/>
          <c:tx>
            <c:strRef>
              <c:f>'Appendix Figure 3'!$BG$6</c:f>
              <c:strCache>
                <c:ptCount val="1"/>
                <c:pt idx="0">
                  <c:v>TN</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3'!$BG$7:$BG$40</c:f>
              <c:numCache>
                <c:formatCode>_(* #,##0.00_);_(* \(#,##0.00\);_(* "-"??_);_(@_)</c:formatCode>
                <c:ptCount val="34"/>
                <c:pt idx="0">
                  <c:v>0.30572545028917375</c:v>
                </c:pt>
                <c:pt idx="1">
                  <c:v>-9.8476011771708727</c:v>
                </c:pt>
                <c:pt idx="2">
                  <c:v>-10.128518624696881</c:v>
                </c:pt>
                <c:pt idx="3">
                  <c:v>3.3208061722689308</c:v>
                </c:pt>
                <c:pt idx="4">
                  <c:v>-5.4355778047465719</c:v>
                </c:pt>
                <c:pt idx="5">
                  <c:v>-3.1612789825885557</c:v>
                </c:pt>
                <c:pt idx="6">
                  <c:v>-5.9717131080105901</c:v>
                </c:pt>
                <c:pt idx="7">
                  <c:v>2.4690757527423557</c:v>
                </c:pt>
                <c:pt idx="8">
                  <c:v>-2.4342089091078378</c:v>
                </c:pt>
                <c:pt idx="9">
                  <c:v>-4.0289742173627019</c:v>
                </c:pt>
                <c:pt idx="10">
                  <c:v>-18.473363525117747</c:v>
                </c:pt>
                <c:pt idx="11">
                  <c:v>-14.273183296609204</c:v>
                </c:pt>
                <c:pt idx="12">
                  <c:v>-4.93816105517908</c:v>
                </c:pt>
                <c:pt idx="13">
                  <c:v>-10.287618351867422</c:v>
                </c:pt>
                <c:pt idx="14">
                  <c:v>-0.53866739335717284</c:v>
                </c:pt>
                <c:pt idx="15">
                  <c:v>-3.6929402540408773</c:v>
                </c:pt>
                <c:pt idx="16">
                  <c:v>-6.3902984948072117</c:v>
                </c:pt>
                <c:pt idx="17">
                  <c:v>-12.406861060298979</c:v>
                </c:pt>
                <c:pt idx="18">
                  <c:v>-3.6274659578339197</c:v>
                </c:pt>
                <c:pt idx="19">
                  <c:v>-15.436402463819832</c:v>
                </c:pt>
                <c:pt idx="20">
                  <c:v>6.7828300416294951</c:v>
                </c:pt>
                <c:pt idx="21">
                  <c:v>0.66468282966525294</c:v>
                </c:pt>
                <c:pt idx="22">
                  <c:v>-11.822879059764091</c:v>
                </c:pt>
                <c:pt idx="23">
                  <c:v>3.3955659546336392</c:v>
                </c:pt>
                <c:pt idx="24">
                  <c:v>-8.4053826867602766</c:v>
                </c:pt>
                <c:pt idx="25">
                  <c:v>-5.5699401855235919</c:v>
                </c:pt>
                <c:pt idx="26">
                  <c:v>0.83355234892223962</c:v>
                </c:pt>
                <c:pt idx="27">
                  <c:v>-2.3854604478401598</c:v>
                </c:pt>
                <c:pt idx="28">
                  <c:v>-3.3495200568722794</c:v>
                </c:pt>
                <c:pt idx="29">
                  <c:v>8.0814734246814623</c:v>
                </c:pt>
                <c:pt idx="30">
                  <c:v>-0.81721589140215656</c:v>
                </c:pt>
                <c:pt idx="31">
                  <c:v>2.4499374831066234</c:v>
                </c:pt>
                <c:pt idx="32">
                  <c:v>3.6891549370920984</c:v>
                </c:pt>
                <c:pt idx="33">
                  <c:v>7.5456309787114151</c:v>
                </c:pt>
              </c:numCache>
            </c:numRef>
          </c:val>
          <c:smooth val="0"/>
          <c:extLst>
            <c:ext xmlns:c16="http://schemas.microsoft.com/office/drawing/2014/chart" uri="{C3380CC4-5D6E-409C-BE32-E72D297353CC}">
              <c16:uniqueId val="{00000029-F9C0-459B-B486-6034444C04E1}"/>
            </c:ext>
          </c:extLst>
        </c:ser>
        <c:ser>
          <c:idx val="44"/>
          <c:order val="42"/>
          <c:tx>
            <c:strRef>
              <c:f>'Appendix Figure 3'!$BH$6</c:f>
              <c:strCache>
                <c:ptCount val="1"/>
                <c:pt idx="0">
                  <c:v>TX</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3'!$BH$7:$BH$40</c:f>
              <c:numCache>
                <c:formatCode>_(* #,##0.00_);_(* \(#,##0.00\);_(* "-"??_);_(@_)</c:formatCode>
                <c:ptCount val="34"/>
                <c:pt idx="0">
                  <c:v>-47.201006964314729</c:v>
                </c:pt>
                <c:pt idx="1">
                  <c:v>-13.796277926303446</c:v>
                </c:pt>
                <c:pt idx="2">
                  <c:v>-16.861631593201309</c:v>
                </c:pt>
                <c:pt idx="3">
                  <c:v>-3.2371635825256817</c:v>
                </c:pt>
                <c:pt idx="4">
                  <c:v>30.349710868904367</c:v>
                </c:pt>
                <c:pt idx="5">
                  <c:v>33.82968861842528</c:v>
                </c:pt>
                <c:pt idx="6">
                  <c:v>17.616792320040986</c:v>
                </c:pt>
                <c:pt idx="7">
                  <c:v>9.58150667429436</c:v>
                </c:pt>
                <c:pt idx="8">
                  <c:v>8.7398784671677276</c:v>
                </c:pt>
                <c:pt idx="9">
                  <c:v>9.0076500782743096</c:v>
                </c:pt>
                <c:pt idx="10">
                  <c:v>-3.2237851428362774</c:v>
                </c:pt>
                <c:pt idx="11">
                  <c:v>-4.7713424464745913</c:v>
                </c:pt>
                <c:pt idx="12">
                  <c:v>-16.580990632064641</c:v>
                </c:pt>
                <c:pt idx="13">
                  <c:v>-5.4510014706465881</c:v>
                </c:pt>
                <c:pt idx="14">
                  <c:v>-6.5697850004653446</c:v>
                </c:pt>
                <c:pt idx="15">
                  <c:v>-2.4971852781163761</c:v>
                </c:pt>
                <c:pt idx="16">
                  <c:v>-4.3430277401057538</c:v>
                </c:pt>
                <c:pt idx="17">
                  <c:v>1.9289748252049321</c:v>
                </c:pt>
                <c:pt idx="18">
                  <c:v>1.5603435485900263</c:v>
                </c:pt>
                <c:pt idx="19">
                  <c:v>14.44147801521467</c:v>
                </c:pt>
                <c:pt idx="20">
                  <c:v>1.5706056046838057</c:v>
                </c:pt>
                <c:pt idx="21">
                  <c:v>2.6513675948081072</c:v>
                </c:pt>
                <c:pt idx="22">
                  <c:v>16.201811376959085</c:v>
                </c:pt>
                <c:pt idx="23">
                  <c:v>15.922758393571712</c:v>
                </c:pt>
                <c:pt idx="24">
                  <c:v>15.296456695068628</c:v>
                </c:pt>
                <c:pt idx="25">
                  <c:v>19.227429220336489</c:v>
                </c:pt>
                <c:pt idx="26">
                  <c:v>7.6518272180692293</c:v>
                </c:pt>
                <c:pt idx="27">
                  <c:v>3.032075937881018</c:v>
                </c:pt>
                <c:pt idx="28">
                  <c:v>-2.2696031010127626</c:v>
                </c:pt>
                <c:pt idx="29">
                  <c:v>-11.046443432860542</c:v>
                </c:pt>
                <c:pt idx="30">
                  <c:v>-2.3101042643247638</c:v>
                </c:pt>
                <c:pt idx="31">
                  <c:v>-10.216092960035894</c:v>
                </c:pt>
                <c:pt idx="32">
                  <c:v>-13.690243577002548</c:v>
                </c:pt>
                <c:pt idx="33">
                  <c:v>-8.3592212831717916</c:v>
                </c:pt>
              </c:numCache>
            </c:numRef>
          </c:val>
          <c:smooth val="0"/>
          <c:extLst>
            <c:ext xmlns:c16="http://schemas.microsoft.com/office/drawing/2014/chart" uri="{C3380CC4-5D6E-409C-BE32-E72D297353CC}">
              <c16:uniqueId val="{0000002A-F9C0-459B-B486-6034444C04E1}"/>
            </c:ext>
          </c:extLst>
        </c:ser>
        <c:ser>
          <c:idx val="45"/>
          <c:order val="43"/>
          <c:tx>
            <c:strRef>
              <c:f>'Appendix Figure 3'!$BI$6</c:f>
              <c:strCache>
                <c:ptCount val="1"/>
                <c:pt idx="0">
                  <c:v>UT</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F9C0-459B-B486-6034444C04E1}"/>
            </c:ext>
          </c:extLst>
        </c:ser>
        <c:ser>
          <c:idx val="46"/>
          <c:order val="44"/>
          <c:tx>
            <c:strRef>
              <c:f>'Appendix Figure 3'!$BJ$6</c:f>
              <c:strCache>
                <c:ptCount val="1"/>
                <c:pt idx="0">
                  <c:v>VT</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F9C0-459B-B486-6034444C04E1}"/>
            </c:ext>
          </c:extLst>
        </c:ser>
        <c:ser>
          <c:idx val="47"/>
          <c:order val="45"/>
          <c:tx>
            <c:strRef>
              <c:f>'Appendix Figure 3'!$BK$6</c:f>
              <c:strCache>
                <c:ptCount val="1"/>
                <c:pt idx="0">
                  <c:v>VA</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F9C0-459B-B486-6034444C04E1}"/>
            </c:ext>
          </c:extLst>
        </c:ser>
        <c:ser>
          <c:idx val="48"/>
          <c:order val="46"/>
          <c:tx>
            <c:strRef>
              <c:f>'Appendix Figure 3'!$BL$6</c:f>
              <c:strCache>
                <c:ptCount val="1"/>
                <c:pt idx="0">
                  <c:v>WA</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F9C0-459B-B486-6034444C04E1}"/>
            </c:ext>
          </c:extLst>
        </c:ser>
        <c:ser>
          <c:idx val="49"/>
          <c:order val="47"/>
          <c:tx>
            <c:strRef>
              <c:f>'Appendix Figure 3'!$BM$6</c:f>
              <c:strCache>
                <c:ptCount val="1"/>
                <c:pt idx="0">
                  <c:v>WV</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F9C0-459B-B486-6034444C04E1}"/>
            </c:ext>
          </c:extLst>
        </c:ser>
        <c:ser>
          <c:idx val="50"/>
          <c:order val="48"/>
          <c:tx>
            <c:strRef>
              <c:f>'Appendix Figure 3'!$BN$6</c:f>
              <c:strCache>
                <c:ptCount val="1"/>
                <c:pt idx="0">
                  <c:v>WI</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3'!$BN$7:$BN$40</c:f>
              <c:numCache>
                <c:formatCode>_(* #,##0.00_);_(* \(#,##0.00\);_(* "-"??_);_(@_)</c:formatCode>
                <c:ptCount val="34"/>
                <c:pt idx="0">
                  <c:v>-10.350439879402984</c:v>
                </c:pt>
                <c:pt idx="1">
                  <c:v>-0.65626988998701563</c:v>
                </c:pt>
                <c:pt idx="2">
                  <c:v>-16.12398773431778</c:v>
                </c:pt>
                <c:pt idx="3">
                  <c:v>-1.8700279724725988</c:v>
                </c:pt>
                <c:pt idx="4">
                  <c:v>7.3569835876696743</c:v>
                </c:pt>
                <c:pt idx="5">
                  <c:v>0.55107938123910571</c:v>
                </c:pt>
                <c:pt idx="6">
                  <c:v>-5.6443373068759684</c:v>
                </c:pt>
                <c:pt idx="7">
                  <c:v>3.8147586565173697</c:v>
                </c:pt>
                <c:pt idx="8">
                  <c:v>7.0090213739604224</c:v>
                </c:pt>
                <c:pt idx="9">
                  <c:v>5.5525824791402556</c:v>
                </c:pt>
                <c:pt idx="10">
                  <c:v>8.763287951296661</c:v>
                </c:pt>
                <c:pt idx="11">
                  <c:v>-2.0236766431480646</c:v>
                </c:pt>
                <c:pt idx="12">
                  <c:v>0.60898315723534324</c:v>
                </c:pt>
                <c:pt idx="13">
                  <c:v>-4.0070663089863956</c:v>
                </c:pt>
                <c:pt idx="14">
                  <c:v>-4.0200525290856604</c:v>
                </c:pt>
                <c:pt idx="15">
                  <c:v>-0.68631067051683203</c:v>
                </c:pt>
                <c:pt idx="16">
                  <c:v>6.3687716647109482</c:v>
                </c:pt>
                <c:pt idx="17">
                  <c:v>-2.9538327908085193</c:v>
                </c:pt>
                <c:pt idx="18">
                  <c:v>-5.1023598643951118</c:v>
                </c:pt>
                <c:pt idx="19">
                  <c:v>-16.332365703419782</c:v>
                </c:pt>
                <c:pt idx="20">
                  <c:v>-17.14898826321587</c:v>
                </c:pt>
                <c:pt idx="21">
                  <c:v>-15.983685443643481</c:v>
                </c:pt>
                <c:pt idx="22">
                  <c:v>-8.6649715740350075</c:v>
                </c:pt>
                <c:pt idx="23">
                  <c:v>-15.36178206151817</c:v>
                </c:pt>
                <c:pt idx="24">
                  <c:v>-13.191271136747673</c:v>
                </c:pt>
                <c:pt idx="25">
                  <c:v>-14.445170563703869</c:v>
                </c:pt>
                <c:pt idx="26">
                  <c:v>2.6457466901774751</c:v>
                </c:pt>
                <c:pt idx="27">
                  <c:v>-0.21141377715139242</c:v>
                </c:pt>
                <c:pt idx="28">
                  <c:v>-3.6497783639788395</c:v>
                </c:pt>
                <c:pt idx="29">
                  <c:v>-3.4433294331392972</c:v>
                </c:pt>
                <c:pt idx="30">
                  <c:v>-2.4087064502964495</c:v>
                </c:pt>
                <c:pt idx="31">
                  <c:v>2.2276235540630296</c:v>
                </c:pt>
                <c:pt idx="32">
                  <c:v>5.2348818826430943</c:v>
                </c:pt>
                <c:pt idx="33">
                  <c:v>2.7744542876462219</c:v>
                </c:pt>
              </c:numCache>
            </c:numRef>
          </c:val>
          <c:smooth val="0"/>
          <c:extLst>
            <c:ext xmlns:c16="http://schemas.microsoft.com/office/drawing/2014/chart" uri="{C3380CC4-5D6E-409C-BE32-E72D297353CC}">
              <c16:uniqueId val="{00000030-F9C0-459B-B486-6034444C04E1}"/>
            </c:ext>
          </c:extLst>
        </c:ser>
        <c:ser>
          <c:idx val="14"/>
          <c:order val="49"/>
          <c:tx>
            <c:strRef>
              <c:f>'Appendix Figure 3'!$BO$6</c:f>
              <c:strCache>
                <c:ptCount val="1"/>
                <c:pt idx="0">
                  <c:v>WY</c:v>
                </c:pt>
              </c:strCache>
            </c:strRef>
          </c:tx>
          <c:spPr>
            <a:ln w="25400">
              <a:solidFill>
                <a:schemeClr val="accent5">
                  <a:lumMod val="75000"/>
                  <a:alpha val="50000"/>
                </a:schemeClr>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F9C0-459B-B486-6034444C04E1}"/>
            </c:ext>
          </c:extLst>
        </c:ser>
        <c:ser>
          <c:idx val="15"/>
          <c:order val="50"/>
          <c:tx>
            <c:strRef>
              <c:f>'Appendix Figure 3'!$Q$6</c:f>
              <c:strCache>
                <c:ptCount val="1"/>
                <c:pt idx="0">
                  <c:v>IL</c:v>
                </c:pt>
              </c:strCache>
            </c:strRef>
          </c:tx>
          <c:spPr>
            <a:ln w="31750">
              <a:solidFill>
                <a:srgbClr val="FF0000"/>
              </a:solidFill>
            </a:ln>
          </c:spPr>
          <c:marker>
            <c:symbol val="none"/>
          </c:marker>
          <c:cat>
            <c:numRef>
              <c:f>'Appendix Figure 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'Appendix Figure 3'!$Q$7:$Q$40</c:f>
              <c:numCache>
                <c:formatCode>_(* #,##0.00_);_(* \(#,##0.00\);_(* "-"??_);_(@_)</c:formatCode>
                <c:ptCount val="34"/>
                <c:pt idx="0">
                  <c:v>1.5898415313131409</c:v>
                </c:pt>
                <c:pt idx="1">
                  <c:v>3.6337712572276359</c:v>
                </c:pt>
                <c:pt idx="2">
                  <c:v>-2.9660682230314706</c:v>
                </c:pt>
                <c:pt idx="3">
                  <c:v>3.7694924230891047</c:v>
                </c:pt>
                <c:pt idx="4">
                  <c:v>5.1550987336668186</c:v>
                </c:pt>
                <c:pt idx="5">
                  <c:v>2.2481187897938071</c:v>
                </c:pt>
                <c:pt idx="6">
                  <c:v>-6.2509493545803707</c:v>
                </c:pt>
                <c:pt idx="7">
                  <c:v>-7.2446464400854893</c:v>
                </c:pt>
                <c:pt idx="8">
                  <c:v>1.4727140751347179</c:v>
                </c:pt>
                <c:pt idx="9">
                  <c:v>1.5026448636490386</c:v>
                </c:pt>
                <c:pt idx="10">
                  <c:v>-1.7430412526664441</c:v>
                </c:pt>
                <c:pt idx="11">
                  <c:v>-2.1861303594050696</c:v>
                </c:pt>
                <c:pt idx="12">
                  <c:v>-8.651832104078494</c:v>
                </c:pt>
                <c:pt idx="13">
                  <c:v>-11.039231139875483</c:v>
                </c:pt>
                <c:pt idx="14">
                  <c:v>-8.9935483629233204</c:v>
                </c:pt>
                <c:pt idx="15">
                  <c:v>-1.2667048849834828</c:v>
                </c:pt>
                <c:pt idx="16">
                  <c:v>-5.6379249144811183</c:v>
                </c:pt>
                <c:pt idx="17">
                  <c:v>-3.4397110084682936</c:v>
                </c:pt>
                <c:pt idx="18">
                  <c:v>-3.5987454793939833</c:v>
                </c:pt>
                <c:pt idx="19">
                  <c:v>-0.78483276411134284</c:v>
                </c:pt>
                <c:pt idx="20">
                  <c:v>-4.2353526623628568</c:v>
                </c:pt>
                <c:pt idx="21">
                  <c:v>-5.5895357036206406</c:v>
                </c:pt>
                <c:pt idx="22">
                  <c:v>-3.4513138871261617</c:v>
                </c:pt>
                <c:pt idx="23">
                  <c:v>-3.8814123399788514</c:v>
                </c:pt>
                <c:pt idx="24">
                  <c:v>-3.2749883303040406</c:v>
                </c:pt>
                <c:pt idx="25">
                  <c:v>-2.6236884878017008</c:v>
                </c:pt>
                <c:pt idx="26">
                  <c:v>-0.15519415796916292</c:v>
                </c:pt>
                <c:pt idx="27">
                  <c:v>2.4988903533085249</c:v>
                </c:pt>
                <c:pt idx="28">
                  <c:v>0.43159235474377056</c:v>
                </c:pt>
                <c:pt idx="29">
                  <c:v>1.6742242223699577</c:v>
                </c:pt>
                <c:pt idx="30">
                  <c:v>-2.4122614377120044</c:v>
                </c:pt>
                <c:pt idx="31">
                  <c:v>-1.505272621216136</c:v>
                </c:pt>
                <c:pt idx="32">
                  <c:v>2.5744013782968977</c:v>
                </c:pt>
                <c:pt idx="33">
                  <c:v>-3.966546955780359</c:v>
                </c:pt>
              </c:numCache>
            </c:numRef>
          </c:val>
          <c:smooth val="0"/>
          <c:extLst>
            <c:ext xmlns:c16="http://schemas.microsoft.com/office/drawing/2014/chart" uri="{C3380CC4-5D6E-409C-BE32-E72D297353CC}">
              <c16:uniqueId val="{00000032-F9C0-459B-B486-6034444C04E1}"/>
            </c:ext>
          </c:extLst>
        </c:ser>
        <c:dLbls>
          <c:showLegendKey val="0"/>
          <c:showVal val="0"/>
          <c:showCatName val="0"/>
          <c:showSerName val="0"/>
          <c:showPercent val="0"/>
          <c:showBubbleSize val="0"/>
        </c:dLbls>
        <c:smooth val="0"/>
        <c:axId val="-1370155760"/>
        <c:axId val="-1370151472"/>
      </c:lineChart>
      <c:catAx>
        <c:axId val="-1370155760"/>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1370151472"/>
        <c:crossesAt val="-60"/>
        <c:auto val="1"/>
        <c:lblAlgn val="ctr"/>
        <c:lblOffset val="100"/>
        <c:noMultiLvlLbl val="0"/>
      </c:catAx>
      <c:valAx>
        <c:axId val="-1370151472"/>
        <c:scaling>
          <c:orientation val="minMax"/>
        </c:scaling>
        <c:delete val="0"/>
        <c:axPos val="l"/>
        <c:majorGridlines>
          <c:spPr>
            <a:ln w="12700">
              <a:solidFill>
                <a:srgbClr val="D9D9D9"/>
              </a:solidFill>
              <a:prstDash val="sysDot"/>
            </a:ln>
          </c:spPr>
        </c:majorGridlines>
        <c:title>
          <c:tx>
            <c:rich>
              <a:bodyPr/>
              <a:lstStyle/>
              <a:p>
                <a:pPr>
                  <a:defRPr sz="1000" b="0"/>
                </a:pPr>
                <a:r>
                  <a:rPr lang="en-US" sz="1000" b="0" i="0" baseline="0">
                    <a:effectLst/>
                  </a:rPr>
                  <a:t>Actual minus Synthetic FARMVC per 1,000,000 Drivers </a:t>
                </a:r>
              </a:p>
            </c:rich>
          </c:tx>
          <c:overlay val="0"/>
        </c:title>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370155760"/>
        <c:crossesAt val="1"/>
        <c:crossBetween val="midCat"/>
      </c:valAx>
    </c:plotArea>
    <c:plotVisOnly val="1"/>
    <c:dispBlanksAs val="gap"/>
    <c:showDLblsOverMax val="0"/>
  </c:chart>
  <c:spPr>
    <a:solidFill>
      <a:schemeClr val="bg1"/>
    </a:solidFill>
    <a:ln w="9525">
      <a:noFill/>
    </a:ln>
  </c:spPr>
  <c:txPr>
    <a:bodyPr/>
    <a:lstStyle/>
    <a:p>
      <a:pPr>
        <a:defRPr>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FARMVC</a:t>
            </a:r>
            <a:r>
              <a:rPr lang="en-US" baseline="0"/>
              <a:t> Share of Total Crashes</a:t>
            </a:r>
            <a:r>
              <a:rPr lang="en-US"/>
              <a:t>, 1999</a:t>
            </a:r>
            <a:r>
              <a:rPr lang="en-US" baseline="0"/>
              <a:t> Tax Increase</a:t>
            </a:r>
          </a:p>
          <a:p>
            <a:pPr>
              <a:defRPr/>
            </a:pPr>
            <a:r>
              <a:rPr lang="en-US" baseline="0"/>
              <a:t>Actual verses Synthetic Illinois, No Border Counties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'Appendix Figure 4'!$B$1</c:f>
              <c:strCache>
                <c:ptCount val="1"/>
                <c:pt idx="0">
                  <c:v>Actual</c:v>
                </c:pt>
              </c:strCache>
            </c:strRef>
          </c:tx>
          <c:spPr>
            <a:ln w="38100" cap="rnd">
              <a:solidFill>
                <a:schemeClr val="tx1"/>
              </a:solidFill>
              <a:round/>
            </a:ln>
            <a:effectLst/>
          </c:spPr>
          <c:marker>
            <c:symbol val="none"/>
          </c:marker>
          <c:cat>
            <c:numRef>
              <c:extLst>
                <c:ext xmlns:c15="http://schemas.microsoft.com/office/drawing/2012/chart" uri="{02D57815-91ED-43cb-92C2-25804820EDAC}">
                  <c15:fullRef>
                    <c15:sqref>'Appendix Figure 4'!$A$2:$A$35</c15:sqref>
                  </c15:fullRef>
                </c:ext>
              </c:extLst>
              <c:f>'Appendix Figure 4'!$A$2:$A$28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4'!$B$2:$B$35</c15:sqref>
                  </c15:fullRef>
                </c:ext>
              </c:extLst>
              <c:f>'Appendix Figure 4'!$B$2:$B$28</c:f>
              <c:numCache>
                <c:formatCode>General</c:formatCode>
                <c:ptCount val="27"/>
                <c:pt idx="0">
                  <c:v>0.46242773500000001</c:v>
                </c:pt>
                <c:pt idx="1">
                  <c:v>0.45858585800000001</c:v>
                </c:pt>
                <c:pt idx="2">
                  <c:v>0.41060903700000001</c:v>
                </c:pt>
                <c:pt idx="3">
                  <c:v>0.39177489300000001</c:v>
                </c:pt>
                <c:pt idx="4">
                  <c:v>0.42994242900000001</c:v>
                </c:pt>
                <c:pt idx="5">
                  <c:v>0.383877158</c:v>
                </c:pt>
                <c:pt idx="6">
                  <c:v>0.38562092199999998</c:v>
                </c:pt>
                <c:pt idx="7">
                  <c:v>0.37676057200000002</c:v>
                </c:pt>
                <c:pt idx="8">
                  <c:v>0.37627813199999999</c:v>
                </c:pt>
                <c:pt idx="9">
                  <c:v>0.39199999000000002</c:v>
                </c:pt>
                <c:pt idx="10">
                  <c:v>0.35546037600000002</c:v>
                </c:pt>
                <c:pt idx="11">
                  <c:v>0.32978722500000002</c:v>
                </c:pt>
                <c:pt idx="12">
                  <c:v>0.33273056099999998</c:v>
                </c:pt>
                <c:pt idx="13">
                  <c:v>0.35067436099999999</c:v>
                </c:pt>
                <c:pt idx="14">
                  <c:v>0.30434781300000002</c:v>
                </c:pt>
                <c:pt idx="15">
                  <c:v>0.26956522500000002</c:v>
                </c:pt>
                <c:pt idx="16">
                  <c:v>0.34304931799999999</c:v>
                </c:pt>
                <c:pt idx="17">
                  <c:v>0.25872689500000001</c:v>
                </c:pt>
                <c:pt idx="18">
                  <c:v>0.30885529499999997</c:v>
                </c:pt>
                <c:pt idx="19">
                  <c:v>0.293279022</c:v>
                </c:pt>
                <c:pt idx="20">
                  <c:v>0.33266532399999998</c:v>
                </c:pt>
                <c:pt idx="21">
                  <c:v>0.29126215</c:v>
                </c:pt>
                <c:pt idx="22">
                  <c:v>0.30158731300000002</c:v>
                </c:pt>
                <c:pt idx="23">
                  <c:v>0.29263156699999998</c:v>
                </c:pt>
                <c:pt idx="24">
                  <c:v>0.31662869500000002</c:v>
                </c:pt>
                <c:pt idx="25">
                  <c:v>0.32378855299999998</c:v>
                </c:pt>
                <c:pt idx="26">
                  <c:v>0.308270663</c:v>
                </c:pt>
              </c:numCache>
            </c:numRef>
          </c:val>
          <c:smooth val="0"/>
          <c:extLst>
            <c:ext xmlns:c16="http://schemas.microsoft.com/office/drawing/2014/chart" uri="{C3380CC4-5D6E-409C-BE32-E72D297353CC}">
              <c16:uniqueId val="{00000000-C52A-487E-8511-554E470F4C11}"/>
            </c:ext>
          </c:extLst>
        </c:ser>
        <c:ser>
          <c:idx val="1"/>
          <c:order val="1"/>
          <c:tx>
            <c:strRef>
              <c:f>'Appendix Figure 4'!$C$1</c:f>
              <c:strCache>
                <c:ptCount val="1"/>
                <c:pt idx="0">
                  <c:v>Synthetic</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'Appendix Figure 4'!$A$2:$A$35</c15:sqref>
                  </c15:fullRef>
                </c:ext>
              </c:extLst>
              <c:f>'Appendix Figure 4'!$A$2:$A$28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4'!$C$2:$C$35</c15:sqref>
                  </c15:fullRef>
                </c:ext>
              </c:extLst>
              <c:f>'Appendix Figure 4'!$C$2:$C$28</c:f>
              <c:numCache>
                <c:formatCode>General</c:formatCode>
                <c:ptCount val="27"/>
                <c:pt idx="0">
                  <c:v>0.46463199999999999</c:v>
                </c:pt>
                <c:pt idx="1">
                  <c:v>0.46239599999999997</c:v>
                </c:pt>
                <c:pt idx="2">
                  <c:v>0.42267100000000002</c:v>
                </c:pt>
                <c:pt idx="3">
                  <c:v>0.39308100000000001</c:v>
                </c:pt>
                <c:pt idx="4">
                  <c:v>0.41816199999999998</c:v>
                </c:pt>
                <c:pt idx="5">
                  <c:v>0.38076900000000002</c:v>
                </c:pt>
                <c:pt idx="6">
                  <c:v>0.38428400000000001</c:v>
                </c:pt>
                <c:pt idx="7">
                  <c:v>0.38058799999999998</c:v>
                </c:pt>
                <c:pt idx="8">
                  <c:v>0.38548100000000002</c:v>
                </c:pt>
                <c:pt idx="9">
                  <c:v>0.38894000000000001</c:v>
                </c:pt>
                <c:pt idx="10">
                  <c:v>0.35201900000000003</c:v>
                </c:pt>
                <c:pt idx="11">
                  <c:v>0.32861200000000002</c:v>
                </c:pt>
                <c:pt idx="12">
                  <c:v>0.334482</c:v>
                </c:pt>
                <c:pt idx="13">
                  <c:v>0.33916499999999999</c:v>
                </c:pt>
                <c:pt idx="14">
                  <c:v>0.31161</c:v>
                </c:pt>
                <c:pt idx="15">
                  <c:v>0.285611</c:v>
                </c:pt>
                <c:pt idx="16">
                  <c:v>0.30829000000000001</c:v>
                </c:pt>
                <c:pt idx="17">
                  <c:v>0.288493</c:v>
                </c:pt>
                <c:pt idx="18">
                  <c:v>0.301174</c:v>
                </c:pt>
                <c:pt idx="19">
                  <c:v>0.30630499999999999</c:v>
                </c:pt>
                <c:pt idx="20">
                  <c:v>0.31005300000000002</c:v>
                </c:pt>
                <c:pt idx="21">
                  <c:v>0.29908000000000001</c:v>
                </c:pt>
                <c:pt idx="22">
                  <c:v>0.269316</c:v>
                </c:pt>
                <c:pt idx="23">
                  <c:v>0.29075600000000001</c:v>
                </c:pt>
                <c:pt idx="24">
                  <c:v>0.297072</c:v>
                </c:pt>
                <c:pt idx="25">
                  <c:v>0.289636</c:v>
                </c:pt>
                <c:pt idx="26">
                  <c:v>0.29423199999999999</c:v>
                </c:pt>
              </c:numCache>
            </c:numRef>
          </c:val>
          <c:smooth val="0"/>
          <c:extLst>
            <c:ext xmlns:c16="http://schemas.microsoft.com/office/drawing/2014/chart" uri="{C3380CC4-5D6E-409C-BE32-E72D297353CC}">
              <c16:uniqueId val="{00000001-C52A-487E-8511-554E470F4C11}"/>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FARMVC</a:t>
                </a:r>
                <a:r>
                  <a:rPr lang="en-US" baseline="0"/>
                  <a:t> Share of Total Crashes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pPr>
            <a:r>
              <a:rPr lang="en-US" sz="1400" b="0"/>
              <a:t>FARMVC Share of Total Crashes</a:t>
            </a:r>
            <a:r>
              <a:rPr lang="en-US" sz="1400" b="0" baseline="0"/>
              <a:t>, </a:t>
            </a:r>
            <a:r>
              <a:rPr lang="en-US" sz="1400" b="0"/>
              <a:t>Placebo Test, 1999 Tax Increase</a:t>
            </a:r>
          </a:p>
          <a:p>
            <a:pPr>
              <a:defRPr sz="1400" b="0"/>
            </a:pPr>
            <a:r>
              <a:rPr lang="en-US" sz="1400" b="0"/>
              <a:t>States</a:t>
            </a:r>
            <a:r>
              <a:rPr lang="en-US" sz="1400" b="0" baseline="0"/>
              <a:t> from </a:t>
            </a:r>
            <a:r>
              <a:rPr lang="en-US" sz="1400" b="0"/>
              <a:t>Potential Donor Pool and No</a:t>
            </a:r>
            <a:r>
              <a:rPr lang="en-US" sz="1400" b="0" baseline="0"/>
              <a:t> Border Counties </a:t>
            </a:r>
            <a:r>
              <a:rPr lang="en-US" sz="1400" b="0"/>
              <a:t>Illinois (Red) </a:t>
            </a:r>
          </a:p>
        </c:rich>
      </c:tx>
      <c:overlay val="0"/>
    </c:title>
    <c:autoTitleDeleted val="0"/>
    <c:plotArea>
      <c:layout>
        <c:manualLayout>
          <c:layoutTarget val="inner"/>
          <c:xMode val="edge"/>
          <c:yMode val="edge"/>
          <c:x val="9.3049950787401581E-2"/>
          <c:y val="0.13323709536307962"/>
          <c:w val="0.88461149387576554"/>
          <c:h val="0.77003674540682421"/>
        </c:manualLayout>
      </c:layout>
      <c:lineChart>
        <c:grouping val="standard"/>
        <c:varyColors val="0"/>
        <c:ser>
          <c:idx val="16"/>
          <c:order val="0"/>
          <c:tx>
            <c:strRef>
              <c:f>'Appendix Figure 5'!$R$6</c:f>
              <c:strCache>
                <c:ptCount val="1"/>
                <c:pt idx="0">
                  <c:v>AL</c:v>
                </c:pt>
              </c:strCache>
            </c:strRef>
          </c:tx>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5'!$R$7:$R$40</c15:sqref>
                  </c15:fullRef>
                </c:ext>
              </c:extLst>
              <c:f>'Appendix Figure 5'!$R$7:$R$33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BB5B-4FC3-9E42-8E98C253D46E}"/>
            </c:ext>
          </c:extLst>
        </c:ser>
        <c:ser>
          <c:idx val="17"/>
          <c:order val="1"/>
          <c:tx>
            <c:strRef>
              <c:f>'Appendix Figure 5'!$S$6</c:f>
              <c:strCache>
                <c:ptCount val="1"/>
                <c:pt idx="0">
                  <c:v>AK</c:v>
                </c:pt>
              </c:strCache>
            </c:strRef>
          </c:tx>
          <c:spPr>
            <a:ln w="31750">
              <a:solidFill>
                <a:srgbClr val="FF0000"/>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5'!$S$7:$S$40</c15:sqref>
                  </c15:fullRef>
                </c:ext>
              </c:extLst>
              <c:f>'Appendix Figure 5'!$S$7:$S$33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1-BB5B-4FC3-9E42-8E98C253D46E}"/>
            </c:ext>
          </c:extLst>
        </c:ser>
        <c:ser>
          <c:idx val="18"/>
          <c:order val="2"/>
          <c:tx>
            <c:strRef>
              <c:f>'Appendix Figure 5'!$T$6</c:f>
              <c:strCache>
                <c:ptCount val="1"/>
                <c:pt idx="0">
                  <c:v>AZ</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5'!$T$7:$T$40</c15:sqref>
                  </c15:fullRef>
                </c:ext>
              </c:extLst>
              <c:f>'Appendix Figure 5'!$T$7:$T$33</c:f>
              <c:numCache>
                <c:formatCode>_(* #,##0.00_);_(* \(#,##0.00\);_(* "-"??_);_(@_)</c:formatCode>
                <c:ptCount val="27"/>
                <c:pt idx="0">
                  <c:v>0.01</c:v>
                </c:pt>
                <c:pt idx="1">
                  <c:v>0.02</c:v>
                </c:pt>
                <c:pt idx="2">
                  <c:v>0</c:v>
                </c:pt>
                <c:pt idx="3">
                  <c:v>-0.01</c:v>
                </c:pt>
                <c:pt idx="4">
                  <c:v>0</c:v>
                </c:pt>
                <c:pt idx="5">
                  <c:v>-0.02</c:v>
                </c:pt>
                <c:pt idx="6">
                  <c:v>-0.01</c:v>
                </c:pt>
                <c:pt idx="7">
                  <c:v>0.01</c:v>
                </c:pt>
                <c:pt idx="8">
                  <c:v>0.02</c:v>
                </c:pt>
                <c:pt idx="9">
                  <c:v>-0.02</c:v>
                </c:pt>
                <c:pt idx="10">
                  <c:v>0</c:v>
                </c:pt>
                <c:pt idx="11">
                  <c:v>-0.01</c:v>
                </c:pt>
                <c:pt idx="12">
                  <c:v>0.02</c:v>
                </c:pt>
                <c:pt idx="13">
                  <c:v>0</c:v>
                </c:pt>
                <c:pt idx="14">
                  <c:v>0</c:v>
                </c:pt>
                <c:pt idx="15">
                  <c:v>-0.04</c:v>
                </c:pt>
                <c:pt idx="16">
                  <c:v>-0.01</c:v>
                </c:pt>
                <c:pt idx="17">
                  <c:v>0.02</c:v>
                </c:pt>
                <c:pt idx="18">
                  <c:v>0</c:v>
                </c:pt>
                <c:pt idx="19">
                  <c:v>0</c:v>
                </c:pt>
                <c:pt idx="20">
                  <c:v>-0.01</c:v>
                </c:pt>
                <c:pt idx="21">
                  <c:v>0.01</c:v>
                </c:pt>
                <c:pt idx="22">
                  <c:v>0.03</c:v>
                </c:pt>
                <c:pt idx="23">
                  <c:v>-0.01</c:v>
                </c:pt>
                <c:pt idx="24">
                  <c:v>0.06</c:v>
                </c:pt>
                <c:pt idx="25">
                  <c:v>0.01</c:v>
                </c:pt>
                <c:pt idx="26">
                  <c:v>0.08</c:v>
                </c:pt>
              </c:numCache>
            </c:numRef>
          </c:val>
          <c:smooth val="0"/>
          <c:extLst>
            <c:ext xmlns:c16="http://schemas.microsoft.com/office/drawing/2014/chart" uri="{C3380CC4-5D6E-409C-BE32-E72D297353CC}">
              <c16:uniqueId val="{00000002-BB5B-4FC3-9E42-8E98C253D46E}"/>
            </c:ext>
          </c:extLst>
        </c:ser>
        <c:ser>
          <c:idx val="19"/>
          <c:order val="3"/>
          <c:tx>
            <c:strRef>
              <c:f>'Appendix Figure 5'!$U$6</c:f>
              <c:strCache>
                <c:ptCount val="1"/>
                <c:pt idx="0">
                  <c:v>AR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5'!$U$7:$U$40</c15:sqref>
                  </c15:fullRef>
                </c:ext>
              </c:extLst>
              <c:f>'Appendix Figure 5'!$U$7:$U$33</c:f>
              <c:numCache>
                <c:formatCode>_(* #,##0.00_);_(* \(#,##0.00\);_(* "-"??_);_(@_)</c:formatCode>
                <c:ptCount val="27"/>
                <c:pt idx="0">
                  <c:v>0</c:v>
                </c:pt>
                <c:pt idx="1">
                  <c:v>0</c:v>
                </c:pt>
                <c:pt idx="2">
                  <c:v>-0.03</c:v>
                </c:pt>
                <c:pt idx="3">
                  <c:v>-0.01</c:v>
                </c:pt>
                <c:pt idx="4">
                  <c:v>-0.05</c:v>
                </c:pt>
                <c:pt idx="5">
                  <c:v>-0.03</c:v>
                </c:pt>
                <c:pt idx="6">
                  <c:v>-0.1</c:v>
                </c:pt>
                <c:pt idx="7">
                  <c:v>-0.1</c:v>
                </c:pt>
                <c:pt idx="8">
                  <c:v>-0.05</c:v>
                </c:pt>
                <c:pt idx="9">
                  <c:v>-7.0000000000000007E-2</c:v>
                </c:pt>
                <c:pt idx="10">
                  <c:v>0.02</c:v>
                </c:pt>
                <c:pt idx="11">
                  <c:v>0.02</c:v>
                </c:pt>
                <c:pt idx="12">
                  <c:v>0.06</c:v>
                </c:pt>
                <c:pt idx="13">
                  <c:v>0.09</c:v>
                </c:pt>
                <c:pt idx="14">
                  <c:v>0.06</c:v>
                </c:pt>
                <c:pt idx="15">
                  <c:v>0.08</c:v>
                </c:pt>
                <c:pt idx="16">
                  <c:v>0.05</c:v>
                </c:pt>
                <c:pt idx="17">
                  <c:v>0.05</c:v>
                </c:pt>
                <c:pt idx="18">
                  <c:v>0.11</c:v>
                </c:pt>
                <c:pt idx="19">
                  <c:v>0.18</c:v>
                </c:pt>
                <c:pt idx="20">
                  <c:v>0.1</c:v>
                </c:pt>
                <c:pt idx="21">
                  <c:v>0.08</c:v>
                </c:pt>
                <c:pt idx="22">
                  <c:v>7.0000000000000007E-2</c:v>
                </c:pt>
                <c:pt idx="23">
                  <c:v>0.11</c:v>
                </c:pt>
                <c:pt idx="24">
                  <c:v>0.09</c:v>
                </c:pt>
                <c:pt idx="25">
                  <c:v>0.08</c:v>
                </c:pt>
                <c:pt idx="26">
                  <c:v>0.09</c:v>
                </c:pt>
              </c:numCache>
            </c:numRef>
          </c:val>
          <c:smooth val="0"/>
          <c:extLst>
            <c:ext xmlns:c16="http://schemas.microsoft.com/office/drawing/2014/chart" uri="{C3380CC4-5D6E-409C-BE32-E72D297353CC}">
              <c16:uniqueId val="{00000003-BB5B-4FC3-9E42-8E98C253D46E}"/>
            </c:ext>
          </c:extLst>
        </c:ser>
        <c:ser>
          <c:idx val="20"/>
          <c:order val="4"/>
          <c:tx>
            <c:strRef>
              <c:f>'Appendix Figure 5'!$V$6</c:f>
              <c:strCache>
                <c:ptCount val="1"/>
                <c:pt idx="0">
                  <c:v>CA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5'!$V$7:$V$40</c15:sqref>
                  </c15:fullRef>
                </c:ext>
              </c:extLst>
              <c:f>'Appendix Figure 5'!$V$7:$V$33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4-BB5B-4FC3-9E42-8E98C253D46E}"/>
            </c:ext>
          </c:extLst>
        </c:ser>
        <c:ser>
          <c:idx val="21"/>
          <c:order val="5"/>
          <c:tx>
            <c:strRef>
              <c:f>'Appendix Figure 5'!$W$6</c:f>
              <c:strCache>
                <c:ptCount val="1"/>
                <c:pt idx="0">
                  <c:v>CO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5'!$W$7:$W$40</c15:sqref>
                  </c15:fullRef>
                </c:ext>
              </c:extLst>
              <c:f>'Appendix Figure 5'!$W$7:$W$33</c:f>
              <c:numCache>
                <c:formatCode>_(* #,##0.00_);_(* \(#,##0.00\);_(* "-"??_);_(@_)</c:formatCode>
                <c:ptCount val="27"/>
                <c:pt idx="0">
                  <c:v>-0.01</c:v>
                </c:pt>
                <c:pt idx="1">
                  <c:v>-0.01</c:v>
                </c:pt>
                <c:pt idx="2">
                  <c:v>0</c:v>
                </c:pt>
                <c:pt idx="3">
                  <c:v>-0.03</c:v>
                </c:pt>
                <c:pt idx="4">
                  <c:v>-0.05</c:v>
                </c:pt>
                <c:pt idx="5">
                  <c:v>0.03</c:v>
                </c:pt>
                <c:pt idx="6">
                  <c:v>0.03</c:v>
                </c:pt>
                <c:pt idx="7">
                  <c:v>0.01</c:v>
                </c:pt>
                <c:pt idx="8">
                  <c:v>0.04</c:v>
                </c:pt>
                <c:pt idx="9">
                  <c:v>-0.04</c:v>
                </c:pt>
                <c:pt idx="10">
                  <c:v>-0.01</c:v>
                </c:pt>
                <c:pt idx="11">
                  <c:v>0</c:v>
                </c:pt>
                <c:pt idx="12">
                  <c:v>-0.02</c:v>
                </c:pt>
                <c:pt idx="13">
                  <c:v>0.01</c:v>
                </c:pt>
                <c:pt idx="14">
                  <c:v>-0.01</c:v>
                </c:pt>
                <c:pt idx="15">
                  <c:v>0.03</c:v>
                </c:pt>
                <c:pt idx="16">
                  <c:v>0.02</c:v>
                </c:pt>
                <c:pt idx="17">
                  <c:v>0.02</c:v>
                </c:pt>
                <c:pt idx="18">
                  <c:v>0.06</c:v>
                </c:pt>
                <c:pt idx="19">
                  <c:v>0</c:v>
                </c:pt>
                <c:pt idx="20">
                  <c:v>0</c:v>
                </c:pt>
                <c:pt idx="21">
                  <c:v>0.01</c:v>
                </c:pt>
                <c:pt idx="22">
                  <c:v>0.03</c:v>
                </c:pt>
                <c:pt idx="23">
                  <c:v>-0.05</c:v>
                </c:pt>
                <c:pt idx="24">
                  <c:v>-0.02</c:v>
                </c:pt>
                <c:pt idx="25">
                  <c:v>0</c:v>
                </c:pt>
                <c:pt idx="26">
                  <c:v>-0.03</c:v>
                </c:pt>
              </c:numCache>
            </c:numRef>
          </c:val>
          <c:smooth val="0"/>
          <c:extLst>
            <c:ext xmlns:c16="http://schemas.microsoft.com/office/drawing/2014/chart" uri="{C3380CC4-5D6E-409C-BE32-E72D297353CC}">
              <c16:uniqueId val="{00000005-BB5B-4FC3-9E42-8E98C253D46E}"/>
            </c:ext>
          </c:extLst>
        </c:ser>
        <c:ser>
          <c:idx val="22"/>
          <c:order val="6"/>
          <c:tx>
            <c:strRef>
              <c:f>'Appendix Figure 5'!$X$6</c:f>
              <c:strCache>
                <c:ptCount val="1"/>
                <c:pt idx="0">
                  <c:v>CT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5'!$X$7:$X$40</c15:sqref>
                  </c15:fullRef>
                </c:ext>
              </c:extLst>
              <c:f>'Appendix Figure 5'!$X$7:$X$33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6-BB5B-4FC3-9E42-8E98C253D46E}"/>
            </c:ext>
          </c:extLst>
        </c:ser>
        <c:ser>
          <c:idx val="23"/>
          <c:order val="7"/>
          <c:tx>
            <c:strRef>
              <c:f>'Appendix Figure 5'!$Y$6</c:f>
              <c:strCache>
                <c:ptCount val="1"/>
                <c:pt idx="0">
                  <c:v>DE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5'!$Y$7:$Y$40</c15:sqref>
                  </c15:fullRef>
                </c:ext>
              </c:extLst>
              <c:f>'Appendix Figure 5'!$Y$7:$Y$33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7-BB5B-4FC3-9E42-8E98C253D46E}"/>
            </c:ext>
          </c:extLst>
        </c:ser>
        <c:ser>
          <c:idx val="24"/>
          <c:order val="8"/>
          <c:tx>
            <c:strRef>
              <c:f>'Appendix Figure 5'!$Z$6</c:f>
              <c:strCache>
                <c:ptCount val="1"/>
                <c:pt idx="0">
                  <c:v>DC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5'!$Z$7:$Z$40</c15:sqref>
                  </c15:fullRef>
                </c:ext>
              </c:extLst>
              <c:f>'Appendix Figure 5'!$Z$7:$Z$33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8-BB5B-4FC3-9E42-8E98C253D46E}"/>
            </c:ext>
          </c:extLst>
        </c:ser>
        <c:ser>
          <c:idx val="25"/>
          <c:order val="9"/>
          <c:tx>
            <c:strRef>
              <c:f>'Appendix Figure 5'!$AA$6</c:f>
              <c:strCache>
                <c:ptCount val="1"/>
                <c:pt idx="0">
                  <c:v>FL</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5'!$AA$7:$AA$40</c15:sqref>
                  </c15:fullRef>
                </c:ext>
              </c:extLst>
              <c:f>'Appendix Figure 5'!$AA$7:$AA$33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9-BB5B-4FC3-9E42-8E98C253D46E}"/>
            </c:ext>
          </c:extLst>
        </c:ser>
        <c:ser>
          <c:idx val="26"/>
          <c:order val="10"/>
          <c:tx>
            <c:strRef>
              <c:f>'Appendix Figure 5'!$AB$6</c:f>
              <c:strCache>
                <c:ptCount val="1"/>
                <c:pt idx="0">
                  <c:v>GA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5'!$AB$7:$AB$40</c15:sqref>
                  </c15:fullRef>
                </c:ext>
              </c:extLst>
              <c:f>'Appendix Figure 5'!$AB$7:$AB$33</c:f>
              <c:numCache>
                <c:formatCode>_(* #,##0.00_);_(* \(#,##0.00\);_(* "-"??_);_(@_)</c:formatCode>
                <c:ptCount val="27"/>
                <c:pt idx="0">
                  <c:v>-0.02</c:v>
                </c:pt>
                <c:pt idx="1">
                  <c:v>0.03</c:v>
                </c:pt>
                <c:pt idx="2">
                  <c:v>0</c:v>
                </c:pt>
                <c:pt idx="3">
                  <c:v>0.02</c:v>
                </c:pt>
                <c:pt idx="4">
                  <c:v>0.02</c:v>
                </c:pt>
                <c:pt idx="5">
                  <c:v>-0.01</c:v>
                </c:pt>
                <c:pt idx="6">
                  <c:v>0.02</c:v>
                </c:pt>
                <c:pt idx="7">
                  <c:v>-0.02</c:v>
                </c:pt>
                <c:pt idx="8">
                  <c:v>0</c:v>
                </c:pt>
                <c:pt idx="9">
                  <c:v>-0.02</c:v>
                </c:pt>
                <c:pt idx="10">
                  <c:v>0.01</c:v>
                </c:pt>
                <c:pt idx="11">
                  <c:v>-0.01</c:v>
                </c:pt>
                <c:pt idx="12">
                  <c:v>0</c:v>
                </c:pt>
                <c:pt idx="13">
                  <c:v>0.02</c:v>
                </c:pt>
                <c:pt idx="14">
                  <c:v>-0.03</c:v>
                </c:pt>
                <c:pt idx="15">
                  <c:v>0.02</c:v>
                </c:pt>
                <c:pt idx="16">
                  <c:v>0.04</c:v>
                </c:pt>
                <c:pt idx="17">
                  <c:v>0.02</c:v>
                </c:pt>
                <c:pt idx="18">
                  <c:v>-0.01</c:v>
                </c:pt>
                <c:pt idx="19">
                  <c:v>0.03</c:v>
                </c:pt>
                <c:pt idx="20">
                  <c:v>0.03</c:v>
                </c:pt>
                <c:pt idx="21">
                  <c:v>0.05</c:v>
                </c:pt>
                <c:pt idx="22">
                  <c:v>0.05</c:v>
                </c:pt>
                <c:pt idx="23">
                  <c:v>0.03</c:v>
                </c:pt>
                <c:pt idx="24">
                  <c:v>0.04</c:v>
                </c:pt>
                <c:pt idx="25">
                  <c:v>0.01</c:v>
                </c:pt>
                <c:pt idx="26">
                  <c:v>0</c:v>
                </c:pt>
              </c:numCache>
            </c:numRef>
          </c:val>
          <c:smooth val="0"/>
          <c:extLst>
            <c:ext xmlns:c16="http://schemas.microsoft.com/office/drawing/2014/chart" uri="{C3380CC4-5D6E-409C-BE32-E72D297353CC}">
              <c16:uniqueId val="{0000000A-BB5B-4FC3-9E42-8E98C253D46E}"/>
            </c:ext>
          </c:extLst>
        </c:ser>
        <c:ser>
          <c:idx val="27"/>
          <c:order val="11"/>
          <c:tx>
            <c:strRef>
              <c:f>'Appendix Figure 5'!$AC$6</c:f>
              <c:strCache>
                <c:ptCount val="1"/>
                <c:pt idx="0">
                  <c:v>HI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5'!$AC$7:$AC$40</c15:sqref>
                  </c15:fullRef>
                </c:ext>
              </c:extLst>
              <c:f>'Appendix Figure 5'!$AC$7:$AC$33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B-BB5B-4FC3-9E42-8E98C253D46E}"/>
            </c:ext>
          </c:extLst>
        </c:ser>
        <c:ser>
          <c:idx val="8"/>
          <c:order val="12"/>
          <c:tx>
            <c:strRef>
              <c:f>'Appendix Figure 5'!$AD$6</c:f>
              <c:strCache>
                <c:ptCount val="1"/>
                <c:pt idx="0">
                  <c:v>ID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5'!$AD$7:$AD$40</c15:sqref>
                  </c15:fullRef>
                </c:ext>
              </c:extLst>
              <c:f>'Appendix Figure 5'!$AD$7:$AD$33</c:f>
              <c:numCache>
                <c:formatCode>_(* #,##0.00_);_(* \(#,##0.00\);_(* "-"??_);_(@_)</c:formatCode>
                <c:ptCount val="27"/>
                <c:pt idx="0">
                  <c:v>0.03</c:v>
                </c:pt>
                <c:pt idx="1">
                  <c:v>0.01</c:v>
                </c:pt>
                <c:pt idx="2">
                  <c:v>0.04</c:v>
                </c:pt>
                <c:pt idx="3">
                  <c:v>-0.01</c:v>
                </c:pt>
                <c:pt idx="4">
                  <c:v>-0.01</c:v>
                </c:pt>
                <c:pt idx="5">
                  <c:v>-0.02</c:v>
                </c:pt>
                <c:pt idx="6">
                  <c:v>0.03</c:v>
                </c:pt>
                <c:pt idx="7">
                  <c:v>-0.01</c:v>
                </c:pt>
                <c:pt idx="8">
                  <c:v>-0.05</c:v>
                </c:pt>
                <c:pt idx="9">
                  <c:v>0.02</c:v>
                </c:pt>
                <c:pt idx="10">
                  <c:v>-0.03</c:v>
                </c:pt>
                <c:pt idx="11">
                  <c:v>-0.03</c:v>
                </c:pt>
                <c:pt idx="12">
                  <c:v>0.01</c:v>
                </c:pt>
                <c:pt idx="13">
                  <c:v>0.04</c:v>
                </c:pt>
                <c:pt idx="14">
                  <c:v>0.03</c:v>
                </c:pt>
                <c:pt idx="15">
                  <c:v>0.02</c:v>
                </c:pt>
                <c:pt idx="16">
                  <c:v>0</c:v>
                </c:pt>
                <c:pt idx="17">
                  <c:v>0.01</c:v>
                </c:pt>
                <c:pt idx="18">
                  <c:v>0</c:v>
                </c:pt>
                <c:pt idx="19">
                  <c:v>0.04</c:v>
                </c:pt>
                <c:pt idx="20">
                  <c:v>7.0000000000000007E-2</c:v>
                </c:pt>
                <c:pt idx="21">
                  <c:v>0.03</c:v>
                </c:pt>
                <c:pt idx="22">
                  <c:v>0</c:v>
                </c:pt>
                <c:pt idx="23">
                  <c:v>0.04</c:v>
                </c:pt>
                <c:pt idx="24">
                  <c:v>-0.04</c:v>
                </c:pt>
                <c:pt idx="25">
                  <c:v>0.01</c:v>
                </c:pt>
                <c:pt idx="26">
                  <c:v>-0.09</c:v>
                </c:pt>
              </c:numCache>
            </c:numRef>
          </c:val>
          <c:smooth val="0"/>
          <c:extLst>
            <c:ext xmlns:c16="http://schemas.microsoft.com/office/drawing/2014/chart" uri="{C3380CC4-5D6E-409C-BE32-E72D297353CC}">
              <c16:uniqueId val="{0000000C-BB5B-4FC3-9E42-8E98C253D46E}"/>
            </c:ext>
          </c:extLst>
        </c:ser>
        <c:ser>
          <c:idx val="9"/>
          <c:order val="13"/>
          <c:tx>
            <c:strRef>
              <c:f>'Appendix Figure 5'!$AE$6</c:f>
              <c:strCache>
                <c:ptCount val="1"/>
                <c:pt idx="0">
                  <c:v>IN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5'!$AE$7:$AE$40</c15:sqref>
                  </c15:fullRef>
                </c:ext>
              </c:extLst>
              <c:f>'Appendix Figure 5'!$AE$7:$AE$33</c:f>
              <c:numCache>
                <c:formatCode>_(* #,##0.00_);_(* \(#,##0.00\);_(* "-"??_);_(@_)</c:formatCode>
                <c:ptCount val="27"/>
                <c:pt idx="0">
                  <c:v>0.01</c:v>
                </c:pt>
                <c:pt idx="1">
                  <c:v>0</c:v>
                </c:pt>
                <c:pt idx="2">
                  <c:v>-0.03</c:v>
                </c:pt>
                <c:pt idx="3">
                  <c:v>0.02</c:v>
                </c:pt>
                <c:pt idx="4">
                  <c:v>-0.02</c:v>
                </c:pt>
                <c:pt idx="5">
                  <c:v>0.01</c:v>
                </c:pt>
                <c:pt idx="6">
                  <c:v>0.01</c:v>
                </c:pt>
                <c:pt idx="7">
                  <c:v>0</c:v>
                </c:pt>
                <c:pt idx="8">
                  <c:v>-0.01</c:v>
                </c:pt>
                <c:pt idx="9">
                  <c:v>-0.04</c:v>
                </c:pt>
                <c:pt idx="10">
                  <c:v>0</c:v>
                </c:pt>
                <c:pt idx="11">
                  <c:v>0</c:v>
                </c:pt>
                <c:pt idx="12">
                  <c:v>0.03</c:v>
                </c:pt>
                <c:pt idx="13">
                  <c:v>0.02</c:v>
                </c:pt>
                <c:pt idx="14">
                  <c:v>0.02</c:v>
                </c:pt>
                <c:pt idx="15">
                  <c:v>0</c:v>
                </c:pt>
                <c:pt idx="16">
                  <c:v>-0.03</c:v>
                </c:pt>
                <c:pt idx="17">
                  <c:v>0.02</c:v>
                </c:pt>
                <c:pt idx="18">
                  <c:v>0.04</c:v>
                </c:pt>
                <c:pt idx="19">
                  <c:v>0.03</c:v>
                </c:pt>
                <c:pt idx="20">
                  <c:v>0.04</c:v>
                </c:pt>
                <c:pt idx="21">
                  <c:v>7.0000000000000007E-2</c:v>
                </c:pt>
                <c:pt idx="22">
                  <c:v>0.04</c:v>
                </c:pt>
                <c:pt idx="23">
                  <c:v>0.02</c:v>
                </c:pt>
                <c:pt idx="24">
                  <c:v>0.02</c:v>
                </c:pt>
                <c:pt idx="25">
                  <c:v>0.05</c:v>
                </c:pt>
                <c:pt idx="26">
                  <c:v>0.04</c:v>
                </c:pt>
              </c:numCache>
            </c:numRef>
          </c:val>
          <c:smooth val="0"/>
          <c:extLst>
            <c:ext xmlns:c16="http://schemas.microsoft.com/office/drawing/2014/chart" uri="{C3380CC4-5D6E-409C-BE32-E72D297353CC}">
              <c16:uniqueId val="{0000000D-BB5B-4FC3-9E42-8E98C253D46E}"/>
            </c:ext>
          </c:extLst>
        </c:ser>
        <c:ser>
          <c:idx val="10"/>
          <c:order val="14"/>
          <c:tx>
            <c:strRef>
              <c:f>'Appendix Figure 5'!$AF$6</c:f>
              <c:strCache>
                <c:ptCount val="1"/>
                <c:pt idx="0">
                  <c:v>IA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5'!$AF$7:$AF$40</c15:sqref>
                  </c15:fullRef>
                </c:ext>
              </c:extLst>
              <c:f>'Appendix Figure 5'!$AF$7:$AF$33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E-BB5B-4FC3-9E42-8E98C253D46E}"/>
            </c:ext>
          </c:extLst>
        </c:ser>
        <c:ser>
          <c:idx val="11"/>
          <c:order val="15"/>
          <c:tx>
            <c:strRef>
              <c:f>'Appendix Figure 5'!$AG$6</c:f>
              <c:strCache>
                <c:ptCount val="1"/>
                <c:pt idx="0">
                  <c:v>KS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5'!$AG$7:$AG$40</c15:sqref>
                  </c15:fullRef>
                </c:ext>
              </c:extLst>
              <c:f>'Appendix Figure 5'!$AG$7:$AG$33</c:f>
              <c:numCache>
                <c:formatCode>_(* #,##0.00_);_(* \(#,##0.00\);_(* "-"??_);_(@_)</c:formatCode>
                <c:ptCount val="27"/>
                <c:pt idx="0">
                  <c:v>0.02</c:v>
                </c:pt>
                <c:pt idx="1">
                  <c:v>0</c:v>
                </c:pt>
                <c:pt idx="2">
                  <c:v>0.02</c:v>
                </c:pt>
                <c:pt idx="3">
                  <c:v>0.02</c:v>
                </c:pt>
                <c:pt idx="4">
                  <c:v>-0.01</c:v>
                </c:pt>
                <c:pt idx="5">
                  <c:v>-0.01</c:v>
                </c:pt>
                <c:pt idx="6">
                  <c:v>0</c:v>
                </c:pt>
                <c:pt idx="7">
                  <c:v>0.03</c:v>
                </c:pt>
                <c:pt idx="8">
                  <c:v>-0.03</c:v>
                </c:pt>
                <c:pt idx="9">
                  <c:v>-0.03</c:v>
                </c:pt>
                <c:pt idx="10">
                  <c:v>-0.01</c:v>
                </c:pt>
                <c:pt idx="11">
                  <c:v>0.05</c:v>
                </c:pt>
                <c:pt idx="12">
                  <c:v>0.01</c:v>
                </c:pt>
                <c:pt idx="13">
                  <c:v>-0.04</c:v>
                </c:pt>
                <c:pt idx="14">
                  <c:v>-0.01</c:v>
                </c:pt>
                <c:pt idx="15">
                  <c:v>0.05</c:v>
                </c:pt>
                <c:pt idx="16">
                  <c:v>0.02</c:v>
                </c:pt>
                <c:pt idx="17">
                  <c:v>0</c:v>
                </c:pt>
                <c:pt idx="18">
                  <c:v>0.02</c:v>
                </c:pt>
                <c:pt idx="19">
                  <c:v>-0.01</c:v>
                </c:pt>
                <c:pt idx="20">
                  <c:v>-7.0000000000000007E-2</c:v>
                </c:pt>
                <c:pt idx="21">
                  <c:v>-0.04</c:v>
                </c:pt>
                <c:pt idx="22">
                  <c:v>7.0000000000000007E-2</c:v>
                </c:pt>
                <c:pt idx="23">
                  <c:v>0.05</c:v>
                </c:pt>
                <c:pt idx="24">
                  <c:v>0.04</c:v>
                </c:pt>
                <c:pt idx="25">
                  <c:v>0.03</c:v>
                </c:pt>
                <c:pt idx="26">
                  <c:v>-0.06</c:v>
                </c:pt>
              </c:numCache>
            </c:numRef>
          </c:val>
          <c:smooth val="0"/>
          <c:extLst>
            <c:ext xmlns:c16="http://schemas.microsoft.com/office/drawing/2014/chart" uri="{C3380CC4-5D6E-409C-BE32-E72D297353CC}">
              <c16:uniqueId val="{0000000F-BB5B-4FC3-9E42-8E98C253D46E}"/>
            </c:ext>
          </c:extLst>
        </c:ser>
        <c:ser>
          <c:idx val="12"/>
          <c:order val="16"/>
          <c:tx>
            <c:strRef>
              <c:f>'Appendix Figure 5'!$AH$6</c:f>
              <c:strCache>
                <c:ptCount val="1"/>
                <c:pt idx="0">
                  <c:v>KY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5'!$AH$7:$AH$40</c15:sqref>
                  </c15:fullRef>
                </c:ext>
              </c:extLst>
              <c:f>'Appendix Figure 5'!$AH$7:$AH$33</c:f>
              <c:numCache>
                <c:formatCode>_(* #,##0.00_);_(* \(#,##0.00\);_(* "-"??_);_(@_)</c:formatCode>
                <c:ptCount val="27"/>
                <c:pt idx="0">
                  <c:v>0.01</c:v>
                </c:pt>
                <c:pt idx="1">
                  <c:v>-0.01</c:v>
                </c:pt>
                <c:pt idx="2">
                  <c:v>0</c:v>
                </c:pt>
                <c:pt idx="3">
                  <c:v>0</c:v>
                </c:pt>
                <c:pt idx="4">
                  <c:v>0.03</c:v>
                </c:pt>
                <c:pt idx="5">
                  <c:v>0</c:v>
                </c:pt>
                <c:pt idx="6">
                  <c:v>0</c:v>
                </c:pt>
                <c:pt idx="7">
                  <c:v>0.01</c:v>
                </c:pt>
                <c:pt idx="8">
                  <c:v>0.02</c:v>
                </c:pt>
                <c:pt idx="9">
                  <c:v>-0.01</c:v>
                </c:pt>
                <c:pt idx="10">
                  <c:v>-0.01</c:v>
                </c:pt>
                <c:pt idx="11">
                  <c:v>-0.01</c:v>
                </c:pt>
                <c:pt idx="12">
                  <c:v>0.01</c:v>
                </c:pt>
                <c:pt idx="13">
                  <c:v>0.02</c:v>
                </c:pt>
                <c:pt idx="14">
                  <c:v>-0.02</c:v>
                </c:pt>
                <c:pt idx="15">
                  <c:v>0</c:v>
                </c:pt>
                <c:pt idx="16">
                  <c:v>0.01</c:v>
                </c:pt>
                <c:pt idx="17">
                  <c:v>0</c:v>
                </c:pt>
                <c:pt idx="18">
                  <c:v>0.01</c:v>
                </c:pt>
                <c:pt idx="19">
                  <c:v>7.0000000000000007E-2</c:v>
                </c:pt>
                <c:pt idx="20">
                  <c:v>0.05</c:v>
                </c:pt>
                <c:pt idx="21">
                  <c:v>7.0000000000000007E-2</c:v>
                </c:pt>
                <c:pt idx="22">
                  <c:v>0.04</c:v>
                </c:pt>
                <c:pt idx="23">
                  <c:v>0.03</c:v>
                </c:pt>
                <c:pt idx="24">
                  <c:v>7.0000000000000007E-2</c:v>
                </c:pt>
                <c:pt idx="25">
                  <c:v>0.05</c:v>
                </c:pt>
                <c:pt idx="26">
                  <c:v>7.0000000000000007E-2</c:v>
                </c:pt>
              </c:numCache>
            </c:numRef>
          </c:val>
          <c:smooth val="0"/>
          <c:extLst>
            <c:ext xmlns:c16="http://schemas.microsoft.com/office/drawing/2014/chart" uri="{C3380CC4-5D6E-409C-BE32-E72D297353CC}">
              <c16:uniqueId val="{00000010-BB5B-4FC3-9E42-8E98C253D46E}"/>
            </c:ext>
          </c:extLst>
        </c:ser>
        <c:ser>
          <c:idx val="13"/>
          <c:order val="17"/>
          <c:tx>
            <c:strRef>
              <c:f>'Appendix Figure 5'!$AI$6</c:f>
              <c:strCache>
                <c:ptCount val="1"/>
                <c:pt idx="0">
                  <c:v>LA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5'!$AI$7:$AI$40</c15:sqref>
                  </c15:fullRef>
                </c:ext>
              </c:extLst>
              <c:f>'Appendix Figure 5'!$AI$7:$AI$33</c:f>
              <c:numCache>
                <c:formatCode>_(* #,##0.00_);_(* \(#,##0.00\);_(* "-"??_);_(@_)</c:formatCode>
                <c:ptCount val="27"/>
                <c:pt idx="0">
                  <c:v>0.03</c:v>
                </c:pt>
                <c:pt idx="1">
                  <c:v>0.02</c:v>
                </c:pt>
                <c:pt idx="2">
                  <c:v>-0.05</c:v>
                </c:pt>
                <c:pt idx="3">
                  <c:v>0.02</c:v>
                </c:pt>
                <c:pt idx="4">
                  <c:v>0.03</c:v>
                </c:pt>
                <c:pt idx="5">
                  <c:v>0.02</c:v>
                </c:pt>
                <c:pt idx="6">
                  <c:v>0</c:v>
                </c:pt>
                <c:pt idx="7">
                  <c:v>0.03</c:v>
                </c:pt>
                <c:pt idx="8">
                  <c:v>-0.03</c:v>
                </c:pt>
                <c:pt idx="9">
                  <c:v>-0.02</c:v>
                </c:pt>
                <c:pt idx="10">
                  <c:v>-0.02</c:v>
                </c:pt>
                <c:pt idx="11">
                  <c:v>-0.02</c:v>
                </c:pt>
                <c:pt idx="12">
                  <c:v>-0.02</c:v>
                </c:pt>
                <c:pt idx="13">
                  <c:v>-0.02</c:v>
                </c:pt>
                <c:pt idx="14">
                  <c:v>0.01</c:v>
                </c:pt>
                <c:pt idx="15">
                  <c:v>-0.02</c:v>
                </c:pt>
                <c:pt idx="16">
                  <c:v>-0.01</c:v>
                </c:pt>
                <c:pt idx="17">
                  <c:v>-0.06</c:v>
                </c:pt>
                <c:pt idx="18">
                  <c:v>-0.02</c:v>
                </c:pt>
                <c:pt idx="19">
                  <c:v>0</c:v>
                </c:pt>
                <c:pt idx="20">
                  <c:v>-0.02</c:v>
                </c:pt>
                <c:pt idx="21">
                  <c:v>-0.04</c:v>
                </c:pt>
                <c:pt idx="22">
                  <c:v>-0.04</c:v>
                </c:pt>
                <c:pt idx="23">
                  <c:v>-0.02</c:v>
                </c:pt>
                <c:pt idx="24">
                  <c:v>-0.05</c:v>
                </c:pt>
                <c:pt idx="25">
                  <c:v>-0.02</c:v>
                </c:pt>
                <c:pt idx="26">
                  <c:v>-0.06</c:v>
                </c:pt>
              </c:numCache>
            </c:numRef>
          </c:val>
          <c:smooth val="0"/>
          <c:extLst>
            <c:ext xmlns:c16="http://schemas.microsoft.com/office/drawing/2014/chart" uri="{C3380CC4-5D6E-409C-BE32-E72D297353CC}">
              <c16:uniqueId val="{00000011-BB5B-4FC3-9E42-8E98C253D46E}"/>
            </c:ext>
          </c:extLst>
        </c:ser>
        <c:ser>
          <c:idx val="0"/>
          <c:order val="18"/>
          <c:tx>
            <c:strRef>
              <c:f>'Appendix Figure 5'!$AJ$6</c:f>
              <c:strCache>
                <c:ptCount val="1"/>
                <c:pt idx="0">
                  <c:v>ME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5'!$AJ$7:$AJ$40</c15:sqref>
                  </c15:fullRef>
                </c:ext>
              </c:extLst>
              <c:f>'Appendix Figure 5'!$AJ$7:$AJ$33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2-BB5B-4FC3-9E42-8E98C253D46E}"/>
            </c:ext>
          </c:extLst>
        </c:ser>
        <c:ser>
          <c:idx val="4"/>
          <c:order val="19"/>
          <c:tx>
            <c:strRef>
              <c:f>'Appendix Figure 5'!$AK$6</c:f>
              <c:strCache>
                <c:ptCount val="1"/>
                <c:pt idx="0">
                  <c:v>MD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5'!$AK$7:$AK$40</c15:sqref>
                  </c15:fullRef>
                </c:ext>
              </c:extLst>
              <c:f>'Appendix Figure 5'!$AK$7:$AK$33</c:f>
              <c:numCache>
                <c:formatCode>_(* #,##0.00_);_(* \(#,##0.00\);_(* "-"??_);_(@_)</c:formatCode>
                <c:ptCount val="27"/>
                <c:pt idx="0">
                  <c:v>0</c:v>
                </c:pt>
                <c:pt idx="1">
                  <c:v>-0.03</c:v>
                </c:pt>
                <c:pt idx="2">
                  <c:v>0</c:v>
                </c:pt>
                <c:pt idx="3">
                  <c:v>-0.02</c:v>
                </c:pt>
                <c:pt idx="4">
                  <c:v>0</c:v>
                </c:pt>
                <c:pt idx="5">
                  <c:v>0.02</c:v>
                </c:pt>
                <c:pt idx="6">
                  <c:v>0.05</c:v>
                </c:pt>
                <c:pt idx="7">
                  <c:v>7.0000000000000007E-2</c:v>
                </c:pt>
                <c:pt idx="8">
                  <c:v>0.04</c:v>
                </c:pt>
                <c:pt idx="9">
                  <c:v>0.09</c:v>
                </c:pt>
                <c:pt idx="10">
                  <c:v>0.02</c:v>
                </c:pt>
                <c:pt idx="11">
                  <c:v>0.06</c:v>
                </c:pt>
                <c:pt idx="12">
                  <c:v>0.06</c:v>
                </c:pt>
                <c:pt idx="13">
                  <c:v>0.01</c:v>
                </c:pt>
                <c:pt idx="14">
                  <c:v>7.0000000000000007E-2</c:v>
                </c:pt>
                <c:pt idx="15">
                  <c:v>0</c:v>
                </c:pt>
                <c:pt idx="16">
                  <c:v>0.02</c:v>
                </c:pt>
                <c:pt idx="17">
                  <c:v>0.04</c:v>
                </c:pt>
                <c:pt idx="18">
                  <c:v>0.02</c:v>
                </c:pt>
                <c:pt idx="19">
                  <c:v>-0.01</c:v>
                </c:pt>
                <c:pt idx="20">
                  <c:v>0</c:v>
                </c:pt>
                <c:pt idx="21">
                  <c:v>-0.01</c:v>
                </c:pt>
                <c:pt idx="22">
                  <c:v>-0.06</c:v>
                </c:pt>
                <c:pt idx="23">
                  <c:v>0</c:v>
                </c:pt>
                <c:pt idx="24">
                  <c:v>-0.01</c:v>
                </c:pt>
                <c:pt idx="25">
                  <c:v>0.01</c:v>
                </c:pt>
                <c:pt idx="26">
                  <c:v>0.03</c:v>
                </c:pt>
              </c:numCache>
            </c:numRef>
          </c:val>
          <c:smooth val="0"/>
          <c:extLst>
            <c:ext xmlns:c16="http://schemas.microsoft.com/office/drawing/2014/chart" uri="{C3380CC4-5D6E-409C-BE32-E72D297353CC}">
              <c16:uniqueId val="{00000013-BB5B-4FC3-9E42-8E98C253D46E}"/>
            </c:ext>
          </c:extLst>
        </c:ser>
        <c:ser>
          <c:idx val="6"/>
          <c:order val="20"/>
          <c:tx>
            <c:strRef>
              <c:f>'Appendix Figure 5'!$AL$6</c:f>
              <c:strCache>
                <c:ptCount val="1"/>
                <c:pt idx="0">
                  <c:v>MA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5'!$AL$7:$AL$40</c15:sqref>
                  </c15:fullRef>
                </c:ext>
              </c:extLst>
              <c:f>'Appendix Figure 5'!$AL$7:$AL$33</c:f>
              <c:numCache>
                <c:formatCode>_(* #,##0.00_);_(* \(#,##0.00\);_(* "-"??_);_(@_)</c:formatCode>
                <c:ptCount val="27"/>
                <c:pt idx="0">
                  <c:v>-0.01</c:v>
                </c:pt>
                <c:pt idx="1">
                  <c:v>-0.01</c:v>
                </c:pt>
                <c:pt idx="2">
                  <c:v>0</c:v>
                </c:pt>
                <c:pt idx="3">
                  <c:v>0.02</c:v>
                </c:pt>
                <c:pt idx="4">
                  <c:v>0.05</c:v>
                </c:pt>
                <c:pt idx="5">
                  <c:v>0</c:v>
                </c:pt>
                <c:pt idx="6">
                  <c:v>0</c:v>
                </c:pt>
                <c:pt idx="7">
                  <c:v>-0.01</c:v>
                </c:pt>
                <c:pt idx="8">
                  <c:v>-0.04</c:v>
                </c:pt>
                <c:pt idx="9">
                  <c:v>0.03</c:v>
                </c:pt>
                <c:pt idx="10">
                  <c:v>-0.01</c:v>
                </c:pt>
                <c:pt idx="11">
                  <c:v>0.03</c:v>
                </c:pt>
                <c:pt idx="12">
                  <c:v>-0.02</c:v>
                </c:pt>
                <c:pt idx="13">
                  <c:v>0.03</c:v>
                </c:pt>
                <c:pt idx="14">
                  <c:v>0.02</c:v>
                </c:pt>
                <c:pt idx="15">
                  <c:v>-0.01</c:v>
                </c:pt>
                <c:pt idx="16">
                  <c:v>0.03</c:v>
                </c:pt>
                <c:pt idx="17">
                  <c:v>-0.01</c:v>
                </c:pt>
                <c:pt idx="18">
                  <c:v>-0.01</c:v>
                </c:pt>
                <c:pt idx="19">
                  <c:v>-0.04</c:v>
                </c:pt>
                <c:pt idx="20">
                  <c:v>-0.06</c:v>
                </c:pt>
                <c:pt idx="21">
                  <c:v>-0.02</c:v>
                </c:pt>
                <c:pt idx="22">
                  <c:v>-0.02</c:v>
                </c:pt>
                <c:pt idx="23">
                  <c:v>-0.02</c:v>
                </c:pt>
                <c:pt idx="24">
                  <c:v>0.02</c:v>
                </c:pt>
                <c:pt idx="25">
                  <c:v>0.01</c:v>
                </c:pt>
                <c:pt idx="26">
                  <c:v>-0.01</c:v>
                </c:pt>
              </c:numCache>
            </c:numRef>
          </c:val>
          <c:smooth val="0"/>
          <c:extLst>
            <c:ext xmlns:c16="http://schemas.microsoft.com/office/drawing/2014/chart" uri="{C3380CC4-5D6E-409C-BE32-E72D297353CC}">
              <c16:uniqueId val="{00000014-BB5B-4FC3-9E42-8E98C253D46E}"/>
            </c:ext>
          </c:extLst>
        </c:ser>
        <c:ser>
          <c:idx val="7"/>
          <c:order val="21"/>
          <c:tx>
            <c:strRef>
              <c:f>'Appendix Figure 5'!$AM$6</c:f>
              <c:strCache>
                <c:ptCount val="1"/>
                <c:pt idx="0">
                  <c:v>MI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5'!$AM$7:$AM$40</c15:sqref>
                  </c15:fullRef>
                </c:ext>
              </c:extLst>
              <c:f>'Appendix Figure 5'!$AM$7:$AM$33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5-BB5B-4FC3-9E42-8E98C253D46E}"/>
            </c:ext>
          </c:extLst>
        </c:ser>
        <c:ser>
          <c:idx val="3"/>
          <c:order val="22"/>
          <c:tx>
            <c:strRef>
              <c:f>'Appendix Figure 5'!$AN$6</c:f>
              <c:strCache>
                <c:ptCount val="1"/>
                <c:pt idx="0">
                  <c:v>MN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5'!$AN$7:$AN$40</c15:sqref>
                  </c15:fullRef>
                </c:ext>
              </c:extLst>
              <c:f>'Appendix Figure 5'!$AN$7:$AN$33</c:f>
              <c:numCache>
                <c:formatCode>_(* #,##0.00_);_(* \(#,##0.00\);_(* "-"??_);_(@_)</c:formatCode>
                <c:ptCount val="27"/>
                <c:pt idx="0">
                  <c:v>0.01</c:v>
                </c:pt>
                <c:pt idx="1">
                  <c:v>0</c:v>
                </c:pt>
                <c:pt idx="2">
                  <c:v>-0.02</c:v>
                </c:pt>
                <c:pt idx="3">
                  <c:v>0.04</c:v>
                </c:pt>
                <c:pt idx="4">
                  <c:v>0.02</c:v>
                </c:pt>
                <c:pt idx="5">
                  <c:v>0</c:v>
                </c:pt>
                <c:pt idx="6">
                  <c:v>0.02</c:v>
                </c:pt>
                <c:pt idx="7">
                  <c:v>-0.03</c:v>
                </c:pt>
                <c:pt idx="8">
                  <c:v>0.02</c:v>
                </c:pt>
                <c:pt idx="9">
                  <c:v>0.03</c:v>
                </c:pt>
                <c:pt idx="10">
                  <c:v>0</c:v>
                </c:pt>
                <c:pt idx="11">
                  <c:v>0</c:v>
                </c:pt>
                <c:pt idx="12">
                  <c:v>-0.01</c:v>
                </c:pt>
                <c:pt idx="13">
                  <c:v>-0.02</c:v>
                </c:pt>
                <c:pt idx="14">
                  <c:v>0</c:v>
                </c:pt>
                <c:pt idx="15">
                  <c:v>0.03</c:v>
                </c:pt>
                <c:pt idx="16">
                  <c:v>-0.02</c:v>
                </c:pt>
                <c:pt idx="17">
                  <c:v>0.04</c:v>
                </c:pt>
                <c:pt idx="18">
                  <c:v>-0.04</c:v>
                </c:pt>
                <c:pt idx="19">
                  <c:v>0.02</c:v>
                </c:pt>
                <c:pt idx="20">
                  <c:v>0</c:v>
                </c:pt>
                <c:pt idx="21">
                  <c:v>-0.02</c:v>
                </c:pt>
                <c:pt idx="22">
                  <c:v>0.04</c:v>
                </c:pt>
                <c:pt idx="23">
                  <c:v>0</c:v>
                </c:pt>
                <c:pt idx="24">
                  <c:v>0.02</c:v>
                </c:pt>
                <c:pt idx="25">
                  <c:v>-0.01</c:v>
                </c:pt>
                <c:pt idx="26">
                  <c:v>0.01</c:v>
                </c:pt>
              </c:numCache>
            </c:numRef>
          </c:val>
          <c:smooth val="0"/>
          <c:extLst>
            <c:ext xmlns:c16="http://schemas.microsoft.com/office/drawing/2014/chart" uri="{C3380CC4-5D6E-409C-BE32-E72D297353CC}">
              <c16:uniqueId val="{00000016-BB5B-4FC3-9E42-8E98C253D46E}"/>
            </c:ext>
          </c:extLst>
        </c:ser>
        <c:ser>
          <c:idx val="5"/>
          <c:order val="23"/>
          <c:tx>
            <c:strRef>
              <c:f>'Appendix Figure 5'!$AO$6</c:f>
              <c:strCache>
                <c:ptCount val="1"/>
                <c:pt idx="0">
                  <c:v>MS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5'!$AO$7:$AO$40</c15:sqref>
                  </c15:fullRef>
                </c:ext>
              </c:extLst>
              <c:f>'Appendix Figure 5'!$AO$7:$AO$33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7-BB5B-4FC3-9E42-8E98C253D46E}"/>
            </c:ext>
          </c:extLst>
        </c:ser>
        <c:ser>
          <c:idx val="1"/>
          <c:order val="24"/>
          <c:tx>
            <c:strRef>
              <c:f>'Appendix Figure 5'!$AP$6</c:f>
              <c:strCache>
                <c:ptCount val="1"/>
                <c:pt idx="0">
                  <c:v>MO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5'!$AP$7:$AP$40</c15:sqref>
                  </c15:fullRef>
                </c:ext>
              </c:extLst>
              <c:f>'Appendix Figure 5'!$AP$7:$AP$33</c:f>
              <c:numCache>
                <c:formatCode>_(* #,##0.00_);_(* \(#,##0.00\);_(* "-"??_);_(@_)</c:formatCode>
                <c:ptCount val="27"/>
                <c:pt idx="0">
                  <c:v>0.02</c:v>
                </c:pt>
                <c:pt idx="1">
                  <c:v>0.01</c:v>
                </c:pt>
                <c:pt idx="2">
                  <c:v>7.0000000000000007E-2</c:v>
                </c:pt>
                <c:pt idx="3">
                  <c:v>0.04</c:v>
                </c:pt>
                <c:pt idx="4">
                  <c:v>0</c:v>
                </c:pt>
                <c:pt idx="5">
                  <c:v>0</c:v>
                </c:pt>
                <c:pt idx="6">
                  <c:v>-0.02</c:v>
                </c:pt>
                <c:pt idx="7">
                  <c:v>-0.04</c:v>
                </c:pt>
                <c:pt idx="8">
                  <c:v>-0.01</c:v>
                </c:pt>
                <c:pt idx="9">
                  <c:v>-0.01</c:v>
                </c:pt>
                <c:pt idx="10">
                  <c:v>0</c:v>
                </c:pt>
                <c:pt idx="11">
                  <c:v>-0.01</c:v>
                </c:pt>
                <c:pt idx="12">
                  <c:v>-0.05</c:v>
                </c:pt>
                <c:pt idx="13">
                  <c:v>-0.04</c:v>
                </c:pt>
                <c:pt idx="14">
                  <c:v>-0.05</c:v>
                </c:pt>
                <c:pt idx="15">
                  <c:v>0.02</c:v>
                </c:pt>
                <c:pt idx="16">
                  <c:v>0.02</c:v>
                </c:pt>
                <c:pt idx="17">
                  <c:v>0.02</c:v>
                </c:pt>
                <c:pt idx="18">
                  <c:v>0.01</c:v>
                </c:pt>
                <c:pt idx="19">
                  <c:v>-0.02</c:v>
                </c:pt>
                <c:pt idx="20">
                  <c:v>0.02</c:v>
                </c:pt>
                <c:pt idx="21">
                  <c:v>0.02</c:v>
                </c:pt>
                <c:pt idx="22">
                  <c:v>0</c:v>
                </c:pt>
                <c:pt idx="23">
                  <c:v>0.01</c:v>
                </c:pt>
                <c:pt idx="24">
                  <c:v>-0.02</c:v>
                </c:pt>
                <c:pt idx="25">
                  <c:v>0.01</c:v>
                </c:pt>
                <c:pt idx="26">
                  <c:v>-0.01</c:v>
                </c:pt>
              </c:numCache>
            </c:numRef>
          </c:val>
          <c:smooth val="0"/>
          <c:extLst>
            <c:ext xmlns:c16="http://schemas.microsoft.com/office/drawing/2014/chart" uri="{C3380CC4-5D6E-409C-BE32-E72D297353CC}">
              <c16:uniqueId val="{00000018-BB5B-4FC3-9E42-8E98C253D46E}"/>
            </c:ext>
          </c:extLst>
        </c:ser>
        <c:ser>
          <c:idx val="2"/>
          <c:order val="25"/>
          <c:tx>
            <c:strRef>
              <c:f>'Appendix Figure 5'!$AQ$6</c:f>
              <c:strCache>
                <c:ptCount val="1"/>
                <c:pt idx="0">
                  <c:v>MT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5'!$AQ$7:$AQ$40</c15:sqref>
                  </c15:fullRef>
                </c:ext>
              </c:extLst>
              <c:f>'Appendix Figure 5'!$AQ$7:$AQ$33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9-BB5B-4FC3-9E42-8E98C253D46E}"/>
            </c:ext>
          </c:extLst>
        </c:ser>
        <c:ser>
          <c:idx val="28"/>
          <c:order val="26"/>
          <c:tx>
            <c:strRef>
              <c:f>'Appendix Figure 5'!$AR$6</c:f>
              <c:strCache>
                <c:ptCount val="1"/>
                <c:pt idx="0">
                  <c:v>NE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5'!$AR$7:$AR$40</c15:sqref>
                  </c15:fullRef>
                </c:ext>
              </c:extLst>
              <c:f>'Appendix Figure 5'!$AR$7:$AR$33</c:f>
              <c:numCache>
                <c:formatCode>_(* #,##0.00_);_(* \(#,##0.00\);_(* "-"??_);_(@_)</c:formatCode>
                <c:ptCount val="27"/>
                <c:pt idx="0">
                  <c:v>0.03</c:v>
                </c:pt>
                <c:pt idx="1">
                  <c:v>0.02</c:v>
                </c:pt>
                <c:pt idx="2">
                  <c:v>0.08</c:v>
                </c:pt>
                <c:pt idx="3">
                  <c:v>0</c:v>
                </c:pt>
                <c:pt idx="4">
                  <c:v>0.02</c:v>
                </c:pt>
                <c:pt idx="5">
                  <c:v>0.02</c:v>
                </c:pt>
                <c:pt idx="6">
                  <c:v>-0.04</c:v>
                </c:pt>
                <c:pt idx="7">
                  <c:v>0</c:v>
                </c:pt>
                <c:pt idx="8">
                  <c:v>0.03</c:v>
                </c:pt>
                <c:pt idx="9">
                  <c:v>0.03</c:v>
                </c:pt>
                <c:pt idx="10">
                  <c:v>0.03</c:v>
                </c:pt>
                <c:pt idx="11">
                  <c:v>0</c:v>
                </c:pt>
                <c:pt idx="12">
                  <c:v>-0.04</c:v>
                </c:pt>
                <c:pt idx="13">
                  <c:v>-0.01</c:v>
                </c:pt>
                <c:pt idx="14">
                  <c:v>-0.01</c:v>
                </c:pt>
                <c:pt idx="15">
                  <c:v>0</c:v>
                </c:pt>
                <c:pt idx="16">
                  <c:v>0</c:v>
                </c:pt>
                <c:pt idx="17">
                  <c:v>-0.05</c:v>
                </c:pt>
                <c:pt idx="18">
                  <c:v>-0.02</c:v>
                </c:pt>
                <c:pt idx="19">
                  <c:v>-0.04</c:v>
                </c:pt>
                <c:pt idx="20">
                  <c:v>-0.04</c:v>
                </c:pt>
                <c:pt idx="21">
                  <c:v>-0.08</c:v>
                </c:pt>
                <c:pt idx="22">
                  <c:v>-0.03</c:v>
                </c:pt>
                <c:pt idx="23">
                  <c:v>-0.03</c:v>
                </c:pt>
                <c:pt idx="24">
                  <c:v>-0.01</c:v>
                </c:pt>
                <c:pt idx="25">
                  <c:v>-0.06</c:v>
                </c:pt>
                <c:pt idx="26">
                  <c:v>-0.03</c:v>
                </c:pt>
              </c:numCache>
            </c:numRef>
          </c:val>
          <c:smooth val="0"/>
          <c:extLst>
            <c:ext xmlns:c16="http://schemas.microsoft.com/office/drawing/2014/chart" uri="{C3380CC4-5D6E-409C-BE32-E72D297353CC}">
              <c16:uniqueId val="{0000001A-BB5B-4FC3-9E42-8E98C253D46E}"/>
            </c:ext>
          </c:extLst>
        </c:ser>
        <c:ser>
          <c:idx val="29"/>
          <c:order val="27"/>
          <c:tx>
            <c:strRef>
              <c:f>'Appendix Figure 5'!$AS$6</c:f>
              <c:strCache>
                <c:ptCount val="1"/>
                <c:pt idx="0">
                  <c:v>NV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5'!$AS$7:$AS$40</c15:sqref>
                  </c15:fullRef>
                </c:ext>
              </c:extLst>
              <c:f>'Appendix Figure 5'!$AS$7:$AS$33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B-BB5B-4FC3-9E42-8E98C253D46E}"/>
            </c:ext>
          </c:extLst>
        </c:ser>
        <c:ser>
          <c:idx val="30"/>
          <c:order val="28"/>
          <c:tx>
            <c:strRef>
              <c:f>'Appendix Figure 5'!$AT$6</c:f>
              <c:strCache>
                <c:ptCount val="1"/>
                <c:pt idx="0">
                  <c:v>NH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5'!$AT$7:$AT$40</c15:sqref>
                  </c15:fullRef>
                </c:ext>
              </c:extLst>
              <c:f>'Appendix Figure 5'!$AT$7:$AT$33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C-BB5B-4FC3-9E42-8E98C253D46E}"/>
            </c:ext>
          </c:extLst>
        </c:ser>
        <c:ser>
          <c:idx val="31"/>
          <c:order val="29"/>
          <c:tx>
            <c:strRef>
              <c:f>'Appendix Figure 5'!$AU$6</c:f>
              <c:strCache>
                <c:ptCount val="1"/>
                <c:pt idx="0">
                  <c:v>NJ</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5'!$AU$7:$AU$40</c15:sqref>
                  </c15:fullRef>
                </c:ext>
              </c:extLst>
              <c:f>'Appendix Figure 5'!$AU$7:$AU$33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D-BB5B-4FC3-9E42-8E98C253D46E}"/>
            </c:ext>
          </c:extLst>
        </c:ser>
        <c:ser>
          <c:idx val="32"/>
          <c:order val="30"/>
          <c:tx>
            <c:strRef>
              <c:f>'Appendix Figure 5'!$AV$6</c:f>
              <c:strCache>
                <c:ptCount val="1"/>
                <c:pt idx="0">
                  <c:v>NM</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5'!$AV$7:$AV$40</c15:sqref>
                  </c15:fullRef>
                </c:ext>
              </c:extLst>
              <c:f>'Appendix Figure 5'!$AV$7:$AV$33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E-BB5B-4FC3-9E42-8E98C253D46E}"/>
            </c:ext>
          </c:extLst>
        </c:ser>
        <c:ser>
          <c:idx val="33"/>
          <c:order val="31"/>
          <c:tx>
            <c:strRef>
              <c:f>'Appendix Figure 5'!$AW$6</c:f>
              <c:strCache>
                <c:ptCount val="1"/>
                <c:pt idx="0">
                  <c:v>NY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5'!$AW$7:$AW$40</c15:sqref>
                  </c15:fullRef>
                </c:ext>
              </c:extLst>
              <c:f>'Appendix Figure 5'!$AW$7:$AW$33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F-BB5B-4FC3-9E42-8E98C253D46E}"/>
            </c:ext>
          </c:extLst>
        </c:ser>
        <c:ser>
          <c:idx val="34"/>
          <c:order val="32"/>
          <c:tx>
            <c:strRef>
              <c:f>'Appendix Figure 5'!$AX$6</c:f>
              <c:strCache>
                <c:ptCount val="1"/>
                <c:pt idx="0">
                  <c:v>NC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5'!$AX$7:$AX$40</c15:sqref>
                  </c15:fullRef>
                </c:ext>
              </c:extLst>
              <c:f>'Appendix Figure 5'!$AX$7:$AX$33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0-BB5B-4FC3-9E42-8E98C253D46E}"/>
            </c:ext>
          </c:extLst>
        </c:ser>
        <c:ser>
          <c:idx val="35"/>
          <c:order val="33"/>
          <c:tx>
            <c:strRef>
              <c:f>'Appendix Figure 5'!$AY$6</c:f>
              <c:strCache>
                <c:ptCount val="1"/>
                <c:pt idx="0">
                  <c:v>ND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5'!$AY$7:$AY$40</c15:sqref>
                  </c15:fullRef>
                </c:ext>
              </c:extLst>
              <c:f>'Appendix Figure 5'!$AY$7:$AY$33</c:f>
              <c:numCache>
                <c:formatCode>_(* #,##0.00_);_(* \(#,##0.00\);_(* "-"??_);_(@_)</c:formatCode>
                <c:ptCount val="27"/>
                <c:pt idx="0">
                  <c:v>-0.04</c:v>
                </c:pt>
                <c:pt idx="1">
                  <c:v>-0.01</c:v>
                </c:pt>
                <c:pt idx="2">
                  <c:v>0.05</c:v>
                </c:pt>
                <c:pt idx="3">
                  <c:v>-0.01</c:v>
                </c:pt>
                <c:pt idx="4">
                  <c:v>0.03</c:v>
                </c:pt>
                <c:pt idx="5">
                  <c:v>-0.03</c:v>
                </c:pt>
                <c:pt idx="6">
                  <c:v>0.04</c:v>
                </c:pt>
                <c:pt idx="7">
                  <c:v>0.09</c:v>
                </c:pt>
                <c:pt idx="8">
                  <c:v>-0.03</c:v>
                </c:pt>
                <c:pt idx="9">
                  <c:v>0</c:v>
                </c:pt>
                <c:pt idx="10">
                  <c:v>0.03</c:v>
                </c:pt>
                <c:pt idx="11">
                  <c:v>-0.01</c:v>
                </c:pt>
                <c:pt idx="12">
                  <c:v>-0.04</c:v>
                </c:pt>
                <c:pt idx="13">
                  <c:v>-0.03</c:v>
                </c:pt>
                <c:pt idx="14">
                  <c:v>-0.13</c:v>
                </c:pt>
                <c:pt idx="15">
                  <c:v>-0.06</c:v>
                </c:pt>
                <c:pt idx="16">
                  <c:v>-0.05</c:v>
                </c:pt>
                <c:pt idx="17">
                  <c:v>-0.08</c:v>
                </c:pt>
                <c:pt idx="18">
                  <c:v>-7.0000000000000007E-2</c:v>
                </c:pt>
                <c:pt idx="19">
                  <c:v>-0.06</c:v>
                </c:pt>
                <c:pt idx="20">
                  <c:v>-7.0000000000000007E-2</c:v>
                </c:pt>
                <c:pt idx="21">
                  <c:v>-0.08</c:v>
                </c:pt>
                <c:pt idx="22">
                  <c:v>-0.02</c:v>
                </c:pt>
                <c:pt idx="23">
                  <c:v>-7.0000000000000007E-2</c:v>
                </c:pt>
                <c:pt idx="24">
                  <c:v>0</c:v>
                </c:pt>
                <c:pt idx="25">
                  <c:v>-0.12</c:v>
                </c:pt>
                <c:pt idx="26">
                  <c:v>-0.1</c:v>
                </c:pt>
              </c:numCache>
            </c:numRef>
          </c:val>
          <c:smooth val="0"/>
          <c:extLst>
            <c:ext xmlns:c16="http://schemas.microsoft.com/office/drawing/2014/chart" uri="{C3380CC4-5D6E-409C-BE32-E72D297353CC}">
              <c16:uniqueId val="{00000021-BB5B-4FC3-9E42-8E98C253D46E}"/>
            </c:ext>
          </c:extLst>
        </c:ser>
        <c:ser>
          <c:idx val="36"/>
          <c:order val="34"/>
          <c:tx>
            <c:strRef>
              <c:f>'Appendix Figure 5'!$AZ$6</c:f>
              <c:strCache>
                <c:ptCount val="1"/>
                <c:pt idx="0">
                  <c:v>OH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5'!$AZ$7:$AZ$40</c15:sqref>
                  </c15:fullRef>
                </c:ext>
              </c:extLst>
              <c:f>'Appendix Figure 5'!$AZ$7:$AZ$33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2-BB5B-4FC3-9E42-8E98C253D46E}"/>
            </c:ext>
          </c:extLst>
        </c:ser>
        <c:ser>
          <c:idx val="37"/>
          <c:order val="35"/>
          <c:tx>
            <c:strRef>
              <c:f>'Appendix Figure 5'!$BA$6</c:f>
              <c:strCache>
                <c:ptCount val="1"/>
                <c:pt idx="0">
                  <c:v>OK</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5'!$BA$7:$BA$40</c15:sqref>
                  </c15:fullRef>
                </c:ext>
              </c:extLst>
              <c:f>'Appendix Figure 5'!$BA$7:$BA$33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3-BB5B-4FC3-9E42-8E98C253D46E}"/>
            </c:ext>
          </c:extLst>
        </c:ser>
        <c:ser>
          <c:idx val="38"/>
          <c:order val="36"/>
          <c:tx>
            <c:strRef>
              <c:f>'Appendix Figure 5'!$BB$6</c:f>
              <c:strCache>
                <c:ptCount val="1"/>
                <c:pt idx="0">
                  <c:v>OR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5'!$BB$7:$BB$40</c15:sqref>
                  </c15:fullRef>
                </c:ext>
              </c:extLst>
              <c:f>'Appendix Figure 5'!$BB$7:$BB$33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4-BB5B-4FC3-9E42-8E98C253D46E}"/>
            </c:ext>
          </c:extLst>
        </c:ser>
        <c:ser>
          <c:idx val="39"/>
          <c:order val="37"/>
          <c:tx>
            <c:strRef>
              <c:f>'Appendix Figure 5'!$BC$6</c:f>
              <c:strCache>
                <c:ptCount val="1"/>
                <c:pt idx="0">
                  <c:v>PA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5'!$BC$7:$BC$40</c15:sqref>
                  </c15:fullRef>
                </c:ext>
              </c:extLst>
              <c:f>'Appendix Figure 5'!$BC$7:$BC$33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5-BB5B-4FC3-9E42-8E98C253D46E}"/>
            </c:ext>
          </c:extLst>
        </c:ser>
        <c:ser>
          <c:idx val="40"/>
          <c:order val="38"/>
          <c:tx>
            <c:strRef>
              <c:f>'Appendix Figure 5'!$BD$6</c:f>
              <c:strCache>
                <c:ptCount val="1"/>
                <c:pt idx="0">
                  <c:v>RI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5'!$BD$7:$BD$40</c15:sqref>
                  </c15:fullRef>
                </c:ext>
              </c:extLst>
              <c:f>'Appendix Figure 5'!$BD$7:$BD$33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6-BB5B-4FC3-9E42-8E98C253D46E}"/>
            </c:ext>
          </c:extLst>
        </c:ser>
        <c:ser>
          <c:idx val="41"/>
          <c:order val="39"/>
          <c:tx>
            <c:strRef>
              <c:f>'Appendix Figure 5'!$BE$6</c:f>
              <c:strCache>
                <c:ptCount val="1"/>
                <c:pt idx="0">
                  <c:v>SC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5'!$BE$7:$BE$40</c15:sqref>
                  </c15:fullRef>
                </c:ext>
              </c:extLst>
              <c:f>'Appendix Figure 5'!$BE$7:$BE$33</c:f>
              <c:numCache>
                <c:formatCode>_(* #,##0.00_);_(* \(#,##0.00\);_(* "-"??_);_(@_)</c:formatCode>
                <c:ptCount val="27"/>
                <c:pt idx="0">
                  <c:v>0</c:v>
                </c:pt>
                <c:pt idx="1">
                  <c:v>0</c:v>
                </c:pt>
                <c:pt idx="2">
                  <c:v>0</c:v>
                </c:pt>
                <c:pt idx="3">
                  <c:v>-0.02</c:v>
                </c:pt>
                <c:pt idx="4">
                  <c:v>-0.03</c:v>
                </c:pt>
                <c:pt idx="5">
                  <c:v>-0.02</c:v>
                </c:pt>
                <c:pt idx="6">
                  <c:v>0.01</c:v>
                </c:pt>
                <c:pt idx="7">
                  <c:v>0.01</c:v>
                </c:pt>
                <c:pt idx="8">
                  <c:v>-0.01</c:v>
                </c:pt>
                <c:pt idx="9">
                  <c:v>-0.01</c:v>
                </c:pt>
                <c:pt idx="10">
                  <c:v>0.01</c:v>
                </c:pt>
                <c:pt idx="11">
                  <c:v>0.02</c:v>
                </c:pt>
                <c:pt idx="12">
                  <c:v>0.06</c:v>
                </c:pt>
                <c:pt idx="13">
                  <c:v>0.02</c:v>
                </c:pt>
                <c:pt idx="14">
                  <c:v>-0.05</c:v>
                </c:pt>
                <c:pt idx="15">
                  <c:v>-0.01</c:v>
                </c:pt>
                <c:pt idx="16">
                  <c:v>0.01</c:v>
                </c:pt>
                <c:pt idx="17">
                  <c:v>0.01</c:v>
                </c:pt>
                <c:pt idx="18">
                  <c:v>-7.0000000000000007E-2</c:v>
                </c:pt>
                <c:pt idx="19">
                  <c:v>-0.16</c:v>
                </c:pt>
                <c:pt idx="20">
                  <c:v>-0.11</c:v>
                </c:pt>
                <c:pt idx="21">
                  <c:v>-0.08</c:v>
                </c:pt>
                <c:pt idx="22">
                  <c:v>-0.06</c:v>
                </c:pt>
                <c:pt idx="23">
                  <c:v>-0.1</c:v>
                </c:pt>
                <c:pt idx="24">
                  <c:v>-0.08</c:v>
                </c:pt>
                <c:pt idx="25">
                  <c:v>-0.1</c:v>
                </c:pt>
                <c:pt idx="26">
                  <c:v>-0.13</c:v>
                </c:pt>
              </c:numCache>
            </c:numRef>
          </c:val>
          <c:smooth val="0"/>
          <c:extLst>
            <c:ext xmlns:c16="http://schemas.microsoft.com/office/drawing/2014/chart" uri="{C3380CC4-5D6E-409C-BE32-E72D297353CC}">
              <c16:uniqueId val="{00000027-BB5B-4FC3-9E42-8E98C253D46E}"/>
            </c:ext>
          </c:extLst>
        </c:ser>
        <c:ser>
          <c:idx val="42"/>
          <c:order val="40"/>
          <c:tx>
            <c:strRef>
              <c:f>'Appendix Figure 5'!$BF$6</c:f>
              <c:strCache>
                <c:ptCount val="1"/>
                <c:pt idx="0">
                  <c:v>SD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5'!$BF$7:$BF$40</c15:sqref>
                  </c15:fullRef>
                </c:ext>
              </c:extLst>
              <c:f>'Appendix Figure 5'!$BF$7:$BF$33</c:f>
              <c:numCache>
                <c:formatCode>_(* #,##0.00_);_(* \(#,##0.00\);_(* "-"??_);_(@_)</c:formatCode>
                <c:ptCount val="27"/>
                <c:pt idx="0">
                  <c:v>-0.03</c:v>
                </c:pt>
                <c:pt idx="1">
                  <c:v>0.05</c:v>
                </c:pt>
                <c:pt idx="2">
                  <c:v>0</c:v>
                </c:pt>
                <c:pt idx="3">
                  <c:v>-0.08</c:v>
                </c:pt>
                <c:pt idx="4">
                  <c:v>0.05</c:v>
                </c:pt>
                <c:pt idx="5">
                  <c:v>0.01</c:v>
                </c:pt>
                <c:pt idx="6">
                  <c:v>0.02</c:v>
                </c:pt>
                <c:pt idx="7">
                  <c:v>-0.05</c:v>
                </c:pt>
                <c:pt idx="8">
                  <c:v>0</c:v>
                </c:pt>
                <c:pt idx="9">
                  <c:v>-0.01</c:v>
                </c:pt>
                <c:pt idx="10">
                  <c:v>0</c:v>
                </c:pt>
                <c:pt idx="11">
                  <c:v>0.05</c:v>
                </c:pt>
                <c:pt idx="12">
                  <c:v>-0.04</c:v>
                </c:pt>
                <c:pt idx="13">
                  <c:v>-0.04</c:v>
                </c:pt>
                <c:pt idx="14">
                  <c:v>0.01</c:v>
                </c:pt>
                <c:pt idx="15">
                  <c:v>-0.01</c:v>
                </c:pt>
                <c:pt idx="16">
                  <c:v>-0.03</c:v>
                </c:pt>
                <c:pt idx="17">
                  <c:v>-7.0000000000000007E-2</c:v>
                </c:pt>
                <c:pt idx="18">
                  <c:v>-0.04</c:v>
                </c:pt>
                <c:pt idx="19">
                  <c:v>-0.06</c:v>
                </c:pt>
                <c:pt idx="20">
                  <c:v>-0.09</c:v>
                </c:pt>
                <c:pt idx="21">
                  <c:v>-0.08</c:v>
                </c:pt>
                <c:pt idx="22">
                  <c:v>-0.04</c:v>
                </c:pt>
                <c:pt idx="23">
                  <c:v>-0.05</c:v>
                </c:pt>
                <c:pt idx="24">
                  <c:v>-0.06</c:v>
                </c:pt>
                <c:pt idx="25">
                  <c:v>0</c:v>
                </c:pt>
                <c:pt idx="26">
                  <c:v>-0.03</c:v>
                </c:pt>
              </c:numCache>
            </c:numRef>
          </c:val>
          <c:smooth val="0"/>
          <c:extLst>
            <c:ext xmlns:c16="http://schemas.microsoft.com/office/drawing/2014/chart" uri="{C3380CC4-5D6E-409C-BE32-E72D297353CC}">
              <c16:uniqueId val="{00000028-BB5B-4FC3-9E42-8E98C253D46E}"/>
            </c:ext>
          </c:extLst>
        </c:ser>
        <c:ser>
          <c:idx val="43"/>
          <c:order val="41"/>
          <c:tx>
            <c:strRef>
              <c:f>'Appendix Figure 5'!$BG$6</c:f>
              <c:strCache>
                <c:ptCount val="1"/>
                <c:pt idx="0">
                  <c:v>TN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5'!$BG$7:$BG$40</c15:sqref>
                  </c15:fullRef>
                </c:ext>
              </c:extLst>
              <c:f>'Appendix Figure 5'!$BG$7:$BG$33</c:f>
              <c:numCache>
                <c:formatCode>_(* #,##0.00_);_(* \(#,##0.00\);_(* "-"??_);_(@_)</c:formatCode>
                <c:ptCount val="27"/>
                <c:pt idx="0">
                  <c:v>-0.01</c:v>
                </c:pt>
                <c:pt idx="1">
                  <c:v>0</c:v>
                </c:pt>
                <c:pt idx="2">
                  <c:v>0.01</c:v>
                </c:pt>
                <c:pt idx="3">
                  <c:v>0.02</c:v>
                </c:pt>
                <c:pt idx="4">
                  <c:v>0</c:v>
                </c:pt>
                <c:pt idx="5">
                  <c:v>0.01</c:v>
                </c:pt>
                <c:pt idx="6">
                  <c:v>0</c:v>
                </c:pt>
                <c:pt idx="7">
                  <c:v>-0.01</c:v>
                </c:pt>
                <c:pt idx="8">
                  <c:v>0.01</c:v>
                </c:pt>
                <c:pt idx="9">
                  <c:v>-0.02</c:v>
                </c:pt>
                <c:pt idx="10">
                  <c:v>-0.02</c:v>
                </c:pt>
                <c:pt idx="11">
                  <c:v>-0.01</c:v>
                </c:pt>
                <c:pt idx="12">
                  <c:v>0.03</c:v>
                </c:pt>
                <c:pt idx="13">
                  <c:v>0.01</c:v>
                </c:pt>
                <c:pt idx="14">
                  <c:v>0</c:v>
                </c:pt>
                <c:pt idx="15">
                  <c:v>-0.02</c:v>
                </c:pt>
                <c:pt idx="16">
                  <c:v>0</c:v>
                </c:pt>
                <c:pt idx="17">
                  <c:v>-0.02</c:v>
                </c:pt>
                <c:pt idx="18">
                  <c:v>0.02</c:v>
                </c:pt>
                <c:pt idx="19">
                  <c:v>-0.04</c:v>
                </c:pt>
                <c:pt idx="20">
                  <c:v>0.02</c:v>
                </c:pt>
                <c:pt idx="21">
                  <c:v>0.02</c:v>
                </c:pt>
                <c:pt idx="22">
                  <c:v>-0.01</c:v>
                </c:pt>
                <c:pt idx="23">
                  <c:v>0.04</c:v>
                </c:pt>
                <c:pt idx="24">
                  <c:v>0.01</c:v>
                </c:pt>
                <c:pt idx="25">
                  <c:v>0.02</c:v>
                </c:pt>
                <c:pt idx="26">
                  <c:v>0.03</c:v>
                </c:pt>
              </c:numCache>
            </c:numRef>
          </c:val>
          <c:smooth val="0"/>
          <c:extLst>
            <c:ext xmlns:c16="http://schemas.microsoft.com/office/drawing/2014/chart" uri="{C3380CC4-5D6E-409C-BE32-E72D297353CC}">
              <c16:uniqueId val="{00000029-BB5B-4FC3-9E42-8E98C253D46E}"/>
            </c:ext>
          </c:extLst>
        </c:ser>
        <c:ser>
          <c:idx val="44"/>
          <c:order val="42"/>
          <c:tx>
            <c:strRef>
              <c:f>'Appendix Figure 5'!$BH$6</c:f>
              <c:strCache>
                <c:ptCount val="1"/>
                <c:pt idx="0">
                  <c:v>TX</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5'!$BH$7:$BH$40</c15:sqref>
                  </c15:fullRef>
                </c:ext>
              </c:extLst>
              <c:f>'Appendix Figure 5'!$BH$7:$BH$33</c:f>
              <c:numCache>
                <c:formatCode>_(* #,##0.00_);_(* \(#,##0.00\);_(* "-"??_);_(@_)</c:formatCode>
                <c:ptCount val="27"/>
                <c:pt idx="0">
                  <c:v>-0.01</c:v>
                </c:pt>
                <c:pt idx="1">
                  <c:v>-0.04</c:v>
                </c:pt>
                <c:pt idx="2">
                  <c:v>-0.05</c:v>
                </c:pt>
                <c:pt idx="3">
                  <c:v>-0.02</c:v>
                </c:pt>
                <c:pt idx="4">
                  <c:v>-0.02</c:v>
                </c:pt>
                <c:pt idx="5">
                  <c:v>0.01</c:v>
                </c:pt>
                <c:pt idx="6">
                  <c:v>-0.01</c:v>
                </c:pt>
                <c:pt idx="7">
                  <c:v>-0.06</c:v>
                </c:pt>
                <c:pt idx="8">
                  <c:v>-0.02</c:v>
                </c:pt>
                <c:pt idx="9">
                  <c:v>-0.02</c:v>
                </c:pt>
                <c:pt idx="10">
                  <c:v>-0.05</c:v>
                </c:pt>
                <c:pt idx="11">
                  <c:v>-0.04</c:v>
                </c:pt>
                <c:pt idx="12">
                  <c:v>-0.04</c:v>
                </c:pt>
                <c:pt idx="13">
                  <c:v>-0.04</c:v>
                </c:pt>
                <c:pt idx="14">
                  <c:v>0.02</c:v>
                </c:pt>
                <c:pt idx="15">
                  <c:v>0</c:v>
                </c:pt>
                <c:pt idx="16">
                  <c:v>-0.01</c:v>
                </c:pt>
                <c:pt idx="17">
                  <c:v>0.03</c:v>
                </c:pt>
                <c:pt idx="18">
                  <c:v>0</c:v>
                </c:pt>
                <c:pt idx="19">
                  <c:v>0.01</c:v>
                </c:pt>
                <c:pt idx="20">
                  <c:v>0.02</c:v>
                </c:pt>
                <c:pt idx="21">
                  <c:v>0.04</c:v>
                </c:pt>
                <c:pt idx="22">
                  <c:v>0.01</c:v>
                </c:pt>
                <c:pt idx="23">
                  <c:v>0.03</c:v>
                </c:pt>
                <c:pt idx="24">
                  <c:v>0</c:v>
                </c:pt>
                <c:pt idx="25">
                  <c:v>0.06</c:v>
                </c:pt>
                <c:pt idx="26">
                  <c:v>0.02</c:v>
                </c:pt>
              </c:numCache>
            </c:numRef>
          </c:val>
          <c:smooth val="0"/>
          <c:extLst>
            <c:ext xmlns:c16="http://schemas.microsoft.com/office/drawing/2014/chart" uri="{C3380CC4-5D6E-409C-BE32-E72D297353CC}">
              <c16:uniqueId val="{0000002A-BB5B-4FC3-9E42-8E98C253D46E}"/>
            </c:ext>
          </c:extLst>
        </c:ser>
        <c:ser>
          <c:idx val="45"/>
          <c:order val="43"/>
          <c:tx>
            <c:strRef>
              <c:f>'Appendix Figure 5'!$BI$6</c:f>
              <c:strCache>
                <c:ptCount val="1"/>
                <c:pt idx="0">
                  <c:v>UT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5'!$BI$7:$BI$40</c15:sqref>
                  </c15:fullRef>
                </c:ext>
              </c:extLst>
              <c:f>'Appendix Figure 5'!$BI$7:$BI$33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B-BB5B-4FC3-9E42-8E98C253D46E}"/>
            </c:ext>
          </c:extLst>
        </c:ser>
        <c:ser>
          <c:idx val="46"/>
          <c:order val="44"/>
          <c:tx>
            <c:strRef>
              <c:f>'Appendix Figure 5'!$BJ$6</c:f>
              <c:strCache>
                <c:ptCount val="1"/>
                <c:pt idx="0">
                  <c:v>VT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5'!$BJ$7:$BJ$40</c15:sqref>
                  </c15:fullRef>
                </c:ext>
              </c:extLst>
              <c:f>'Appendix Figure 5'!$BJ$7:$BJ$33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C-BB5B-4FC3-9E42-8E98C253D46E}"/>
            </c:ext>
          </c:extLst>
        </c:ser>
        <c:ser>
          <c:idx val="47"/>
          <c:order val="45"/>
          <c:tx>
            <c:strRef>
              <c:f>'Appendix Figure 5'!$BK$6</c:f>
              <c:strCache>
                <c:ptCount val="1"/>
                <c:pt idx="0">
                  <c:v>VA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5'!$BK$7:$BK$40</c15:sqref>
                  </c15:fullRef>
                </c:ext>
              </c:extLst>
              <c:f>'Appendix Figure 5'!$BK$7:$BK$33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D-BB5B-4FC3-9E42-8E98C253D46E}"/>
            </c:ext>
          </c:extLst>
        </c:ser>
        <c:ser>
          <c:idx val="48"/>
          <c:order val="46"/>
          <c:tx>
            <c:strRef>
              <c:f>'Appendix Figure 5'!$BL$6</c:f>
              <c:strCache>
                <c:ptCount val="1"/>
                <c:pt idx="0">
                  <c:v>WA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5'!$BL$7:$BL$40</c15:sqref>
                  </c15:fullRef>
                </c:ext>
              </c:extLst>
              <c:f>'Appendix Figure 5'!$BL$7:$BL$33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E-BB5B-4FC3-9E42-8E98C253D46E}"/>
            </c:ext>
          </c:extLst>
        </c:ser>
        <c:ser>
          <c:idx val="49"/>
          <c:order val="47"/>
          <c:tx>
            <c:strRef>
              <c:f>'Appendix Figure 5'!$BM$6</c:f>
              <c:strCache>
                <c:ptCount val="1"/>
                <c:pt idx="0">
                  <c:v>WV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5'!$BM$7:$BM$40</c15:sqref>
                  </c15:fullRef>
                </c:ext>
              </c:extLst>
              <c:f>'Appendix Figure 5'!$BM$7:$BM$33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F-BB5B-4FC3-9E42-8E98C253D46E}"/>
            </c:ext>
          </c:extLst>
        </c:ser>
        <c:ser>
          <c:idx val="50"/>
          <c:order val="48"/>
          <c:tx>
            <c:strRef>
              <c:f>'Appendix Figure 5'!$BN$6</c:f>
              <c:strCache>
                <c:ptCount val="1"/>
                <c:pt idx="0">
                  <c:v>WI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5'!$BN$7:$BN$40</c15:sqref>
                  </c15:fullRef>
                </c:ext>
              </c:extLst>
              <c:f>'Appendix Figure 5'!$BN$7:$BN$33</c:f>
              <c:numCache>
                <c:formatCode>_(* #,##0.00_);_(* \(#,##0.00\);_(* "-"??_);_(@_)</c:formatCode>
                <c:ptCount val="27"/>
                <c:pt idx="0">
                  <c:v>-0.01</c:v>
                </c:pt>
                <c:pt idx="1">
                  <c:v>-0.01</c:v>
                </c:pt>
                <c:pt idx="2">
                  <c:v>-0.02</c:v>
                </c:pt>
                <c:pt idx="3">
                  <c:v>0</c:v>
                </c:pt>
                <c:pt idx="4">
                  <c:v>-0.03</c:v>
                </c:pt>
                <c:pt idx="5">
                  <c:v>-0.02</c:v>
                </c:pt>
                <c:pt idx="6">
                  <c:v>-0.03</c:v>
                </c:pt>
                <c:pt idx="7">
                  <c:v>0.03</c:v>
                </c:pt>
                <c:pt idx="8">
                  <c:v>0.05</c:v>
                </c:pt>
                <c:pt idx="9">
                  <c:v>0.04</c:v>
                </c:pt>
                <c:pt idx="10">
                  <c:v>0</c:v>
                </c:pt>
                <c:pt idx="11">
                  <c:v>-0.01</c:v>
                </c:pt>
                <c:pt idx="12">
                  <c:v>0.01</c:v>
                </c:pt>
                <c:pt idx="13">
                  <c:v>0.01</c:v>
                </c:pt>
                <c:pt idx="14">
                  <c:v>0.02</c:v>
                </c:pt>
                <c:pt idx="15">
                  <c:v>-0.02</c:v>
                </c:pt>
                <c:pt idx="16">
                  <c:v>0.01</c:v>
                </c:pt>
                <c:pt idx="17">
                  <c:v>-0.01</c:v>
                </c:pt>
                <c:pt idx="18">
                  <c:v>0</c:v>
                </c:pt>
                <c:pt idx="19">
                  <c:v>-0.06</c:v>
                </c:pt>
                <c:pt idx="20">
                  <c:v>-0.02</c:v>
                </c:pt>
                <c:pt idx="21">
                  <c:v>-0.04</c:v>
                </c:pt>
                <c:pt idx="22">
                  <c:v>-0.03</c:v>
                </c:pt>
                <c:pt idx="23">
                  <c:v>-0.05</c:v>
                </c:pt>
                <c:pt idx="24">
                  <c:v>-0.08</c:v>
                </c:pt>
                <c:pt idx="25">
                  <c:v>-0.05</c:v>
                </c:pt>
                <c:pt idx="26">
                  <c:v>0.01</c:v>
                </c:pt>
              </c:numCache>
            </c:numRef>
          </c:val>
          <c:smooth val="0"/>
          <c:extLst>
            <c:ext xmlns:c16="http://schemas.microsoft.com/office/drawing/2014/chart" uri="{C3380CC4-5D6E-409C-BE32-E72D297353CC}">
              <c16:uniqueId val="{00000030-BB5B-4FC3-9E42-8E98C253D46E}"/>
            </c:ext>
          </c:extLst>
        </c:ser>
        <c:ser>
          <c:idx val="14"/>
          <c:order val="49"/>
          <c:tx>
            <c:strRef>
              <c:f>'Appendix Figure 5'!$BO$6</c:f>
              <c:strCache>
                <c:ptCount val="1"/>
                <c:pt idx="0">
                  <c:v>WY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5'!$BO$7:$BO$40</c15:sqref>
                  </c15:fullRef>
                </c:ext>
              </c:extLst>
              <c:f>'Appendix Figure 5'!$BO$7:$BO$33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31-BB5B-4FC3-9E42-8E98C253D46E}"/>
            </c:ext>
          </c:extLst>
        </c:ser>
        <c:ser>
          <c:idx val="15"/>
          <c:order val="50"/>
          <c:tx>
            <c:strRef>
              <c:f>'Appendix Figure 5'!$Q$6</c:f>
              <c:strCache>
                <c:ptCount val="1"/>
                <c:pt idx="0">
                  <c:v>IL</c:v>
                </c:pt>
              </c:strCache>
            </c:strRef>
          </c:tx>
          <c:spPr>
            <a:ln w="31750">
              <a:solidFill>
                <a:srgbClr val="FF0000"/>
              </a:solidFill>
            </a:ln>
          </c:spPr>
          <c:marker>
            <c:symbol val="none"/>
          </c:marker>
          <c:cat>
            <c:numRef>
              <c:extLst>
                <c:ext xmlns:c15="http://schemas.microsoft.com/office/drawing/2012/chart" uri="{02D57815-91ED-43cb-92C2-25804820EDAC}">
                  <c15:fullRef>
                    <c15:sqref>'Appendix Figure 5'!$P$7:$P$40</c15:sqref>
                  </c15:fullRef>
                </c:ext>
              </c:extLst>
              <c:f>'Appendix Figure 5'!$P$7:$P$33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'Appendix Figure 5'!$Q$7:$Q$40</c15:sqref>
                  </c15:fullRef>
                </c:ext>
              </c:extLst>
              <c:f>'Appendix Figure 5'!$Q$7:$Q$33</c:f>
              <c:numCache>
                <c:formatCode>_(* #,##0.00_);_(* \(#,##0.00\);_(* "-"??_);_(@_)</c:formatCode>
                <c:ptCount val="27"/>
                <c:pt idx="0">
                  <c:v>0</c:v>
                </c:pt>
                <c:pt idx="1">
                  <c:v>0</c:v>
                </c:pt>
                <c:pt idx="2">
                  <c:v>0.01</c:v>
                </c:pt>
                <c:pt idx="3">
                  <c:v>0</c:v>
                </c:pt>
                <c:pt idx="4">
                  <c:v>-0.01</c:v>
                </c:pt>
                <c:pt idx="5">
                  <c:v>0</c:v>
                </c:pt>
                <c:pt idx="6">
                  <c:v>0</c:v>
                </c:pt>
                <c:pt idx="7">
                  <c:v>0</c:v>
                </c:pt>
                <c:pt idx="8">
                  <c:v>0.01</c:v>
                </c:pt>
                <c:pt idx="9">
                  <c:v>0</c:v>
                </c:pt>
                <c:pt idx="10">
                  <c:v>0</c:v>
                </c:pt>
                <c:pt idx="11">
                  <c:v>0</c:v>
                </c:pt>
                <c:pt idx="12">
                  <c:v>0</c:v>
                </c:pt>
                <c:pt idx="13">
                  <c:v>-0.01</c:v>
                </c:pt>
                <c:pt idx="14">
                  <c:v>0.01</c:v>
                </c:pt>
                <c:pt idx="15">
                  <c:v>0.02</c:v>
                </c:pt>
                <c:pt idx="16">
                  <c:v>-0.03</c:v>
                </c:pt>
                <c:pt idx="17">
                  <c:v>0.03</c:v>
                </c:pt>
                <c:pt idx="18">
                  <c:v>-0.01</c:v>
                </c:pt>
                <c:pt idx="19">
                  <c:v>0.01</c:v>
                </c:pt>
                <c:pt idx="20">
                  <c:v>-0.02</c:v>
                </c:pt>
                <c:pt idx="21">
                  <c:v>0.01</c:v>
                </c:pt>
                <c:pt idx="22">
                  <c:v>-0.03</c:v>
                </c:pt>
                <c:pt idx="23">
                  <c:v>0</c:v>
                </c:pt>
                <c:pt idx="24">
                  <c:v>-0.02</c:v>
                </c:pt>
                <c:pt idx="25">
                  <c:v>-0.03</c:v>
                </c:pt>
                <c:pt idx="26">
                  <c:v>-0.01</c:v>
                </c:pt>
              </c:numCache>
            </c:numRef>
          </c:val>
          <c:smooth val="0"/>
          <c:extLst>
            <c:ext xmlns:c16="http://schemas.microsoft.com/office/drawing/2014/chart" uri="{C3380CC4-5D6E-409C-BE32-E72D297353CC}">
              <c16:uniqueId val="{00000032-BB5B-4FC3-9E42-8E98C253D46E}"/>
            </c:ext>
          </c:extLst>
        </c:ser>
        <c:dLbls>
          <c:showLegendKey val="0"/>
          <c:showVal val="0"/>
          <c:showCatName val="0"/>
          <c:showSerName val="0"/>
          <c:showPercent val="0"/>
          <c:showBubbleSize val="0"/>
        </c:dLbls>
        <c:smooth val="0"/>
        <c:axId val="-1370155760"/>
        <c:axId val="-1370151472"/>
      </c:lineChart>
      <c:catAx>
        <c:axId val="-1370155760"/>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1370151472"/>
        <c:crossesAt val="-60"/>
        <c:auto val="1"/>
        <c:lblAlgn val="ctr"/>
        <c:lblOffset val="100"/>
        <c:noMultiLvlLbl val="0"/>
      </c:catAx>
      <c:valAx>
        <c:axId val="-1370151472"/>
        <c:scaling>
          <c:orientation val="minMax"/>
        </c:scaling>
        <c:delete val="0"/>
        <c:axPos val="l"/>
        <c:majorGridlines>
          <c:spPr>
            <a:ln w="12700">
              <a:solidFill>
                <a:srgbClr val="D9D9D9"/>
              </a:solidFill>
              <a:prstDash val="sysDot"/>
            </a:ln>
          </c:spPr>
        </c:majorGridlines>
        <c:title>
          <c:tx>
            <c:rich>
              <a:bodyPr/>
              <a:lstStyle/>
              <a:p>
                <a:pPr>
                  <a:defRPr sz="1000" b="0"/>
                </a:pPr>
                <a:r>
                  <a:rPr lang="en-US" sz="1000" b="0" i="0" baseline="0">
                    <a:effectLst/>
                  </a:rPr>
                  <a:t>Actual minus Synthetic FARMVC per 1,000,000 Drivers </a:t>
                </a:r>
              </a:p>
            </c:rich>
          </c:tx>
          <c:overlay val="0"/>
        </c:title>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370155760"/>
        <c:crossesAt val="1"/>
        <c:crossBetween val="midCat"/>
      </c:valAx>
    </c:plotArea>
    <c:plotVisOnly val="1"/>
    <c:dispBlanksAs val="gap"/>
    <c:showDLblsOverMax val="0"/>
  </c:chart>
  <c:spPr>
    <a:solidFill>
      <a:schemeClr val="bg1"/>
    </a:solidFill>
    <a:ln w="9525">
      <a:noFill/>
    </a:ln>
  </c:spPr>
  <c:txPr>
    <a:bodyPr/>
    <a:lstStyle/>
    <a:p>
      <a:pPr>
        <a:defRPr>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charset="0"/>
                <a:ea typeface="Times New Roman" charset="0"/>
                <a:cs typeface="Times New Roman" charset="0"/>
              </a:defRPr>
            </a:pPr>
            <a:r>
              <a:rPr lang="en-US"/>
              <a:t>Beer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charset="0"/>
              <a:ea typeface="Times New Roman" charset="0"/>
              <a:cs typeface="Times New Roman" charset="0"/>
            </a:defRPr>
          </a:pPr>
          <a:endParaRPr lang="en-US"/>
        </a:p>
      </c:txPr>
    </c:title>
    <c:autoTitleDeleted val="0"/>
    <c:plotArea>
      <c:layout/>
      <c:lineChart>
        <c:grouping val="standard"/>
        <c:varyColors val="0"/>
        <c:ser>
          <c:idx val="0"/>
          <c:order val="0"/>
          <c:tx>
            <c:v>Illinois</c:v>
          </c:tx>
          <c:spPr>
            <a:ln w="28575" cap="rnd">
              <a:solidFill>
                <a:schemeClr val="accent1">
                  <a:lumMod val="60000"/>
                  <a:lumOff val="40000"/>
                </a:schemeClr>
              </a:solidFill>
              <a:round/>
            </a:ln>
            <a:effectLst/>
          </c:spPr>
          <c:marker>
            <c:symbol val="none"/>
          </c:marker>
          <c:cat>
            <c:numLit>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Lit>
          </c:cat>
          <c:val>
            <c:numLit>
              <c:formatCode>_(* #,##0.00_);_(* \(#,##0.00\);_(* "-"??_);_(@_)</c:formatCode>
              <c:ptCount val="34"/>
              <c:pt idx="0">
                <c:v>0.15166735158614827</c:v>
              </c:pt>
              <c:pt idx="1">
                <c:v>0.14540840570338806</c:v>
              </c:pt>
              <c:pt idx="2">
                <c:v>0.14010744781942411</c:v>
              </c:pt>
              <c:pt idx="3">
                <c:v>0.13531776588176359</c:v>
              </c:pt>
              <c:pt idx="4">
                <c:v>0.13245184065877944</c:v>
              </c:pt>
              <c:pt idx="5">
                <c:v>0.12853712726763444</c:v>
              </c:pt>
              <c:pt idx="6">
                <c:v>0.12371704196056263</c:v>
              </c:pt>
              <c:pt idx="7">
                <c:v>0.11861264484147475</c:v>
              </c:pt>
              <c:pt idx="8">
                <c:v>0.11368979181618501</c:v>
              </c:pt>
              <c:pt idx="9">
                <c:v>0.11007924812805886</c:v>
              </c:pt>
              <c:pt idx="10">
                <c:v>0.10724311808241335</c:v>
              </c:pt>
              <c:pt idx="11">
                <c:v>0.10463079337728695</c:v>
              </c:pt>
              <c:pt idx="12">
                <c:v>0.10249909353578569</c:v>
              </c:pt>
              <c:pt idx="13">
                <c:v>0.10041436895229421</c:v>
              </c:pt>
              <c:pt idx="14">
                <c:v>9.8321893302166521E-2</c:v>
              </c:pt>
              <c:pt idx="15">
                <c:v>9.6653592110986924E-2</c:v>
              </c:pt>
              <c:pt idx="16">
                <c:v>9.5917235344629884E-2</c:v>
              </c:pt>
              <c:pt idx="17">
                <c:v>9.4528908641975315E-2</c:v>
              </c:pt>
              <c:pt idx="18">
                <c:v>0.24375287647577409</c:v>
              </c:pt>
              <c:pt idx="19">
                <c:v>0.23913589922025061</c:v>
              </c:pt>
              <c:pt idx="20">
                <c:v>0.23596962155367676</c:v>
              </c:pt>
              <c:pt idx="21">
                <c:v>0.23139153948467872</c:v>
              </c:pt>
              <c:pt idx="22">
                <c:v>0.2258945510085773</c:v>
              </c:pt>
              <c:pt idx="23">
                <c:v>0.21963147182868797</c:v>
              </c:pt>
              <c:pt idx="24">
                <c:v>0.21390936637501018</c:v>
              </c:pt>
              <c:pt idx="25">
                <c:v>0.20868179974264875</c:v>
              </c:pt>
              <c:pt idx="26">
                <c:v>0.20250256409865411</c:v>
              </c:pt>
              <c:pt idx="27">
                <c:v>0.2026341957092285</c:v>
              </c:pt>
              <c:pt idx="28">
                <c:v>0.24890452317803954</c:v>
              </c:pt>
              <c:pt idx="29">
                <c:v>0.24293935573156522</c:v>
              </c:pt>
              <c:pt idx="30">
                <c:v>0.23842492004740359</c:v>
              </c:pt>
              <c:pt idx="31">
                <c:v>0.23529639558424267</c:v>
              </c:pt>
              <c:pt idx="32">
                <c:v>0.23180843894202285</c:v>
              </c:pt>
              <c:pt idx="33">
                <c:v>0.23100000000000001</c:v>
              </c:pt>
            </c:numLit>
          </c:val>
          <c:smooth val="0"/>
          <c:extLst>
            <c:ext xmlns:c16="http://schemas.microsoft.com/office/drawing/2014/chart" uri="{C3380CC4-5D6E-409C-BE32-E72D297353CC}">
              <c16:uniqueId val="{00000000-83BF-4035-AB37-8FA07C463B2D}"/>
            </c:ext>
          </c:extLst>
        </c:ser>
        <c:ser>
          <c:idx val="1"/>
          <c:order val="1"/>
          <c:tx>
            <c:v>Median</c:v>
          </c:tx>
          <c:spPr>
            <a:ln w="28575" cap="rnd">
              <a:solidFill>
                <a:schemeClr val="tx1"/>
              </a:solidFill>
              <a:round/>
            </a:ln>
            <a:effectLst/>
          </c:spPr>
          <c:marker>
            <c:symbol val="none"/>
          </c:marker>
          <c:cat>
            <c:numLit>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Lit>
          </c:cat>
          <c:val>
            <c:numLit>
              <c:formatCode>_(* #,##0.00_);_(* \(#,##0.00\);_(* "-"??_);_(@_)</c:formatCode>
              <c:ptCount val="34"/>
              <c:pt idx="0">
                <c:v>0.27109681738792935</c:v>
              </c:pt>
              <c:pt idx="1">
                <c:v>0.260851084886283</c:v>
              </c:pt>
              <c:pt idx="2">
                <c:v>0.2518909284336176</c:v>
              </c:pt>
              <c:pt idx="3">
                <c:v>0.26905409183031664</c:v>
              </c:pt>
              <c:pt idx="4">
                <c:v>0.26372304899559884</c:v>
              </c:pt>
              <c:pt idx="5">
                <c:v>0.29391806810400978</c:v>
              </c:pt>
              <c:pt idx="6">
                <c:v>0.28398231516442385</c:v>
              </c:pt>
              <c:pt idx="7">
                <c:v>0.27333540411256757</c:v>
              </c:pt>
              <c:pt idx="8">
                <c:v>0.26356845478779167</c:v>
              </c:pt>
              <c:pt idx="9">
                <c:v>0.28219484585392723</c:v>
              </c:pt>
              <c:pt idx="10">
                <c:v>0.28058868544867072</c:v>
              </c:pt>
              <c:pt idx="11">
                <c:v>0.27406372847572119</c:v>
              </c:pt>
              <c:pt idx="12">
                <c:v>0.27178342798281396</c:v>
              </c:pt>
              <c:pt idx="13">
                <c:v>0.26622659152162076</c:v>
              </c:pt>
              <c:pt idx="14">
                <c:v>0.25815841971445336</c:v>
              </c:pt>
              <c:pt idx="15">
                <c:v>0.25380994500634541</c:v>
              </c:pt>
              <c:pt idx="16">
                <c:v>0.25108693171010082</c:v>
              </c:pt>
              <c:pt idx="17">
                <c:v>0.24730468018136167</c:v>
              </c:pt>
              <c:pt idx="18">
                <c:v>0.2485185569654263</c:v>
              </c:pt>
              <c:pt idx="19">
                <c:v>0.24296974436736593</c:v>
              </c:pt>
              <c:pt idx="20">
                <c:v>0.2392982548978104</c:v>
              </c:pt>
              <c:pt idx="21">
                <c:v>0.23463253352396546</c:v>
              </c:pt>
              <c:pt idx="22">
                <c:v>0.22835295239805192</c:v>
              </c:pt>
              <c:pt idx="23">
                <c:v>0.22123530946608538</c:v>
              </c:pt>
              <c:pt idx="24">
                <c:v>0.2146294245454162</c:v>
              </c:pt>
              <c:pt idx="25">
                <c:v>0.2090682084369285</c:v>
              </c:pt>
              <c:pt idx="26">
                <c:v>0.20503219143576826</c:v>
              </c:pt>
              <c:pt idx="27">
                <c:v>0.20349444999999999</c:v>
              </c:pt>
              <c:pt idx="28">
                <c:v>0.2064814211051503</c:v>
              </c:pt>
              <c:pt idx="29">
                <c:v>0.20230410330374513</c:v>
              </c:pt>
              <c:pt idx="30">
                <c:v>0.19863923659623811</c:v>
              </c:pt>
              <c:pt idx="31">
                <c:v>0.19548620334861097</c:v>
              </c:pt>
              <c:pt idx="32">
                <c:v>0.19204975051229978</c:v>
              </c:pt>
              <c:pt idx="33">
                <c:v>0.19</c:v>
              </c:pt>
            </c:numLit>
          </c:val>
          <c:smooth val="0"/>
          <c:extLst>
            <c:ext xmlns:c16="http://schemas.microsoft.com/office/drawing/2014/chart" uri="{C3380CC4-5D6E-409C-BE32-E72D297353CC}">
              <c16:uniqueId val="{00000001-83BF-4035-AB37-8FA07C463B2D}"/>
            </c:ext>
          </c:extLst>
        </c:ser>
        <c:dLbls>
          <c:showLegendKey val="0"/>
          <c:showVal val="0"/>
          <c:showCatName val="0"/>
          <c:showSerName val="0"/>
          <c:showPercent val="0"/>
          <c:showBubbleSize val="0"/>
        </c:dLbls>
        <c:smooth val="0"/>
        <c:axId val="924820816"/>
        <c:axId val="914227728"/>
      </c:lineChart>
      <c:catAx>
        <c:axId val="92482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crossAx val="914227728"/>
        <c:crosses val="autoZero"/>
        <c:auto val="1"/>
        <c:lblAlgn val="ctr"/>
        <c:lblOffset val="100"/>
        <c:noMultiLvlLbl val="0"/>
      </c:catAx>
      <c:valAx>
        <c:axId val="91422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charset="0"/>
                    <a:ea typeface="Times New Roman" charset="0"/>
                    <a:cs typeface="Times New Roman" charset="0"/>
                  </a:defRPr>
                </a:pPr>
                <a:r>
                  <a:rPr lang="en-US"/>
                  <a:t>2015 Dollars Per Gallon</a:t>
                </a:r>
              </a:p>
            </c:rich>
          </c:tx>
          <c:layout>
            <c:manualLayout>
              <c:xMode val="edge"/>
              <c:yMode val="edge"/>
              <c:x val="2.88978122060056E-2"/>
              <c:y val="0.2292249964381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crossAx val="92482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Times New Roman" charset="0"/>
          <a:ea typeface="Times New Roman" charset="0"/>
          <a:cs typeface="Times New Roman"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charset="0"/>
                <a:ea typeface="Times New Roman" charset="0"/>
                <a:cs typeface="Times New Roman" charset="0"/>
              </a:defRPr>
            </a:pPr>
            <a:r>
              <a:rPr lang="en-US"/>
              <a:t>Wine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charset="0"/>
              <a:ea typeface="Times New Roman" charset="0"/>
              <a:cs typeface="Times New Roman" charset="0"/>
            </a:defRPr>
          </a:pPr>
          <a:endParaRPr lang="en-US"/>
        </a:p>
      </c:txPr>
    </c:title>
    <c:autoTitleDeleted val="0"/>
    <c:plotArea>
      <c:layout/>
      <c:lineChart>
        <c:grouping val="standard"/>
        <c:varyColors val="0"/>
        <c:ser>
          <c:idx val="0"/>
          <c:order val="0"/>
          <c:tx>
            <c:v>Illinois</c:v>
          </c:tx>
          <c:spPr>
            <a:ln w="28575" cap="rnd">
              <a:solidFill>
                <a:schemeClr val="accent1">
                  <a:lumMod val="60000"/>
                  <a:lumOff val="40000"/>
                </a:schemeClr>
              </a:solidFill>
              <a:round/>
            </a:ln>
            <a:effectLst/>
          </c:spPr>
          <c:marker>
            <c:symbol val="none"/>
          </c:marker>
          <c:cat>
            <c:numLit>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Lit>
          </c:cat>
          <c:val>
            <c:numLit>
              <c:formatCode>General</c:formatCode>
              <c:ptCount val="34"/>
              <c:pt idx="0">
                <c:v>0.49833558378305859</c:v>
              </c:pt>
              <c:pt idx="1">
                <c:v>0.47777047588256072</c:v>
              </c:pt>
              <c:pt idx="2">
                <c:v>0.46035304283525064</c:v>
              </c:pt>
              <c:pt idx="3">
                <c:v>0.44461551646865172</c:v>
              </c:pt>
              <c:pt idx="4">
                <c:v>0.43519890502170383</c:v>
              </c:pt>
              <c:pt idx="5">
                <c:v>0.42233627530794171</c:v>
              </c:pt>
              <c:pt idx="6">
                <c:v>0.40649885215613435</c:v>
              </c:pt>
              <c:pt idx="7">
                <c:v>0.38972726162198845</c:v>
              </c:pt>
              <c:pt idx="8">
                <c:v>0.37355217311032213</c:v>
              </c:pt>
              <c:pt idx="9">
                <c:v>0.36168895813505053</c:v>
              </c:pt>
              <c:pt idx="10">
                <c:v>0.35237024512792958</c:v>
              </c:pt>
              <c:pt idx="11">
                <c:v>0.34378689252537137</c:v>
              </c:pt>
              <c:pt idx="12">
                <c:v>0.33678273590329583</c:v>
              </c:pt>
              <c:pt idx="13">
                <c:v>0.32993292655753809</c:v>
              </c:pt>
              <c:pt idx="14">
                <c:v>0.32305764942140425</c:v>
              </c:pt>
              <c:pt idx="15">
                <c:v>0.31757608836467133</c:v>
              </c:pt>
              <c:pt idx="16">
                <c:v>0.31515663041806957</c:v>
              </c:pt>
              <c:pt idx="17">
                <c:v>0.31059498553791887</c:v>
              </c:pt>
              <c:pt idx="18">
                <c:v>0.96183567474224363</c:v>
              </c:pt>
              <c:pt idx="19">
                <c:v>0.94361733205828613</c:v>
              </c:pt>
              <c:pt idx="20">
                <c:v>0.9311233715361299</c:v>
              </c:pt>
              <c:pt idx="21">
                <c:v>0.9130585071557592</c:v>
              </c:pt>
              <c:pt idx="22">
                <c:v>0.89136768776357533</c:v>
              </c:pt>
              <c:pt idx="23">
                <c:v>0.86665391586455254</c:v>
              </c:pt>
              <c:pt idx="24">
                <c:v>0.84407479704733746</c:v>
              </c:pt>
              <c:pt idx="25">
                <c:v>0.82344710168720858</c:v>
              </c:pt>
              <c:pt idx="26">
                <c:v>0.79906417184874323</c:v>
              </c:pt>
              <c:pt idx="27">
                <c:v>0.79958358306884758</c:v>
              </c:pt>
              <c:pt idx="28">
                <c:v>1.497737174101623</c:v>
              </c:pt>
              <c:pt idx="29">
                <c:v>1.4618428764799809</c:v>
              </c:pt>
              <c:pt idx="30">
                <c:v>1.4346780903285323</c:v>
              </c:pt>
              <c:pt idx="31">
                <c:v>1.415852769965789</c:v>
              </c:pt>
              <c:pt idx="32">
                <c:v>1.3948646325948559</c:v>
              </c:pt>
              <c:pt idx="33">
                <c:v>1.39</c:v>
              </c:pt>
            </c:numLit>
          </c:val>
          <c:smooth val="0"/>
          <c:extLst>
            <c:ext xmlns:c16="http://schemas.microsoft.com/office/drawing/2014/chart" uri="{C3380CC4-5D6E-409C-BE32-E72D297353CC}">
              <c16:uniqueId val="{00000000-ACF1-4042-8C9F-2071430F32FF}"/>
            </c:ext>
          </c:extLst>
        </c:ser>
        <c:ser>
          <c:idx val="1"/>
          <c:order val="1"/>
          <c:tx>
            <c:v>Median</c:v>
          </c:tx>
          <c:spPr>
            <a:ln w="28575" cap="rnd">
              <a:solidFill>
                <a:schemeClr val="tx1"/>
              </a:solidFill>
              <a:round/>
            </a:ln>
            <a:effectLst/>
          </c:spPr>
          <c:marker>
            <c:symbol val="none"/>
          </c:marker>
          <c:cat>
            <c:numLit>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Lit>
          </c:cat>
          <c:val>
            <c:numLit>
              <c:formatCode>General</c:formatCode>
              <c:ptCount val="34"/>
              <c:pt idx="0">
                <c:v>0.96057927420919853</c:v>
              </c:pt>
              <c:pt idx="1">
                <c:v>0.92427549762856176</c:v>
              </c:pt>
              <c:pt idx="2">
                <c:v>0.89252691177266086</c:v>
              </c:pt>
              <c:pt idx="3">
                <c:v>0.90325302257320561</c:v>
              </c:pt>
              <c:pt idx="4">
                <c:v>0.94186803212713854</c:v>
              </c:pt>
              <c:pt idx="5">
                <c:v>0.93686384208153106</c:v>
              </c:pt>
              <c:pt idx="6">
                <c:v>0.90519362958660088</c:v>
              </c:pt>
              <c:pt idx="7">
                <c:v>0.87125660060880905</c:v>
              </c:pt>
              <c:pt idx="8">
                <c:v>0.90601656333303382</c:v>
              </c:pt>
              <c:pt idx="9">
                <c:v>0.95659269780992273</c:v>
              </c:pt>
              <c:pt idx="10">
                <c:v>0.93529561816223572</c:v>
              </c:pt>
              <c:pt idx="11">
                <c:v>0.91354576158573719</c:v>
              </c:pt>
              <c:pt idx="12">
                <c:v>0.89451484799609637</c:v>
              </c:pt>
              <c:pt idx="13">
                <c:v>0.87622575377384793</c:v>
              </c:pt>
              <c:pt idx="14">
                <c:v>0.86052806571484464</c:v>
              </c:pt>
              <c:pt idx="15">
                <c:v>0.84603315002115143</c:v>
              </c:pt>
              <c:pt idx="16">
                <c:v>0.83695643903366934</c:v>
              </c:pt>
              <c:pt idx="17">
                <c:v>0.82434893393787234</c:v>
              </c:pt>
              <c:pt idx="18">
                <c:v>0.80600613069867988</c:v>
              </c:pt>
              <c:pt idx="19">
                <c:v>0.78800998173199766</c:v>
              </c:pt>
              <c:pt idx="20">
                <c:v>0.77610244831722286</c:v>
              </c:pt>
              <c:pt idx="21">
                <c:v>0.76097037899664477</c:v>
              </c:pt>
              <c:pt idx="22">
                <c:v>0.82700798976591783</c:v>
              </c:pt>
              <c:pt idx="23">
                <c:v>0.80123058022852556</c:v>
              </c:pt>
              <c:pt idx="24">
                <c:v>0.77730656456988567</c:v>
              </c:pt>
              <c:pt idx="25">
                <c:v>0.75716594406887627</c:v>
              </c:pt>
              <c:pt idx="26">
                <c:v>0.7425490176322419</c:v>
              </c:pt>
              <c:pt idx="27">
                <c:v>0.73697990000000002</c:v>
              </c:pt>
              <c:pt idx="28">
                <c:v>0.72811869547605645</c:v>
              </c:pt>
              <c:pt idx="29">
                <c:v>0.71338815375531195</c:v>
              </c:pt>
              <c:pt idx="30">
                <c:v>0.73182876640719308</c:v>
              </c:pt>
              <c:pt idx="31">
                <c:v>0.72021232812646152</c:v>
              </c:pt>
              <c:pt idx="32">
                <c:v>0.7277674756255571</c:v>
              </c:pt>
              <c:pt idx="33">
                <c:v>0.72</c:v>
              </c:pt>
            </c:numLit>
          </c:val>
          <c:smooth val="0"/>
          <c:extLst>
            <c:ext xmlns:c16="http://schemas.microsoft.com/office/drawing/2014/chart" uri="{C3380CC4-5D6E-409C-BE32-E72D297353CC}">
              <c16:uniqueId val="{00000001-ACF1-4042-8C9F-2071430F32FF}"/>
            </c:ext>
          </c:extLst>
        </c:ser>
        <c:dLbls>
          <c:showLegendKey val="0"/>
          <c:showVal val="0"/>
          <c:showCatName val="0"/>
          <c:showSerName val="0"/>
          <c:showPercent val="0"/>
          <c:showBubbleSize val="0"/>
        </c:dLbls>
        <c:smooth val="0"/>
        <c:axId val="951578464"/>
        <c:axId val="951583184"/>
      </c:lineChart>
      <c:catAx>
        <c:axId val="95157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crossAx val="951583184"/>
        <c:crosses val="autoZero"/>
        <c:auto val="1"/>
        <c:lblAlgn val="ctr"/>
        <c:lblOffset val="100"/>
        <c:noMultiLvlLbl val="0"/>
      </c:catAx>
      <c:valAx>
        <c:axId val="951583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charset="0"/>
                    <a:ea typeface="Times New Roman" charset="0"/>
                    <a:cs typeface="Times New Roman" charset="0"/>
                  </a:defRPr>
                </a:pPr>
                <a:r>
                  <a:rPr lang="en-US"/>
                  <a:t>2015 Dollars</a:t>
                </a:r>
                <a:r>
                  <a:rPr lang="en-US" baseline="0"/>
                  <a:t> Per Gallon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title>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crossAx val="951578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charset="0"/>
              <a:ea typeface="Times New Roman" charset="0"/>
              <a:cs typeface="Times New Roman"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Times New Roman" charset="0"/>
          <a:ea typeface="Times New Roman" charset="0"/>
          <a:cs typeface="Times New Roman"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2'!$B$1</c:f>
              <c:strCache>
                <c:ptCount val="1"/>
                <c:pt idx="0">
                  <c:v>Actual Illinois</c:v>
                </c:pt>
              </c:strCache>
            </c:strRef>
          </c:tx>
          <c:spPr>
            <a:ln w="38100" cap="rnd">
              <a:solidFill>
                <a:schemeClr val="tx1"/>
              </a:solidFill>
              <a:round/>
            </a:ln>
            <a:effectLst/>
          </c:spPr>
          <c:marker>
            <c:symbol val="none"/>
          </c:marker>
          <c:cat>
            <c:numRef>
              <c:extLst>
                <c:ext xmlns:c15="http://schemas.microsoft.com/office/drawing/2012/chart" uri="{02D57815-91ED-43cb-92C2-25804820EDAC}">
                  <c15:fullRef>
                    <c15:sqref>'Figure 2'!$A$2:$A$35</c15:sqref>
                  </c15:fullRef>
                </c:ext>
              </c:extLst>
              <c:f>'Figure 2'!$A$2:$A$28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2'!$B$2:$B$35</c15:sqref>
                  </c15:fullRef>
                </c:ext>
              </c:extLst>
              <c:f>'Figure 2'!$B$2:$B$28</c:f>
              <c:numCache>
                <c:formatCode>0%</c:formatCode>
                <c:ptCount val="27"/>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numCache>
            </c:numRef>
          </c:val>
          <c:smooth val="0"/>
          <c:extLst>
            <c:ext xmlns:c16="http://schemas.microsoft.com/office/drawing/2014/chart" uri="{C3380CC4-5D6E-409C-BE32-E72D297353CC}">
              <c16:uniqueId val="{00000001-ED3E-48E8-A3BC-30BDE64D7BE6}"/>
            </c:ext>
          </c:extLst>
        </c:ser>
        <c:ser>
          <c:idx val="2"/>
          <c:order val="1"/>
          <c:tx>
            <c:strRef>
              <c:f>'Figure 2'!$C$1</c:f>
              <c:strCache>
                <c:ptCount val="1"/>
                <c:pt idx="0">
                  <c:v>Synthetic Illinois</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'Figure 2'!$A$2:$A$35</c15:sqref>
                  </c15:fullRef>
                </c:ext>
              </c:extLst>
              <c:f>'Figure 2'!$A$2:$A$28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2'!$C$2:$C$35</c15:sqref>
                  </c15:fullRef>
                </c:ext>
              </c:extLst>
              <c:f>'Figure 2'!$C$2:$C$28</c:f>
              <c:numCache>
                <c:formatCode>0%</c:formatCode>
                <c:ptCount val="27"/>
                <c:pt idx="0">
                  <c:v>0.46775920414924627</c:v>
                </c:pt>
                <c:pt idx="1">
                  <c:v>0.45710288432240492</c:v>
                </c:pt>
                <c:pt idx="2">
                  <c:v>0.42933347466588023</c:v>
                </c:pt>
                <c:pt idx="3">
                  <c:v>0.38188576024770732</c:v>
                </c:pt>
                <c:pt idx="4">
                  <c:v>0.40575282025337223</c:v>
                </c:pt>
                <c:pt idx="5">
                  <c:v>0.37448333287239077</c:v>
                </c:pt>
                <c:pt idx="6">
                  <c:v>0.36633342042565348</c:v>
                </c:pt>
                <c:pt idx="7">
                  <c:v>0.37052624201774592</c:v>
                </c:pt>
                <c:pt idx="8">
                  <c:v>0.3715194233655929</c:v>
                </c:pt>
                <c:pt idx="9">
                  <c:v>0.37457000425457954</c:v>
                </c:pt>
                <c:pt idx="10">
                  <c:v>0.34548613035678866</c:v>
                </c:pt>
                <c:pt idx="11">
                  <c:v>0.32593374466896058</c:v>
                </c:pt>
                <c:pt idx="12">
                  <c:v>0.32804951822757722</c:v>
                </c:pt>
                <c:pt idx="13">
                  <c:v>0.33449016672372817</c:v>
                </c:pt>
                <c:pt idx="14">
                  <c:v>0.31215657070279124</c:v>
                </c:pt>
                <c:pt idx="15">
                  <c:v>0.28597083726525308</c:v>
                </c:pt>
                <c:pt idx="16">
                  <c:v>0.31751833280920982</c:v>
                </c:pt>
                <c:pt idx="17">
                  <c:v>0.28875927215814584</c:v>
                </c:pt>
                <c:pt idx="18">
                  <c:v>0.31187732532620427</c:v>
                </c:pt>
                <c:pt idx="19">
                  <c:v>0.30357734963297839</c:v>
                </c:pt>
                <c:pt idx="20">
                  <c:v>0.30711896607279776</c:v>
                </c:pt>
                <c:pt idx="21">
                  <c:v>0.30455844664573667</c:v>
                </c:pt>
                <c:pt idx="22">
                  <c:v>0.26869957828521729</c:v>
                </c:pt>
                <c:pt idx="23">
                  <c:v>0.29951723717153073</c:v>
                </c:pt>
                <c:pt idx="24">
                  <c:v>0.29371697494387627</c:v>
                </c:pt>
                <c:pt idx="25">
                  <c:v>0.30399046097695831</c:v>
                </c:pt>
                <c:pt idx="26">
                  <c:v>0.28944736887514588</c:v>
                </c:pt>
              </c:numCache>
            </c:numRef>
          </c:val>
          <c:smooth val="0"/>
          <c:extLst>
            <c:ext xmlns:c16="http://schemas.microsoft.com/office/drawing/2014/chart" uri="{C3380CC4-5D6E-409C-BE32-E72D297353CC}">
              <c16:uniqueId val="{00000002-ED3E-48E8-A3BC-30BDE64D7BE6}"/>
            </c:ext>
          </c:extLst>
        </c:ser>
        <c:dLbls>
          <c:showLegendKey val="0"/>
          <c:showVal val="0"/>
          <c:showCatName val="0"/>
          <c:showSerName val="0"/>
          <c:showPercent val="0"/>
          <c:showBubbleSize val="0"/>
        </c:dLbls>
        <c:smooth val="0"/>
        <c:axId val="924810800"/>
        <c:axId val="924294096"/>
      </c:lineChart>
      <c:catAx>
        <c:axId val="9248108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24294096"/>
        <c:crosses val="autoZero"/>
        <c:auto val="1"/>
        <c:lblAlgn val="ctr"/>
        <c:lblOffset val="100"/>
        <c:noMultiLvlLbl val="0"/>
      </c:catAx>
      <c:valAx>
        <c:axId val="92429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FARMVC Share of total Motor Vehicle Crashes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24810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1939812988467E-2"/>
          <c:y val="4.2930721991752401E-2"/>
          <c:w val="0.91537003404219897"/>
          <c:h val="0.82803900689561705"/>
        </c:manualLayout>
      </c:layout>
      <c:lineChart>
        <c:grouping val="standard"/>
        <c:varyColors val="0"/>
        <c:ser>
          <c:idx val="15"/>
          <c:order val="0"/>
          <c:tx>
            <c:strRef>
              <c:f>'Figure 3'!$F$6</c:f>
              <c:strCache>
                <c:ptCount val="1"/>
                <c:pt idx="0">
                  <c:v>IL</c:v>
                </c:pt>
              </c:strCache>
            </c:strRef>
          </c:tx>
          <c:spPr>
            <a:ln w="31750">
              <a:solidFill>
                <a:srgbClr val="FF0000"/>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3'!$F$7:$F$40</c15:sqref>
                  </c15:fullRef>
                </c:ext>
              </c:extLst>
              <c:f>'Figure 3'!$F$7:$F$33</c:f>
              <c:numCache>
                <c:formatCode>_(* #,##0.00_);_(* \(#,##0.00\);_(* "-"??_);_(@_)</c:formatCode>
                <c:ptCount val="27"/>
                <c:pt idx="0">
                  <c:v>1.2905162759125233E-2</c:v>
                </c:pt>
                <c:pt idx="1">
                  <c:v>1.4342858921736479E-3</c:v>
                </c:pt>
                <c:pt idx="2">
                  <c:v>2.9375220183283091E-3</c:v>
                </c:pt>
                <c:pt idx="3">
                  <c:v>1.0034076403826475E-3</c:v>
                </c:pt>
                <c:pt idx="4">
                  <c:v>2.0552260801196098E-2</c:v>
                </c:pt>
                <c:pt idx="5">
                  <c:v>3.3632377162575722E-3</c:v>
                </c:pt>
                <c:pt idx="6">
                  <c:v>-1.2044970877468586E-2</c:v>
                </c:pt>
                <c:pt idx="7">
                  <c:v>-1.2354077771306038E-3</c:v>
                </c:pt>
                <c:pt idx="8">
                  <c:v>-8.4665948525071144E-3</c:v>
                </c:pt>
                <c:pt idx="9">
                  <c:v>-2.2753854282200336E-3</c:v>
                </c:pt>
                <c:pt idx="10">
                  <c:v>-7.0779658854007721E-3</c:v>
                </c:pt>
                <c:pt idx="11">
                  <c:v>3.3374642953276634E-4</c:v>
                </c:pt>
                <c:pt idx="12">
                  <c:v>-1.2187882093712687E-3</c:v>
                </c:pt>
                <c:pt idx="13">
                  <c:v>5.6741996668279171E-3</c:v>
                </c:pt>
                <c:pt idx="14">
                  <c:v>-1.6600089147686958E-2</c:v>
                </c:pt>
                <c:pt idx="15">
                  <c:v>-1.267889142036438E-2</c:v>
                </c:pt>
                <c:pt idx="16">
                  <c:v>-3.9391424506902695E-3</c:v>
                </c:pt>
                <c:pt idx="17">
                  <c:v>-1.8041331321001053E-2</c:v>
                </c:pt>
                <c:pt idx="18">
                  <c:v>-3.1266061123460531E-3</c:v>
                </c:pt>
                <c:pt idx="19">
                  <c:v>-3.5966827999800444E-4</c:v>
                </c:pt>
                <c:pt idx="20">
                  <c:v>-9.4164768233895302E-3</c:v>
                </c:pt>
                <c:pt idx="21">
                  <c:v>-1.2519452720880508E-3</c:v>
                </c:pt>
                <c:pt idx="22">
                  <c:v>-4.1757948696613312E-2</c:v>
                </c:pt>
                <c:pt idx="23">
                  <c:v>-7.5501869432628155E-3</c:v>
                </c:pt>
                <c:pt idx="24">
                  <c:v>-3.374781459569931E-2</c:v>
                </c:pt>
                <c:pt idx="25">
                  <c:v>-1.6613446176052094E-2</c:v>
                </c:pt>
                <c:pt idx="26">
                  <c:v>-2.2459892556071281E-2</c:v>
                </c:pt>
              </c:numCache>
            </c:numRef>
          </c:val>
          <c:smooth val="0"/>
          <c:extLst>
            <c:ext xmlns:c16="http://schemas.microsoft.com/office/drawing/2014/chart" uri="{C3380CC4-5D6E-409C-BE32-E72D297353CC}">
              <c16:uniqueId val="{00000000-9CCE-4D4D-9373-9F832FCA150C}"/>
            </c:ext>
          </c:extLst>
        </c:ser>
        <c:ser>
          <c:idx val="16"/>
          <c:order val="1"/>
          <c:tx>
            <c:strRef>
              <c:f>'Figure 3'!$G$6</c:f>
              <c:strCache>
                <c:ptCount val="1"/>
                <c:pt idx="0">
                  <c:v>AL</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3'!$G$7:$G$40</c15:sqref>
                  </c15:fullRef>
                </c:ext>
              </c:extLst>
              <c:f>'Figure 3'!$G$7:$G$33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1-9CCE-4D4D-9373-9F832FCA150C}"/>
            </c:ext>
          </c:extLst>
        </c:ser>
        <c:ser>
          <c:idx val="17"/>
          <c:order val="2"/>
          <c:tx>
            <c:strRef>
              <c:f>'Figure 3'!$H$6</c:f>
              <c:strCache>
                <c:ptCount val="1"/>
                <c:pt idx="0">
                  <c:v>AK</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3'!$H$7:$H$40</c15:sqref>
                  </c15:fullRef>
                </c:ext>
              </c:extLst>
              <c:f>'Figure 3'!$H$7:$H$33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2-9CCE-4D4D-9373-9F832FCA150C}"/>
            </c:ext>
          </c:extLst>
        </c:ser>
        <c:ser>
          <c:idx val="18"/>
          <c:order val="3"/>
          <c:tx>
            <c:strRef>
              <c:f>'Figure 3'!$I$6</c:f>
              <c:strCache>
                <c:ptCount val="1"/>
                <c:pt idx="0">
                  <c:v>AZ</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3'!$I$7:$I$40</c15:sqref>
                  </c15:fullRef>
                </c:ext>
              </c:extLst>
              <c:f>'Figure 3'!$I$7:$I$33</c:f>
              <c:numCache>
                <c:formatCode>_(* #,##0.00_);_(* \(#,##0.00\);_(* "-"??_);_(@_)</c:formatCode>
                <c:ptCount val="27"/>
                <c:pt idx="0">
                  <c:v>2.0161386579275131E-2</c:v>
                </c:pt>
                <c:pt idx="1">
                  <c:v>1.5514223836362362E-2</c:v>
                </c:pt>
                <c:pt idx="2">
                  <c:v>3.5522549296729267E-4</c:v>
                </c:pt>
                <c:pt idx="3">
                  <c:v>8.5683232173323631E-3</c:v>
                </c:pt>
                <c:pt idx="4">
                  <c:v>1.9666882872115821E-4</c:v>
                </c:pt>
                <c:pt idx="5">
                  <c:v>-2.4364931508898735E-2</c:v>
                </c:pt>
                <c:pt idx="6">
                  <c:v>-5.1980731077492237E-3</c:v>
                </c:pt>
                <c:pt idx="7">
                  <c:v>3.1626109033823013E-2</c:v>
                </c:pt>
                <c:pt idx="8">
                  <c:v>1.8822064623236656E-2</c:v>
                </c:pt>
                <c:pt idx="9">
                  <c:v>-7.6983957551419735E-3</c:v>
                </c:pt>
                <c:pt idx="10">
                  <c:v>8.8066961616277695E-3</c:v>
                </c:pt>
                <c:pt idx="11">
                  <c:v>-1.1970256455242634E-2</c:v>
                </c:pt>
                <c:pt idx="12">
                  <c:v>3.6360722035169601E-2</c:v>
                </c:pt>
                <c:pt idx="13">
                  <c:v>1.6576407477259636E-2</c:v>
                </c:pt>
                <c:pt idx="14">
                  <c:v>5.7576615363359451E-3</c:v>
                </c:pt>
                <c:pt idx="15">
                  <c:v>-4.6259324997663498E-2</c:v>
                </c:pt>
                <c:pt idx="16">
                  <c:v>-2.7681267820298672E-3</c:v>
                </c:pt>
                <c:pt idx="17">
                  <c:v>2.2266341373324394E-2</c:v>
                </c:pt>
                <c:pt idx="18">
                  <c:v>-9.4610238447785378E-3</c:v>
                </c:pt>
                <c:pt idx="19">
                  <c:v>6.8694853689521551E-4</c:v>
                </c:pt>
                <c:pt idx="20">
                  <c:v>1.8553950358182192E-3</c:v>
                </c:pt>
                <c:pt idx="21">
                  <c:v>1.7436640337109566E-2</c:v>
                </c:pt>
                <c:pt idx="22">
                  <c:v>2.5118513032793999E-2</c:v>
                </c:pt>
                <c:pt idx="23">
                  <c:v>-5.4729152470827103E-3</c:v>
                </c:pt>
                <c:pt idx="24">
                  <c:v>5.6534737348556519E-2</c:v>
                </c:pt>
                <c:pt idx="25">
                  <c:v>3.5533979535102844E-3</c:v>
                </c:pt>
                <c:pt idx="26">
                  <c:v>6.7831650376319885E-2</c:v>
                </c:pt>
              </c:numCache>
            </c:numRef>
          </c:val>
          <c:smooth val="0"/>
          <c:extLst>
            <c:ext xmlns:c16="http://schemas.microsoft.com/office/drawing/2014/chart" uri="{C3380CC4-5D6E-409C-BE32-E72D297353CC}">
              <c16:uniqueId val="{00000003-9CCE-4D4D-9373-9F832FCA150C}"/>
            </c:ext>
          </c:extLst>
        </c:ser>
        <c:ser>
          <c:idx val="19"/>
          <c:order val="4"/>
          <c:tx>
            <c:strRef>
              <c:f>'Figure 3'!$J$6</c:f>
              <c:strCache>
                <c:ptCount val="1"/>
                <c:pt idx="0">
                  <c:v>AR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3'!$J$7:$J$40</c15:sqref>
                  </c15:fullRef>
                </c:ext>
              </c:extLst>
              <c:f>'Figure 3'!$J$7:$J$33</c:f>
              <c:numCache>
                <c:formatCode>_(* #,##0.00_);_(* \(#,##0.00\);_(* "-"??_);_(@_)</c:formatCode>
                <c:ptCount val="27"/>
                <c:pt idx="0">
                  <c:v>-2.7450110763311386E-2</c:v>
                </c:pt>
                <c:pt idx="1">
                  <c:v>-2.2130671888589859E-2</c:v>
                </c:pt>
                <c:pt idx="2">
                  <c:v>-5.7855989784002304E-2</c:v>
                </c:pt>
                <c:pt idx="3">
                  <c:v>-4.182756319642067E-2</c:v>
                </c:pt>
                <c:pt idx="4">
                  <c:v>-7.6329983770847321E-2</c:v>
                </c:pt>
                <c:pt idx="5">
                  <c:v>-4.9582846462726593E-2</c:v>
                </c:pt>
                <c:pt idx="6">
                  <c:v>-0.11417548358440399</c:v>
                </c:pt>
                <c:pt idx="7">
                  <c:v>-0.10861999541521072</c:v>
                </c:pt>
                <c:pt idx="8">
                  <c:v>-4.2241722345352173E-2</c:v>
                </c:pt>
                <c:pt idx="9">
                  <c:v>-5.0521619617938995E-2</c:v>
                </c:pt>
                <c:pt idx="10">
                  <c:v>2.5584861636161804E-2</c:v>
                </c:pt>
                <c:pt idx="11">
                  <c:v>-2.7809999883174896E-3</c:v>
                </c:pt>
                <c:pt idx="12">
                  <c:v>8.2120835781097412E-2</c:v>
                </c:pt>
                <c:pt idx="13">
                  <c:v>0.11868952959775925</c:v>
                </c:pt>
                <c:pt idx="14">
                  <c:v>4.7241508960723877E-2</c:v>
                </c:pt>
                <c:pt idx="15">
                  <c:v>5.4006218910217285E-2</c:v>
                </c:pt>
                <c:pt idx="16">
                  <c:v>5.4150775074958801E-2</c:v>
                </c:pt>
                <c:pt idx="17">
                  <c:v>5.181942880153656E-2</c:v>
                </c:pt>
                <c:pt idx="18">
                  <c:v>8.0783732235431671E-2</c:v>
                </c:pt>
                <c:pt idx="19">
                  <c:v>0.13824611902236938</c:v>
                </c:pt>
                <c:pt idx="20">
                  <c:v>8.8315799832344055E-2</c:v>
                </c:pt>
                <c:pt idx="21">
                  <c:v>6.1344709247350693E-2</c:v>
                </c:pt>
                <c:pt idx="22">
                  <c:v>5.3538298234343529E-3</c:v>
                </c:pt>
                <c:pt idx="23">
                  <c:v>4.6644944697618484E-2</c:v>
                </c:pt>
                <c:pt idx="24">
                  <c:v>4.2269933968782425E-2</c:v>
                </c:pt>
                <c:pt idx="25">
                  <c:v>1.0767696425318718E-2</c:v>
                </c:pt>
                <c:pt idx="26">
                  <c:v>6.6959381103515625E-2</c:v>
                </c:pt>
              </c:numCache>
            </c:numRef>
          </c:val>
          <c:smooth val="0"/>
          <c:extLst>
            <c:ext xmlns:c16="http://schemas.microsoft.com/office/drawing/2014/chart" uri="{C3380CC4-5D6E-409C-BE32-E72D297353CC}">
              <c16:uniqueId val="{00000004-9CCE-4D4D-9373-9F832FCA150C}"/>
            </c:ext>
          </c:extLst>
        </c:ser>
        <c:ser>
          <c:idx val="20"/>
          <c:order val="5"/>
          <c:tx>
            <c:strRef>
              <c:f>'Figure 3'!$K$6</c:f>
              <c:strCache>
                <c:ptCount val="1"/>
                <c:pt idx="0">
                  <c:v>CA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3'!$K$7:$K$40</c15:sqref>
                  </c15:fullRef>
                </c:ext>
              </c:extLst>
              <c:f>'Figure 3'!$K$7:$K$33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5-9CCE-4D4D-9373-9F832FCA150C}"/>
            </c:ext>
          </c:extLst>
        </c:ser>
        <c:ser>
          <c:idx val="21"/>
          <c:order val="6"/>
          <c:tx>
            <c:strRef>
              <c:f>'Figure 3'!$L$6</c:f>
              <c:strCache>
                <c:ptCount val="1"/>
                <c:pt idx="0">
                  <c:v>CO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3'!$L$7:$L$40</c15:sqref>
                  </c15:fullRef>
                </c:ext>
              </c:extLst>
              <c:f>'Figure 3'!$L$7:$L$33</c:f>
              <c:numCache>
                <c:formatCode>_(* #,##0.00_);_(* \(#,##0.00\);_(* "-"??_);_(@_)</c:formatCode>
                <c:ptCount val="27"/>
                <c:pt idx="0">
                  <c:v>-1.145494170486927E-2</c:v>
                </c:pt>
                <c:pt idx="1">
                  <c:v>-8.0177308991551399E-3</c:v>
                </c:pt>
                <c:pt idx="2">
                  <c:v>-1.2395048514008522E-2</c:v>
                </c:pt>
                <c:pt idx="3">
                  <c:v>-1.4257845468819141E-3</c:v>
                </c:pt>
                <c:pt idx="4">
                  <c:v>-2.8412666171789169E-2</c:v>
                </c:pt>
                <c:pt idx="5">
                  <c:v>5.5215232074260712E-2</c:v>
                </c:pt>
                <c:pt idx="6">
                  <c:v>5.5873282253742218E-2</c:v>
                </c:pt>
                <c:pt idx="7">
                  <c:v>4.7498173080384731E-3</c:v>
                </c:pt>
                <c:pt idx="8">
                  <c:v>5.8213319629430771E-2</c:v>
                </c:pt>
                <c:pt idx="9">
                  <c:v>-2.0300550386309624E-2</c:v>
                </c:pt>
                <c:pt idx="10">
                  <c:v>-2.8348075225949287E-2</c:v>
                </c:pt>
                <c:pt idx="11">
                  <c:v>2.674077870324254E-3</c:v>
                </c:pt>
                <c:pt idx="12">
                  <c:v>-3.2566789537668228E-2</c:v>
                </c:pt>
                <c:pt idx="13">
                  <c:v>-1.3271810486912727E-2</c:v>
                </c:pt>
                <c:pt idx="14">
                  <c:v>3.9823171682655811E-3</c:v>
                </c:pt>
                <c:pt idx="15">
                  <c:v>5.7488065212965012E-2</c:v>
                </c:pt>
                <c:pt idx="16">
                  <c:v>1.1101624928414822E-2</c:v>
                </c:pt>
                <c:pt idx="17">
                  <c:v>1.8600668758153915E-2</c:v>
                </c:pt>
                <c:pt idx="18">
                  <c:v>6.6872864961624146E-2</c:v>
                </c:pt>
                <c:pt idx="19">
                  <c:v>2.0553048700094223E-2</c:v>
                </c:pt>
                <c:pt idx="20">
                  <c:v>1.7110614106059074E-2</c:v>
                </c:pt>
                <c:pt idx="21">
                  <c:v>1.6157587990164757E-2</c:v>
                </c:pt>
                <c:pt idx="22">
                  <c:v>3.8400817662477493E-2</c:v>
                </c:pt>
                <c:pt idx="23">
                  <c:v>-1.4809844084084034E-2</c:v>
                </c:pt>
                <c:pt idx="24">
                  <c:v>-1.6661355271935463E-2</c:v>
                </c:pt>
                <c:pt idx="25">
                  <c:v>2.6344098150730133E-2</c:v>
                </c:pt>
                <c:pt idx="26">
                  <c:v>-1.5793913975358009E-2</c:v>
                </c:pt>
              </c:numCache>
            </c:numRef>
          </c:val>
          <c:smooth val="0"/>
          <c:extLst>
            <c:ext xmlns:c16="http://schemas.microsoft.com/office/drawing/2014/chart" uri="{C3380CC4-5D6E-409C-BE32-E72D297353CC}">
              <c16:uniqueId val="{00000006-9CCE-4D4D-9373-9F832FCA150C}"/>
            </c:ext>
          </c:extLst>
        </c:ser>
        <c:ser>
          <c:idx val="22"/>
          <c:order val="7"/>
          <c:tx>
            <c:strRef>
              <c:f>'Figure 3'!$M$6</c:f>
              <c:strCache>
                <c:ptCount val="1"/>
                <c:pt idx="0">
                  <c:v>CT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3'!$M$7:$M$40</c15:sqref>
                  </c15:fullRef>
                </c:ext>
              </c:extLst>
              <c:f>'Figure 3'!$M$7:$M$33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7-9CCE-4D4D-9373-9F832FCA150C}"/>
            </c:ext>
          </c:extLst>
        </c:ser>
        <c:ser>
          <c:idx val="23"/>
          <c:order val="8"/>
          <c:tx>
            <c:strRef>
              <c:f>'Figure 3'!$N$6</c:f>
              <c:strCache>
                <c:ptCount val="1"/>
                <c:pt idx="0">
                  <c:v>DE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3'!$N$7:$N$40</c15:sqref>
                  </c15:fullRef>
                </c:ext>
              </c:extLst>
              <c:f>'Figure 3'!$N$7:$N$33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8-9CCE-4D4D-9373-9F832FCA150C}"/>
            </c:ext>
          </c:extLst>
        </c:ser>
        <c:ser>
          <c:idx val="24"/>
          <c:order val="9"/>
          <c:tx>
            <c:strRef>
              <c:f>'Figure 3'!$O$6</c:f>
              <c:strCache>
                <c:ptCount val="1"/>
                <c:pt idx="0">
                  <c:v>DC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3'!$O$7:$O$40</c15:sqref>
                  </c15:fullRef>
                </c:ext>
              </c:extLst>
              <c:f>'Figure 3'!$O$7:$O$33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9-9CCE-4D4D-9373-9F832FCA150C}"/>
            </c:ext>
          </c:extLst>
        </c:ser>
        <c:ser>
          <c:idx val="25"/>
          <c:order val="10"/>
          <c:tx>
            <c:strRef>
              <c:f>'Figure 3'!$P$6</c:f>
              <c:strCache>
                <c:ptCount val="1"/>
                <c:pt idx="0">
                  <c:v>FL</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3'!$P$7:$P$40</c15:sqref>
                  </c15:fullRef>
                </c:ext>
              </c:extLst>
              <c:f>'Figure 3'!$P$7:$P$33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A-9CCE-4D4D-9373-9F832FCA150C}"/>
            </c:ext>
          </c:extLst>
        </c:ser>
        <c:ser>
          <c:idx val="26"/>
          <c:order val="11"/>
          <c:tx>
            <c:strRef>
              <c:f>'Figure 3'!$Q$6</c:f>
              <c:strCache>
                <c:ptCount val="1"/>
                <c:pt idx="0">
                  <c:v>GA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3'!$Q$7:$Q$40</c15:sqref>
                  </c15:fullRef>
                </c:ext>
              </c:extLst>
              <c:f>'Figure 3'!$Q$7:$Q$33</c:f>
              <c:numCache>
                <c:formatCode>_(* #,##0.00_);_(* \(#,##0.00\);_(* "-"??_);_(@_)</c:formatCode>
                <c:ptCount val="27"/>
                <c:pt idx="0">
                  <c:v>-3.5810451954603195E-2</c:v>
                </c:pt>
                <c:pt idx="1">
                  <c:v>3.3095091581344604E-2</c:v>
                </c:pt>
                <c:pt idx="2">
                  <c:v>-1.1293655261397362E-2</c:v>
                </c:pt>
                <c:pt idx="3">
                  <c:v>1.0014274157583714E-2</c:v>
                </c:pt>
                <c:pt idx="4">
                  <c:v>-2.9936765786260366E-3</c:v>
                </c:pt>
                <c:pt idx="5">
                  <c:v>-1.7650596797466278E-2</c:v>
                </c:pt>
                <c:pt idx="6">
                  <c:v>9.8635051399469376E-3</c:v>
                </c:pt>
                <c:pt idx="7">
                  <c:v>-4.1045792400836945E-2</c:v>
                </c:pt>
                <c:pt idx="8">
                  <c:v>-2.1379778161644936E-2</c:v>
                </c:pt>
                <c:pt idx="9">
                  <c:v>-2.1139957010746002E-2</c:v>
                </c:pt>
                <c:pt idx="10">
                  <c:v>3.9980192668735981E-3</c:v>
                </c:pt>
                <c:pt idx="11">
                  <c:v>-6.776781752705574E-3</c:v>
                </c:pt>
                <c:pt idx="12">
                  <c:v>9.0240431018173695E-4</c:v>
                </c:pt>
                <c:pt idx="13">
                  <c:v>1.5597528778016567E-2</c:v>
                </c:pt>
                <c:pt idx="14">
                  <c:v>-1.3910939916968346E-2</c:v>
                </c:pt>
                <c:pt idx="15">
                  <c:v>1.7026310786604881E-2</c:v>
                </c:pt>
                <c:pt idx="16">
                  <c:v>3.3971287310123444E-2</c:v>
                </c:pt>
                <c:pt idx="17">
                  <c:v>2.8764506801962852E-2</c:v>
                </c:pt>
                <c:pt idx="18">
                  <c:v>-8.334319107234478E-3</c:v>
                </c:pt>
                <c:pt idx="19">
                  <c:v>1.3292770832777023E-2</c:v>
                </c:pt>
                <c:pt idx="20">
                  <c:v>1.6023198142647743E-2</c:v>
                </c:pt>
                <c:pt idx="21">
                  <c:v>2.950790710747242E-2</c:v>
                </c:pt>
                <c:pt idx="22">
                  <c:v>3.3834367990493774E-2</c:v>
                </c:pt>
                <c:pt idx="23">
                  <c:v>2.2614574059844017E-2</c:v>
                </c:pt>
                <c:pt idx="24">
                  <c:v>8.625163696706295E-3</c:v>
                </c:pt>
                <c:pt idx="25">
                  <c:v>2.0612531807273626E-3</c:v>
                </c:pt>
                <c:pt idx="26">
                  <c:v>-2.2166654467582703E-2</c:v>
                </c:pt>
              </c:numCache>
            </c:numRef>
          </c:val>
          <c:smooth val="0"/>
          <c:extLst>
            <c:ext xmlns:c16="http://schemas.microsoft.com/office/drawing/2014/chart" uri="{C3380CC4-5D6E-409C-BE32-E72D297353CC}">
              <c16:uniqueId val="{0000000B-9CCE-4D4D-9373-9F832FCA150C}"/>
            </c:ext>
          </c:extLst>
        </c:ser>
        <c:ser>
          <c:idx val="27"/>
          <c:order val="12"/>
          <c:tx>
            <c:strRef>
              <c:f>'Figure 3'!$R$6</c:f>
              <c:strCache>
                <c:ptCount val="1"/>
                <c:pt idx="0">
                  <c:v>HI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3'!$R$7:$R$40</c15:sqref>
                  </c15:fullRef>
                </c:ext>
              </c:extLst>
              <c:f>'Figure 3'!$R$7:$R$33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C-9CCE-4D4D-9373-9F832FCA150C}"/>
            </c:ext>
          </c:extLst>
        </c:ser>
        <c:ser>
          <c:idx val="8"/>
          <c:order val="13"/>
          <c:tx>
            <c:strRef>
              <c:f>'Figure 3'!$S$6</c:f>
              <c:strCache>
                <c:ptCount val="1"/>
                <c:pt idx="0">
                  <c:v>ID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3'!$S$7:$S$40</c15:sqref>
                  </c15:fullRef>
                </c:ext>
              </c:extLst>
              <c:f>'Figure 3'!$S$7:$S$33</c:f>
              <c:numCache>
                <c:formatCode>_(* #,##0.00_);_(* \(#,##0.00\);_(* "-"??_);_(@_)</c:formatCode>
                <c:ptCount val="27"/>
                <c:pt idx="0">
                  <c:v>4.4195760041475296E-2</c:v>
                </c:pt>
                <c:pt idx="1">
                  <c:v>1.4650008641183376E-2</c:v>
                </c:pt>
                <c:pt idx="2">
                  <c:v>6.8869777023792267E-2</c:v>
                </c:pt>
                <c:pt idx="3">
                  <c:v>-1.5436186455190182E-2</c:v>
                </c:pt>
                <c:pt idx="4">
                  <c:v>-1.0716278105974197E-2</c:v>
                </c:pt>
                <c:pt idx="5">
                  <c:v>-1.8456287682056427E-2</c:v>
                </c:pt>
                <c:pt idx="6">
                  <c:v>3.3910114318132401E-2</c:v>
                </c:pt>
                <c:pt idx="7">
                  <c:v>-1.2776754796504974E-2</c:v>
                </c:pt>
                <c:pt idx="8">
                  <c:v>-3.5734668374061584E-2</c:v>
                </c:pt>
                <c:pt idx="9">
                  <c:v>2.0361501723527908E-2</c:v>
                </c:pt>
                <c:pt idx="10">
                  <c:v>-2.2531067952513695E-2</c:v>
                </c:pt>
                <c:pt idx="11">
                  <c:v>-2.3203557357192039E-2</c:v>
                </c:pt>
                <c:pt idx="12">
                  <c:v>1.9724521785974503E-2</c:v>
                </c:pt>
                <c:pt idx="13">
                  <c:v>4.4953744858503342E-2</c:v>
                </c:pt>
                <c:pt idx="14">
                  <c:v>3.9212372153997421E-2</c:v>
                </c:pt>
                <c:pt idx="15">
                  <c:v>2.7185793966054916E-2</c:v>
                </c:pt>
                <c:pt idx="16">
                  <c:v>3.6596206482499838E-3</c:v>
                </c:pt>
                <c:pt idx="17">
                  <c:v>4.3015848845243454E-2</c:v>
                </c:pt>
                <c:pt idx="18">
                  <c:v>7.107831072062254E-3</c:v>
                </c:pt>
                <c:pt idx="19">
                  <c:v>4.6535637229681015E-2</c:v>
                </c:pt>
                <c:pt idx="20">
                  <c:v>7.241000235080719E-2</c:v>
                </c:pt>
                <c:pt idx="21">
                  <c:v>4.2973686009645462E-2</c:v>
                </c:pt>
                <c:pt idx="22">
                  <c:v>2.7594415470957756E-2</c:v>
                </c:pt>
                <c:pt idx="23">
                  <c:v>5.0181403756141663E-2</c:v>
                </c:pt>
                <c:pt idx="24">
                  <c:v>-1.2487343512475491E-2</c:v>
                </c:pt>
                <c:pt idx="25">
                  <c:v>2.4199550971388817E-2</c:v>
                </c:pt>
                <c:pt idx="26">
                  <c:v>-5.9108845889568329E-2</c:v>
                </c:pt>
              </c:numCache>
            </c:numRef>
          </c:val>
          <c:smooth val="0"/>
          <c:extLst>
            <c:ext xmlns:c16="http://schemas.microsoft.com/office/drawing/2014/chart" uri="{C3380CC4-5D6E-409C-BE32-E72D297353CC}">
              <c16:uniqueId val="{0000000D-9CCE-4D4D-9373-9F832FCA150C}"/>
            </c:ext>
          </c:extLst>
        </c:ser>
        <c:ser>
          <c:idx val="9"/>
          <c:order val="14"/>
          <c:tx>
            <c:strRef>
              <c:f>'Figure 3'!$T$6</c:f>
              <c:strCache>
                <c:ptCount val="1"/>
                <c:pt idx="0">
                  <c:v>IN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3'!$T$7:$T$40</c15:sqref>
                  </c15:fullRef>
                </c:ext>
              </c:extLst>
              <c:f>'Figure 3'!$T$7:$T$33</c:f>
              <c:numCache>
                <c:formatCode>_(* #,##0.00_);_(* \(#,##0.00\);_(* "-"??_);_(@_)</c:formatCode>
                <c:ptCount val="27"/>
                <c:pt idx="0">
                  <c:v>8.0661913380026817E-3</c:v>
                </c:pt>
                <c:pt idx="1">
                  <c:v>1.911952905356884E-2</c:v>
                </c:pt>
                <c:pt idx="2">
                  <c:v>-1.9178032875061035E-2</c:v>
                </c:pt>
                <c:pt idx="3">
                  <c:v>2.5233743712306023E-2</c:v>
                </c:pt>
                <c:pt idx="4">
                  <c:v>-1.0945850051939487E-2</c:v>
                </c:pt>
                <c:pt idx="5">
                  <c:v>2.3404348641633987E-2</c:v>
                </c:pt>
                <c:pt idx="6">
                  <c:v>1.8740566447377205E-2</c:v>
                </c:pt>
                <c:pt idx="7">
                  <c:v>-8.8260596385225654E-4</c:v>
                </c:pt>
                <c:pt idx="8">
                  <c:v>1.1835634708404541E-2</c:v>
                </c:pt>
                <c:pt idx="9">
                  <c:v>-2.049407921731472E-2</c:v>
                </c:pt>
                <c:pt idx="10">
                  <c:v>2.8017135336995125E-2</c:v>
                </c:pt>
                <c:pt idx="11">
                  <c:v>1.6962133347988129E-2</c:v>
                </c:pt>
                <c:pt idx="12">
                  <c:v>4.619983583688736E-2</c:v>
                </c:pt>
                <c:pt idx="13">
                  <c:v>5.7418856769800186E-2</c:v>
                </c:pt>
                <c:pt idx="14">
                  <c:v>3.5246770828962326E-2</c:v>
                </c:pt>
                <c:pt idx="15">
                  <c:v>1.2660636566579342E-2</c:v>
                </c:pt>
                <c:pt idx="16">
                  <c:v>-1.2693395838141441E-2</c:v>
                </c:pt>
                <c:pt idx="17">
                  <c:v>4.1171472519636154E-2</c:v>
                </c:pt>
                <c:pt idx="18">
                  <c:v>5.4393686354160309E-2</c:v>
                </c:pt>
                <c:pt idx="19">
                  <c:v>5.674247071146965E-2</c:v>
                </c:pt>
                <c:pt idx="20">
                  <c:v>7.5997449457645416E-2</c:v>
                </c:pt>
                <c:pt idx="21">
                  <c:v>0.10578353703022003</c:v>
                </c:pt>
                <c:pt idx="22">
                  <c:v>5.408090353012085E-2</c:v>
                </c:pt>
                <c:pt idx="23">
                  <c:v>3.9074022322893143E-2</c:v>
                </c:pt>
                <c:pt idx="24">
                  <c:v>3.7271108478307724E-2</c:v>
                </c:pt>
                <c:pt idx="25">
                  <c:v>6.8936169147491455E-2</c:v>
                </c:pt>
                <c:pt idx="26">
                  <c:v>7.2916783392429352E-2</c:v>
                </c:pt>
              </c:numCache>
            </c:numRef>
          </c:val>
          <c:smooth val="0"/>
          <c:extLst>
            <c:ext xmlns:c16="http://schemas.microsoft.com/office/drawing/2014/chart" uri="{C3380CC4-5D6E-409C-BE32-E72D297353CC}">
              <c16:uniqueId val="{0000000E-9CCE-4D4D-9373-9F832FCA150C}"/>
            </c:ext>
          </c:extLst>
        </c:ser>
        <c:ser>
          <c:idx val="10"/>
          <c:order val="15"/>
          <c:tx>
            <c:strRef>
              <c:f>'Figure 3'!$U$6</c:f>
              <c:strCache>
                <c:ptCount val="1"/>
                <c:pt idx="0">
                  <c:v>IA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3'!$U$7:$U$40</c15:sqref>
                  </c15:fullRef>
                </c:ext>
              </c:extLst>
              <c:f>'Figure 3'!$U$7:$U$33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F-9CCE-4D4D-9373-9F832FCA150C}"/>
            </c:ext>
          </c:extLst>
        </c:ser>
        <c:ser>
          <c:idx val="11"/>
          <c:order val="16"/>
          <c:tx>
            <c:strRef>
              <c:f>'Figure 3'!$V$6</c:f>
              <c:strCache>
                <c:ptCount val="1"/>
                <c:pt idx="0">
                  <c:v>KS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3'!$V$7:$V$40</c15:sqref>
                  </c15:fullRef>
                </c:ext>
              </c:extLst>
              <c:f>'Figure 3'!$V$7:$V$33</c:f>
              <c:numCache>
                <c:formatCode>_(* #,##0.00_);_(* \(#,##0.00\);_(* "-"??_);_(@_)</c:formatCode>
                <c:ptCount val="27"/>
                <c:pt idx="0">
                  <c:v>2.1308261901140213E-2</c:v>
                </c:pt>
                <c:pt idx="1">
                  <c:v>-1.2941301800310612E-2</c:v>
                </c:pt>
                <c:pt idx="2">
                  <c:v>4.2775280773639679E-2</c:v>
                </c:pt>
                <c:pt idx="3">
                  <c:v>3.1992804259061813E-2</c:v>
                </c:pt>
                <c:pt idx="4">
                  <c:v>6.7680524662137032E-3</c:v>
                </c:pt>
                <c:pt idx="5">
                  <c:v>-1.7788395285606384E-2</c:v>
                </c:pt>
                <c:pt idx="6">
                  <c:v>2.5388389825820923E-2</c:v>
                </c:pt>
                <c:pt idx="7">
                  <c:v>4.5109856873750687E-2</c:v>
                </c:pt>
                <c:pt idx="8">
                  <c:v>-2.6314143091440201E-2</c:v>
                </c:pt>
                <c:pt idx="9">
                  <c:v>-1.7523197457194328E-2</c:v>
                </c:pt>
                <c:pt idx="10">
                  <c:v>-3.9601929485797882E-2</c:v>
                </c:pt>
                <c:pt idx="11">
                  <c:v>1.7214315012097359E-2</c:v>
                </c:pt>
                <c:pt idx="12">
                  <c:v>-3.4298844635486603E-2</c:v>
                </c:pt>
                <c:pt idx="13">
                  <c:v>-9.0892702341079712E-2</c:v>
                </c:pt>
                <c:pt idx="14">
                  <c:v>-5.7915538549423218E-2</c:v>
                </c:pt>
                <c:pt idx="15">
                  <c:v>1.793963834643364E-2</c:v>
                </c:pt>
                <c:pt idx="16">
                  <c:v>8.8086668401956558E-3</c:v>
                </c:pt>
                <c:pt idx="17">
                  <c:v>-8.6690792813897133E-3</c:v>
                </c:pt>
                <c:pt idx="18">
                  <c:v>-2.3190148174762726E-2</c:v>
                </c:pt>
                <c:pt idx="19">
                  <c:v>-6.5830506384372711E-2</c:v>
                </c:pt>
                <c:pt idx="20">
                  <c:v>-9.4571694731712341E-2</c:v>
                </c:pt>
                <c:pt idx="21">
                  <c:v>-6.5884612500667572E-2</c:v>
                </c:pt>
                <c:pt idx="22">
                  <c:v>4.6086579561233521E-2</c:v>
                </c:pt>
                <c:pt idx="23">
                  <c:v>1.8798742443323135E-2</c:v>
                </c:pt>
                <c:pt idx="24">
                  <c:v>1.2124229222536087E-2</c:v>
                </c:pt>
                <c:pt idx="25">
                  <c:v>1.0858252644538879E-3</c:v>
                </c:pt>
                <c:pt idx="26">
                  <c:v>-9.5575377345085144E-2</c:v>
                </c:pt>
              </c:numCache>
            </c:numRef>
          </c:val>
          <c:smooth val="0"/>
          <c:extLst>
            <c:ext xmlns:c16="http://schemas.microsoft.com/office/drawing/2014/chart" uri="{C3380CC4-5D6E-409C-BE32-E72D297353CC}">
              <c16:uniqueId val="{00000010-9CCE-4D4D-9373-9F832FCA150C}"/>
            </c:ext>
          </c:extLst>
        </c:ser>
        <c:ser>
          <c:idx val="12"/>
          <c:order val="17"/>
          <c:tx>
            <c:strRef>
              <c:f>'Figure 3'!$W$6</c:f>
              <c:strCache>
                <c:ptCount val="1"/>
                <c:pt idx="0">
                  <c:v>KY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3'!$W$7:$W$40</c15:sqref>
                  </c15:fullRef>
                </c:ext>
              </c:extLst>
              <c:f>'Figure 3'!$W$7:$W$33</c:f>
              <c:numCache>
                <c:formatCode>_(* #,##0.00_);_(* \(#,##0.00\);_(* "-"??_);_(@_)</c:formatCode>
                <c:ptCount val="27"/>
                <c:pt idx="0">
                  <c:v>4.2713161557912827E-2</c:v>
                </c:pt>
                <c:pt idx="1">
                  <c:v>-8.9034321717917919E-5</c:v>
                </c:pt>
                <c:pt idx="2">
                  <c:v>4.7604560852050781E-2</c:v>
                </c:pt>
                <c:pt idx="3">
                  <c:v>2.064376138150692E-3</c:v>
                </c:pt>
                <c:pt idx="4">
                  <c:v>1.5914561226963997E-2</c:v>
                </c:pt>
                <c:pt idx="5">
                  <c:v>2.1308604627847672E-2</c:v>
                </c:pt>
                <c:pt idx="6">
                  <c:v>8.3647072315216064E-3</c:v>
                </c:pt>
                <c:pt idx="7">
                  <c:v>4.5344050973653793E-2</c:v>
                </c:pt>
                <c:pt idx="8">
                  <c:v>6.2925145030021667E-2</c:v>
                </c:pt>
                <c:pt idx="9">
                  <c:v>-3.1240654061548412E-4</c:v>
                </c:pt>
                <c:pt idx="10">
                  <c:v>1.6597811132669449E-2</c:v>
                </c:pt>
                <c:pt idx="11">
                  <c:v>-1.7515731742605567E-3</c:v>
                </c:pt>
                <c:pt idx="12">
                  <c:v>1.5700984746217728E-2</c:v>
                </c:pt>
                <c:pt idx="13">
                  <c:v>1.2457341887056828E-2</c:v>
                </c:pt>
                <c:pt idx="14">
                  <c:v>-3.8736809510737658E-3</c:v>
                </c:pt>
                <c:pt idx="15">
                  <c:v>1.5854427590966225E-2</c:v>
                </c:pt>
                <c:pt idx="16">
                  <c:v>1.2342643458396196E-3</c:v>
                </c:pt>
                <c:pt idx="17">
                  <c:v>-4.7336029820144176E-3</c:v>
                </c:pt>
                <c:pt idx="18">
                  <c:v>3.5594310611486435E-2</c:v>
                </c:pt>
                <c:pt idx="19">
                  <c:v>7.7743560075759888E-2</c:v>
                </c:pt>
                <c:pt idx="20">
                  <c:v>6.295766681432724E-2</c:v>
                </c:pt>
                <c:pt idx="21">
                  <c:v>5.9219349175691605E-2</c:v>
                </c:pt>
                <c:pt idx="22">
                  <c:v>4.8947162926197052E-2</c:v>
                </c:pt>
                <c:pt idx="23">
                  <c:v>3.8202028721570969E-2</c:v>
                </c:pt>
                <c:pt idx="24">
                  <c:v>6.0688093304634094E-2</c:v>
                </c:pt>
                <c:pt idx="25">
                  <c:v>4.9819447100162506E-2</c:v>
                </c:pt>
                <c:pt idx="26">
                  <c:v>7.2251267731189728E-2</c:v>
                </c:pt>
              </c:numCache>
            </c:numRef>
          </c:val>
          <c:smooth val="0"/>
          <c:extLst>
            <c:ext xmlns:c16="http://schemas.microsoft.com/office/drawing/2014/chart" uri="{C3380CC4-5D6E-409C-BE32-E72D297353CC}">
              <c16:uniqueId val="{00000011-9CCE-4D4D-9373-9F832FCA150C}"/>
            </c:ext>
          </c:extLst>
        </c:ser>
        <c:ser>
          <c:idx val="13"/>
          <c:order val="18"/>
          <c:tx>
            <c:strRef>
              <c:f>'Figure 3'!$X$6</c:f>
              <c:strCache>
                <c:ptCount val="1"/>
                <c:pt idx="0">
                  <c:v>LA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3'!$X$7:$X$40</c15:sqref>
                  </c15:fullRef>
                </c:ext>
              </c:extLst>
              <c:f>'Figure 3'!$X$7:$X$33</c:f>
              <c:numCache>
                <c:formatCode>_(* #,##0.00_);_(* \(#,##0.00\);_(* "-"??_);_(@_)</c:formatCode>
                <c:ptCount val="27"/>
                <c:pt idx="0">
                  <c:v>1.358500774949789E-2</c:v>
                </c:pt>
                <c:pt idx="1">
                  <c:v>1.4216628856956959E-2</c:v>
                </c:pt>
                <c:pt idx="2">
                  <c:v>-4.3255269527435303E-2</c:v>
                </c:pt>
                <c:pt idx="3">
                  <c:v>2.401045523583889E-2</c:v>
                </c:pt>
                <c:pt idx="4">
                  <c:v>3.9876092225313187E-2</c:v>
                </c:pt>
                <c:pt idx="5">
                  <c:v>-7.0919329300522804E-3</c:v>
                </c:pt>
                <c:pt idx="6">
                  <c:v>1.3948916457593441E-3</c:v>
                </c:pt>
                <c:pt idx="7">
                  <c:v>1.7218425869941711E-2</c:v>
                </c:pt>
                <c:pt idx="8">
                  <c:v>-2.4292707443237305E-2</c:v>
                </c:pt>
                <c:pt idx="9">
                  <c:v>-9.5303626731038094E-3</c:v>
                </c:pt>
                <c:pt idx="10">
                  <c:v>-3.8169976323843002E-2</c:v>
                </c:pt>
                <c:pt idx="11">
                  <c:v>-3.3393949270248413E-2</c:v>
                </c:pt>
                <c:pt idx="12">
                  <c:v>-4.3952260166406631E-2</c:v>
                </c:pt>
                <c:pt idx="13">
                  <c:v>-6.4556851983070374E-2</c:v>
                </c:pt>
                <c:pt idx="14">
                  <c:v>-3.2908465713262558E-2</c:v>
                </c:pt>
                <c:pt idx="15">
                  <c:v>-3.1662985682487488E-2</c:v>
                </c:pt>
                <c:pt idx="16">
                  <c:v>-9.8504731431603432E-3</c:v>
                </c:pt>
                <c:pt idx="17">
                  <c:v>-6.4195640385150909E-2</c:v>
                </c:pt>
                <c:pt idx="18">
                  <c:v>-6.542610377073288E-2</c:v>
                </c:pt>
                <c:pt idx="19">
                  <c:v>-3.9179768413305283E-2</c:v>
                </c:pt>
                <c:pt idx="20">
                  <c:v>-6.2289964407682419E-2</c:v>
                </c:pt>
                <c:pt idx="21">
                  <c:v>-9.5204181969165802E-2</c:v>
                </c:pt>
                <c:pt idx="22">
                  <c:v>-6.1952687799930573E-2</c:v>
                </c:pt>
                <c:pt idx="23">
                  <c:v>-5.7634167373180389E-2</c:v>
                </c:pt>
                <c:pt idx="24">
                  <c:v>-5.4036505520343781E-2</c:v>
                </c:pt>
                <c:pt idx="25">
                  <c:v>-6.4918003976345062E-2</c:v>
                </c:pt>
                <c:pt idx="26">
                  <c:v>-6.8594798445701599E-2</c:v>
                </c:pt>
              </c:numCache>
            </c:numRef>
          </c:val>
          <c:smooth val="0"/>
          <c:extLst>
            <c:ext xmlns:c16="http://schemas.microsoft.com/office/drawing/2014/chart" uri="{C3380CC4-5D6E-409C-BE32-E72D297353CC}">
              <c16:uniqueId val="{00000012-9CCE-4D4D-9373-9F832FCA150C}"/>
            </c:ext>
          </c:extLst>
        </c:ser>
        <c:ser>
          <c:idx val="0"/>
          <c:order val="19"/>
          <c:tx>
            <c:strRef>
              <c:f>'Figure 3'!$Y$6</c:f>
              <c:strCache>
                <c:ptCount val="1"/>
                <c:pt idx="0">
                  <c:v>ME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3'!$Y$7:$Y$40</c15:sqref>
                  </c15:fullRef>
                </c:ext>
              </c:extLst>
              <c:f>'Figure 3'!$Y$7:$Y$33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3-9CCE-4D4D-9373-9F832FCA150C}"/>
            </c:ext>
          </c:extLst>
        </c:ser>
        <c:ser>
          <c:idx val="4"/>
          <c:order val="20"/>
          <c:tx>
            <c:strRef>
              <c:f>'Figure 3'!$Z$6</c:f>
              <c:strCache>
                <c:ptCount val="1"/>
                <c:pt idx="0">
                  <c:v>MD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3'!$Z$7:$Z$40</c15:sqref>
                  </c15:fullRef>
                </c:ext>
              </c:extLst>
              <c:f>'Figure 3'!$Z$7:$Z$33</c:f>
              <c:numCache>
                <c:formatCode>_(* #,##0.00_);_(* \(#,##0.00\);_(* "-"??_);_(@_)</c:formatCode>
                <c:ptCount val="27"/>
                <c:pt idx="0">
                  <c:v>-5.7956180535256863E-3</c:v>
                </c:pt>
                <c:pt idx="1">
                  <c:v>-2.1118558943271637E-2</c:v>
                </c:pt>
                <c:pt idx="2">
                  <c:v>-3.1253721099346876E-3</c:v>
                </c:pt>
                <c:pt idx="3">
                  <c:v>-9.350108914077282E-3</c:v>
                </c:pt>
                <c:pt idx="4">
                  <c:v>5.7058888487517834E-3</c:v>
                </c:pt>
                <c:pt idx="5">
                  <c:v>2.1903656423091888E-2</c:v>
                </c:pt>
                <c:pt idx="6">
                  <c:v>5.7390164583921432E-2</c:v>
                </c:pt>
                <c:pt idx="7">
                  <c:v>6.8584226071834564E-2</c:v>
                </c:pt>
                <c:pt idx="8">
                  <c:v>4.3579887598752975E-2</c:v>
                </c:pt>
                <c:pt idx="9">
                  <c:v>9.0833567082881927E-2</c:v>
                </c:pt>
                <c:pt idx="10">
                  <c:v>1.6479918733239174E-2</c:v>
                </c:pt>
                <c:pt idx="11">
                  <c:v>5.6705489754676819E-2</c:v>
                </c:pt>
                <c:pt idx="12">
                  <c:v>5.4526921361684799E-2</c:v>
                </c:pt>
                <c:pt idx="13">
                  <c:v>1.4872702769935131E-2</c:v>
                </c:pt>
                <c:pt idx="14">
                  <c:v>7.0899903774261475E-2</c:v>
                </c:pt>
                <c:pt idx="15">
                  <c:v>2.6688640937209129E-3</c:v>
                </c:pt>
                <c:pt idx="16">
                  <c:v>3.1252726912498474E-2</c:v>
                </c:pt>
                <c:pt idx="17">
                  <c:v>4.6492926776409149E-2</c:v>
                </c:pt>
                <c:pt idx="18">
                  <c:v>3.3581089228391647E-2</c:v>
                </c:pt>
                <c:pt idx="19">
                  <c:v>1.8733387812972069E-2</c:v>
                </c:pt>
                <c:pt idx="20">
                  <c:v>2.1834623068571091E-2</c:v>
                </c:pt>
                <c:pt idx="21">
                  <c:v>2.2796016186475754E-2</c:v>
                </c:pt>
                <c:pt idx="22">
                  <c:v>-3.6546576768159866E-2</c:v>
                </c:pt>
                <c:pt idx="23">
                  <c:v>2.2040637210011482E-2</c:v>
                </c:pt>
                <c:pt idx="24">
                  <c:v>6.4152535051107407E-3</c:v>
                </c:pt>
                <c:pt idx="25">
                  <c:v>2.9838036745786667E-2</c:v>
                </c:pt>
                <c:pt idx="26">
                  <c:v>5.0386056303977966E-2</c:v>
                </c:pt>
              </c:numCache>
            </c:numRef>
          </c:val>
          <c:smooth val="0"/>
          <c:extLst>
            <c:ext xmlns:c16="http://schemas.microsoft.com/office/drawing/2014/chart" uri="{C3380CC4-5D6E-409C-BE32-E72D297353CC}">
              <c16:uniqueId val="{00000014-9CCE-4D4D-9373-9F832FCA150C}"/>
            </c:ext>
          </c:extLst>
        </c:ser>
        <c:ser>
          <c:idx val="6"/>
          <c:order val="21"/>
          <c:tx>
            <c:strRef>
              <c:f>'Figure 3'!$AA$6</c:f>
              <c:strCache>
                <c:ptCount val="1"/>
                <c:pt idx="0">
                  <c:v>MA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3'!$AA$7:$AA$40</c15:sqref>
                  </c15:fullRef>
                </c:ext>
              </c:extLst>
              <c:f>'Figure 3'!$AA$7:$AA$33</c:f>
              <c:numCache>
                <c:formatCode>_(* #,##0.00_);_(* \(#,##0.00\);_(* "-"??_);_(@_)</c:formatCode>
                <c:ptCount val="27"/>
                <c:pt idx="0">
                  <c:v>-1.8250210210680962E-2</c:v>
                </c:pt>
                <c:pt idx="1">
                  <c:v>-1.0874989442527294E-2</c:v>
                </c:pt>
                <c:pt idx="2">
                  <c:v>-3.8751460611820221E-2</c:v>
                </c:pt>
                <c:pt idx="3">
                  <c:v>1.4193453826010227E-2</c:v>
                </c:pt>
                <c:pt idx="4">
                  <c:v>5.0676103681325912E-2</c:v>
                </c:pt>
                <c:pt idx="5">
                  <c:v>2.9487453866750002E-4</c:v>
                </c:pt>
                <c:pt idx="6">
                  <c:v>-2.7195599977858365E-4</c:v>
                </c:pt>
                <c:pt idx="7">
                  <c:v>-6.5794669091701508E-2</c:v>
                </c:pt>
                <c:pt idx="8">
                  <c:v>-7.0843510329723358E-2</c:v>
                </c:pt>
                <c:pt idx="9">
                  <c:v>4.5942314900457859E-3</c:v>
                </c:pt>
                <c:pt idx="10">
                  <c:v>-3.9868529886007309E-2</c:v>
                </c:pt>
                <c:pt idx="11">
                  <c:v>-3.7189701106399298E-3</c:v>
                </c:pt>
                <c:pt idx="12">
                  <c:v>-3.4636151045560837E-2</c:v>
                </c:pt>
                <c:pt idx="13">
                  <c:v>1.5553249977529049E-2</c:v>
                </c:pt>
                <c:pt idx="14">
                  <c:v>1.7166871577501297E-2</c:v>
                </c:pt>
                <c:pt idx="15">
                  <c:v>-1.4602015726268291E-2</c:v>
                </c:pt>
                <c:pt idx="16">
                  <c:v>7.106841541826725E-3</c:v>
                </c:pt>
                <c:pt idx="17">
                  <c:v>-3.1847567297518253E-3</c:v>
                </c:pt>
                <c:pt idx="18">
                  <c:v>-3.0750300735235214E-2</c:v>
                </c:pt>
                <c:pt idx="19">
                  <c:v>-2.2231070324778557E-2</c:v>
                </c:pt>
                <c:pt idx="20">
                  <c:v>-3.9470601826906204E-2</c:v>
                </c:pt>
                <c:pt idx="21">
                  <c:v>-1.4829336665570736E-2</c:v>
                </c:pt>
                <c:pt idx="22">
                  <c:v>-3.7346009165048599E-2</c:v>
                </c:pt>
                <c:pt idx="23">
                  <c:v>-1.0615906678140163E-2</c:v>
                </c:pt>
                <c:pt idx="24">
                  <c:v>1.9713170826435089E-2</c:v>
                </c:pt>
                <c:pt idx="25">
                  <c:v>8.7727215141057968E-3</c:v>
                </c:pt>
                <c:pt idx="26">
                  <c:v>-1.4252056367695332E-2</c:v>
                </c:pt>
              </c:numCache>
            </c:numRef>
          </c:val>
          <c:smooth val="0"/>
          <c:extLst>
            <c:ext xmlns:c16="http://schemas.microsoft.com/office/drawing/2014/chart" uri="{C3380CC4-5D6E-409C-BE32-E72D297353CC}">
              <c16:uniqueId val="{00000015-9CCE-4D4D-9373-9F832FCA150C}"/>
            </c:ext>
          </c:extLst>
        </c:ser>
        <c:ser>
          <c:idx val="7"/>
          <c:order val="22"/>
          <c:tx>
            <c:strRef>
              <c:f>'Figure 3'!$AB$6</c:f>
              <c:strCache>
                <c:ptCount val="1"/>
                <c:pt idx="0">
                  <c:v>MI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3'!$AB$7:$AB$40</c15:sqref>
                  </c15:fullRef>
                </c:ext>
              </c:extLst>
              <c:f>'Figure 3'!$AB$7:$AB$33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6-9CCE-4D4D-9373-9F832FCA150C}"/>
            </c:ext>
          </c:extLst>
        </c:ser>
        <c:ser>
          <c:idx val="3"/>
          <c:order val="23"/>
          <c:tx>
            <c:strRef>
              <c:f>'Figure 3'!$AC$6</c:f>
              <c:strCache>
                <c:ptCount val="1"/>
                <c:pt idx="0">
                  <c:v>MN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3'!$AC$7:$AC$40</c15:sqref>
                  </c15:fullRef>
                </c:ext>
              </c:extLst>
              <c:f>'Figure 3'!$AC$7:$AC$33</c:f>
              <c:numCache>
                <c:formatCode>_(* #,##0.00_);_(* \(#,##0.00\);_(* "-"??_);_(@_)</c:formatCode>
                <c:ptCount val="27"/>
                <c:pt idx="0">
                  <c:v>-8.5255494341254234E-3</c:v>
                </c:pt>
                <c:pt idx="1">
                  <c:v>-1.0444995947182178E-2</c:v>
                </c:pt>
                <c:pt idx="2">
                  <c:v>-5.1571201533079147E-2</c:v>
                </c:pt>
                <c:pt idx="3">
                  <c:v>2.8186777606606483E-2</c:v>
                </c:pt>
                <c:pt idx="4">
                  <c:v>1.2912344187498093E-2</c:v>
                </c:pt>
                <c:pt idx="5">
                  <c:v>-5.9662880375981331E-3</c:v>
                </c:pt>
                <c:pt idx="6">
                  <c:v>3.9191879332065582E-2</c:v>
                </c:pt>
                <c:pt idx="7">
                  <c:v>-3.2977797091007233E-2</c:v>
                </c:pt>
                <c:pt idx="8">
                  <c:v>1.4202844351530075E-2</c:v>
                </c:pt>
                <c:pt idx="9">
                  <c:v>1.9194301217794418E-2</c:v>
                </c:pt>
                <c:pt idx="10">
                  <c:v>-2.9832299798727036E-2</c:v>
                </c:pt>
                <c:pt idx="11">
                  <c:v>-8.8679986074566841E-3</c:v>
                </c:pt>
                <c:pt idx="12">
                  <c:v>-6.1322813853621483E-3</c:v>
                </c:pt>
                <c:pt idx="13">
                  <c:v>-2.8809893876314163E-2</c:v>
                </c:pt>
                <c:pt idx="14">
                  <c:v>4.7620311379432678E-3</c:v>
                </c:pt>
                <c:pt idx="15">
                  <c:v>3.6606114357709885E-2</c:v>
                </c:pt>
                <c:pt idx="16">
                  <c:v>-1.0932542383670807E-2</c:v>
                </c:pt>
                <c:pt idx="17">
                  <c:v>5.8835450559854507E-2</c:v>
                </c:pt>
                <c:pt idx="18">
                  <c:v>-3.3653125166893005E-2</c:v>
                </c:pt>
                <c:pt idx="19">
                  <c:v>3.5906638950109482E-2</c:v>
                </c:pt>
                <c:pt idx="20">
                  <c:v>6.7899525165557861E-3</c:v>
                </c:pt>
                <c:pt idx="21">
                  <c:v>-2.1645447704941034E-3</c:v>
                </c:pt>
                <c:pt idx="22">
                  <c:v>3.8562178611755371E-2</c:v>
                </c:pt>
                <c:pt idx="23">
                  <c:v>1.4649685472249985E-3</c:v>
                </c:pt>
                <c:pt idx="24">
                  <c:v>1.1603770777583122E-2</c:v>
                </c:pt>
                <c:pt idx="25">
                  <c:v>-5.3893832955509424E-5</c:v>
                </c:pt>
                <c:pt idx="26">
                  <c:v>6.6533382050693035E-3</c:v>
                </c:pt>
              </c:numCache>
            </c:numRef>
          </c:val>
          <c:smooth val="0"/>
          <c:extLst>
            <c:ext xmlns:c16="http://schemas.microsoft.com/office/drawing/2014/chart" uri="{C3380CC4-5D6E-409C-BE32-E72D297353CC}">
              <c16:uniqueId val="{00000017-9CCE-4D4D-9373-9F832FCA150C}"/>
            </c:ext>
          </c:extLst>
        </c:ser>
        <c:ser>
          <c:idx val="5"/>
          <c:order val="24"/>
          <c:tx>
            <c:strRef>
              <c:f>'Figure 3'!$AD$6</c:f>
              <c:strCache>
                <c:ptCount val="1"/>
                <c:pt idx="0">
                  <c:v>MS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3'!$AD$7:$AD$40</c15:sqref>
                  </c15:fullRef>
                </c:ext>
              </c:extLst>
              <c:f>'Figure 3'!$AD$7:$AD$33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8-9CCE-4D4D-9373-9F832FCA150C}"/>
            </c:ext>
          </c:extLst>
        </c:ser>
        <c:ser>
          <c:idx val="1"/>
          <c:order val="25"/>
          <c:tx>
            <c:strRef>
              <c:f>'Figure 3'!$AE$6</c:f>
              <c:strCache>
                <c:ptCount val="1"/>
                <c:pt idx="0">
                  <c:v>MO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3'!$AE$7:$AE$40</c15:sqref>
                  </c15:fullRef>
                </c:ext>
              </c:extLst>
              <c:f>'Figure 3'!$AE$7:$AE$33</c:f>
              <c:numCache>
                <c:formatCode>_(* #,##0.00_);_(* \(#,##0.00\);_(* "-"??_);_(@_)</c:formatCode>
                <c:ptCount val="27"/>
                <c:pt idx="0">
                  <c:v>2.7733955532312393E-2</c:v>
                </c:pt>
                <c:pt idx="1">
                  <c:v>9.8763573914766312E-3</c:v>
                </c:pt>
                <c:pt idx="2">
                  <c:v>5.4562430828809738E-2</c:v>
                </c:pt>
                <c:pt idx="3">
                  <c:v>2.5141598656773567E-2</c:v>
                </c:pt>
                <c:pt idx="4">
                  <c:v>7.6107477070763707E-4</c:v>
                </c:pt>
                <c:pt idx="5">
                  <c:v>-1.4436563476920128E-2</c:v>
                </c:pt>
                <c:pt idx="6">
                  <c:v>-3.5381227731704712E-2</c:v>
                </c:pt>
                <c:pt idx="7">
                  <c:v>-2.6628864929080009E-2</c:v>
                </c:pt>
                <c:pt idx="8">
                  <c:v>-2.9108332470059395E-2</c:v>
                </c:pt>
                <c:pt idx="9">
                  <c:v>-2.1942319348454475E-2</c:v>
                </c:pt>
                <c:pt idx="10">
                  <c:v>1.6417677979916334E-3</c:v>
                </c:pt>
                <c:pt idx="11">
                  <c:v>-2.746276929974556E-2</c:v>
                </c:pt>
                <c:pt idx="12">
                  <c:v>-8.0533280968666077E-2</c:v>
                </c:pt>
                <c:pt idx="13">
                  <c:v>-4.8371005803346634E-2</c:v>
                </c:pt>
                <c:pt idx="14">
                  <c:v>-6.3800700008869171E-2</c:v>
                </c:pt>
                <c:pt idx="15">
                  <c:v>-5.8745261048898101E-4</c:v>
                </c:pt>
                <c:pt idx="16">
                  <c:v>8.2532605156302452E-3</c:v>
                </c:pt>
                <c:pt idx="17">
                  <c:v>1.2781926430761814E-2</c:v>
                </c:pt>
                <c:pt idx="18">
                  <c:v>-1.3954260386526585E-2</c:v>
                </c:pt>
                <c:pt idx="19">
                  <c:v>-8.4680076688528061E-3</c:v>
                </c:pt>
                <c:pt idx="20">
                  <c:v>7.5150880729779601E-4</c:v>
                </c:pt>
                <c:pt idx="21">
                  <c:v>-7.6240277849137783E-3</c:v>
                </c:pt>
                <c:pt idx="22">
                  <c:v>-1.2907267548143864E-2</c:v>
                </c:pt>
                <c:pt idx="23">
                  <c:v>-2.373652346432209E-2</c:v>
                </c:pt>
                <c:pt idx="24">
                  <c:v>-3.593900054693222E-2</c:v>
                </c:pt>
                <c:pt idx="25">
                  <c:v>-1.5314729884266853E-2</c:v>
                </c:pt>
                <c:pt idx="26">
                  <c:v>-3.3349283039569855E-2</c:v>
                </c:pt>
              </c:numCache>
            </c:numRef>
          </c:val>
          <c:smooth val="0"/>
          <c:extLst>
            <c:ext xmlns:c16="http://schemas.microsoft.com/office/drawing/2014/chart" uri="{C3380CC4-5D6E-409C-BE32-E72D297353CC}">
              <c16:uniqueId val="{00000019-9CCE-4D4D-9373-9F832FCA150C}"/>
            </c:ext>
          </c:extLst>
        </c:ser>
        <c:ser>
          <c:idx val="2"/>
          <c:order val="26"/>
          <c:tx>
            <c:strRef>
              <c:f>'Figure 3'!$AF$6</c:f>
              <c:strCache>
                <c:ptCount val="1"/>
                <c:pt idx="0">
                  <c:v>MT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3'!$AF$7:$AF$40</c15:sqref>
                  </c15:fullRef>
                </c:ext>
              </c:extLst>
              <c:f>'Figure 3'!$AF$7:$AF$33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A-9CCE-4D4D-9373-9F832FCA150C}"/>
            </c:ext>
          </c:extLst>
        </c:ser>
        <c:ser>
          <c:idx val="28"/>
          <c:order val="27"/>
          <c:tx>
            <c:strRef>
              <c:f>'Figure 3'!$AG$6</c:f>
              <c:strCache>
                <c:ptCount val="1"/>
                <c:pt idx="0">
                  <c:v>NE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3'!$AG$7:$AG$40</c15:sqref>
                  </c15:fullRef>
                </c:ext>
              </c:extLst>
              <c:f>'Figure 3'!$AG$7:$AG$33</c:f>
              <c:numCache>
                <c:formatCode>_(* #,##0.00_);_(* \(#,##0.00\);_(* "-"??_);_(@_)</c:formatCode>
                <c:ptCount val="27"/>
                <c:pt idx="0">
                  <c:v>3.7469439208507538E-2</c:v>
                </c:pt>
                <c:pt idx="1">
                  <c:v>2.0956860855221748E-2</c:v>
                </c:pt>
                <c:pt idx="2">
                  <c:v>7.2933301329612732E-2</c:v>
                </c:pt>
                <c:pt idx="3">
                  <c:v>9.089987725019455E-3</c:v>
                </c:pt>
                <c:pt idx="4">
                  <c:v>2.0350905135273933E-2</c:v>
                </c:pt>
                <c:pt idx="5">
                  <c:v>2.5365691632032394E-2</c:v>
                </c:pt>
                <c:pt idx="6">
                  <c:v>-4.4823955744504929E-2</c:v>
                </c:pt>
                <c:pt idx="7">
                  <c:v>-4.0439493022859097E-3</c:v>
                </c:pt>
                <c:pt idx="8">
                  <c:v>2.3440932855010033E-2</c:v>
                </c:pt>
                <c:pt idx="9">
                  <c:v>1.9255464896559715E-2</c:v>
                </c:pt>
                <c:pt idx="10">
                  <c:v>3.2714799046516418E-2</c:v>
                </c:pt>
                <c:pt idx="11">
                  <c:v>-4.9165065865963697E-4</c:v>
                </c:pt>
                <c:pt idx="12">
                  <c:v>-4.0590088814496994E-2</c:v>
                </c:pt>
                <c:pt idx="13">
                  <c:v>-4.205864854156971E-3</c:v>
                </c:pt>
                <c:pt idx="14">
                  <c:v>-8.5222739726305008E-3</c:v>
                </c:pt>
                <c:pt idx="15">
                  <c:v>9.892941452562809E-3</c:v>
                </c:pt>
                <c:pt idx="16">
                  <c:v>-1.0661721229553223E-2</c:v>
                </c:pt>
                <c:pt idx="17">
                  <c:v>-5.4760321974754333E-2</c:v>
                </c:pt>
                <c:pt idx="18">
                  <c:v>-1.5274224802851677E-2</c:v>
                </c:pt>
                <c:pt idx="19">
                  <c:v>-3.441280871629715E-2</c:v>
                </c:pt>
                <c:pt idx="20">
                  <c:v>-3.0388761311769485E-2</c:v>
                </c:pt>
                <c:pt idx="21">
                  <c:v>-7.2115778923034668E-2</c:v>
                </c:pt>
                <c:pt idx="22">
                  <c:v>-2.3310156539082527E-2</c:v>
                </c:pt>
                <c:pt idx="23">
                  <c:v>-2.2583004087209702E-2</c:v>
                </c:pt>
                <c:pt idx="24">
                  <c:v>-1.2900367379188538E-2</c:v>
                </c:pt>
                <c:pt idx="25">
                  <c:v>-4.7729052603244781E-2</c:v>
                </c:pt>
                <c:pt idx="26">
                  <c:v>-2.7166280895471573E-2</c:v>
                </c:pt>
              </c:numCache>
            </c:numRef>
          </c:val>
          <c:smooth val="0"/>
          <c:extLst>
            <c:ext xmlns:c16="http://schemas.microsoft.com/office/drawing/2014/chart" uri="{C3380CC4-5D6E-409C-BE32-E72D297353CC}">
              <c16:uniqueId val="{0000001B-9CCE-4D4D-9373-9F832FCA150C}"/>
            </c:ext>
          </c:extLst>
        </c:ser>
        <c:ser>
          <c:idx val="29"/>
          <c:order val="28"/>
          <c:tx>
            <c:strRef>
              <c:f>'Figure 3'!$AH$6</c:f>
              <c:strCache>
                <c:ptCount val="1"/>
                <c:pt idx="0">
                  <c:v>NV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3'!$AH$7:$AH$40</c15:sqref>
                  </c15:fullRef>
                </c:ext>
              </c:extLst>
              <c:f>'Figure 3'!$AH$7:$AH$33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C-9CCE-4D4D-9373-9F832FCA150C}"/>
            </c:ext>
          </c:extLst>
        </c:ser>
        <c:ser>
          <c:idx val="30"/>
          <c:order val="29"/>
          <c:tx>
            <c:strRef>
              <c:f>'Figure 3'!$AI$6</c:f>
              <c:strCache>
                <c:ptCount val="1"/>
                <c:pt idx="0">
                  <c:v>NH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3'!$AI$7:$AI$40</c15:sqref>
                  </c15:fullRef>
                </c:ext>
              </c:extLst>
              <c:f>'Figure 3'!$AI$7:$AI$33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D-9CCE-4D4D-9373-9F832FCA150C}"/>
            </c:ext>
          </c:extLst>
        </c:ser>
        <c:ser>
          <c:idx val="31"/>
          <c:order val="30"/>
          <c:tx>
            <c:strRef>
              <c:f>'Figure 3'!$AJ$6</c:f>
              <c:strCache>
                <c:ptCount val="1"/>
                <c:pt idx="0">
                  <c:v>NJ</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3'!$AJ$7:$AJ$40</c15:sqref>
                  </c15:fullRef>
                </c:ext>
              </c:extLst>
              <c:f>'Figure 3'!$AJ$7:$AJ$33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E-9CCE-4D4D-9373-9F832FCA150C}"/>
            </c:ext>
          </c:extLst>
        </c:ser>
        <c:ser>
          <c:idx val="32"/>
          <c:order val="31"/>
          <c:tx>
            <c:strRef>
              <c:f>'Figure 3'!$AK$6</c:f>
              <c:strCache>
                <c:ptCount val="1"/>
                <c:pt idx="0">
                  <c:v>NM</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3'!$AK$7:$AK$40</c15:sqref>
                  </c15:fullRef>
                </c:ext>
              </c:extLst>
              <c:f>'Figure 3'!$AK$7:$AK$33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F-9CCE-4D4D-9373-9F832FCA150C}"/>
            </c:ext>
          </c:extLst>
        </c:ser>
        <c:ser>
          <c:idx val="33"/>
          <c:order val="32"/>
          <c:tx>
            <c:strRef>
              <c:f>'Figure 3'!$AL$6</c:f>
              <c:strCache>
                <c:ptCount val="1"/>
                <c:pt idx="0">
                  <c:v>NY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3'!$AL$7:$AL$40</c15:sqref>
                  </c15:fullRef>
                </c:ext>
              </c:extLst>
              <c:f>'Figure 3'!$AL$7:$AL$33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0-9CCE-4D4D-9373-9F832FCA150C}"/>
            </c:ext>
          </c:extLst>
        </c:ser>
        <c:ser>
          <c:idx val="34"/>
          <c:order val="33"/>
          <c:tx>
            <c:strRef>
              <c:f>'Figure 3'!$AM$6</c:f>
              <c:strCache>
                <c:ptCount val="1"/>
                <c:pt idx="0">
                  <c:v>NC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3'!$AM$7:$AM$40</c15:sqref>
                  </c15:fullRef>
                </c:ext>
              </c:extLst>
              <c:f>'Figure 3'!$AM$7:$AM$33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1-9CCE-4D4D-9373-9F832FCA150C}"/>
            </c:ext>
          </c:extLst>
        </c:ser>
        <c:ser>
          <c:idx val="35"/>
          <c:order val="34"/>
          <c:tx>
            <c:strRef>
              <c:f>'Figure 3'!$AN$6</c:f>
              <c:strCache>
                <c:ptCount val="1"/>
                <c:pt idx="0">
                  <c:v>ND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3'!$AN$7:$AN$40</c15:sqref>
                  </c15:fullRef>
                </c:ext>
              </c:extLst>
              <c:f>'Figure 3'!$AN$7:$AN$33</c:f>
              <c:numCache>
                <c:formatCode>_(* #,##0.00_);_(* \(#,##0.00\);_(* "-"??_);_(@_)</c:formatCode>
                <c:ptCount val="27"/>
                <c:pt idx="0">
                  <c:v>-3.1935963779687881E-2</c:v>
                </c:pt>
                <c:pt idx="1">
                  <c:v>-8.4463832899928093E-3</c:v>
                </c:pt>
                <c:pt idx="2">
                  <c:v>4.5434612780809402E-2</c:v>
                </c:pt>
                <c:pt idx="3">
                  <c:v>1.1158484034240246E-2</c:v>
                </c:pt>
                <c:pt idx="4">
                  <c:v>2.7645949274301529E-2</c:v>
                </c:pt>
                <c:pt idx="5">
                  <c:v>-2.4408277124166489E-2</c:v>
                </c:pt>
                <c:pt idx="6">
                  <c:v>3.8850683718919754E-2</c:v>
                </c:pt>
                <c:pt idx="7">
                  <c:v>0.10341782867908478</c:v>
                </c:pt>
                <c:pt idx="8">
                  <c:v>-2.8475280851125717E-2</c:v>
                </c:pt>
                <c:pt idx="9">
                  <c:v>9.6271978691220284E-3</c:v>
                </c:pt>
                <c:pt idx="10">
                  <c:v>2.9365872964262962E-2</c:v>
                </c:pt>
                <c:pt idx="11">
                  <c:v>-1.0394050739705563E-2</c:v>
                </c:pt>
                <c:pt idx="12">
                  <c:v>-3.3346641808748245E-2</c:v>
                </c:pt>
                <c:pt idx="13">
                  <c:v>-2.438732422888279E-2</c:v>
                </c:pt>
                <c:pt idx="14">
                  <c:v>-0.13049036264419556</c:v>
                </c:pt>
                <c:pt idx="15">
                  <c:v>-5.7652998715639114E-2</c:v>
                </c:pt>
                <c:pt idx="16">
                  <c:v>-5.0306461751461029E-2</c:v>
                </c:pt>
                <c:pt idx="17">
                  <c:v>-8.4426954388618469E-2</c:v>
                </c:pt>
                <c:pt idx="18">
                  <c:v>-6.9816865026950836E-2</c:v>
                </c:pt>
                <c:pt idx="19">
                  <c:v>-5.5065162479877472E-2</c:v>
                </c:pt>
                <c:pt idx="20">
                  <c:v>-5.9985876083374023E-2</c:v>
                </c:pt>
                <c:pt idx="21">
                  <c:v>-8.1941097974777222E-2</c:v>
                </c:pt>
                <c:pt idx="22">
                  <c:v>-2.2233385592699051E-2</c:v>
                </c:pt>
                <c:pt idx="23">
                  <c:v>-6.9040358066558838E-2</c:v>
                </c:pt>
                <c:pt idx="24">
                  <c:v>-2.6064522098749876E-3</c:v>
                </c:pt>
                <c:pt idx="25">
                  <c:v>-0.12865175306797028</c:v>
                </c:pt>
                <c:pt idx="26">
                  <c:v>-0.10593204200267792</c:v>
                </c:pt>
              </c:numCache>
            </c:numRef>
          </c:val>
          <c:smooth val="0"/>
          <c:extLst>
            <c:ext xmlns:c16="http://schemas.microsoft.com/office/drawing/2014/chart" uri="{C3380CC4-5D6E-409C-BE32-E72D297353CC}">
              <c16:uniqueId val="{00000022-9CCE-4D4D-9373-9F832FCA150C}"/>
            </c:ext>
          </c:extLst>
        </c:ser>
        <c:ser>
          <c:idx val="36"/>
          <c:order val="35"/>
          <c:tx>
            <c:strRef>
              <c:f>'Figure 3'!$AO$6</c:f>
              <c:strCache>
                <c:ptCount val="1"/>
                <c:pt idx="0">
                  <c:v>OH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3'!$AO$7:$AO$40</c15:sqref>
                  </c15:fullRef>
                </c:ext>
              </c:extLst>
              <c:f>'Figure 3'!$AO$7:$AO$33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3-9CCE-4D4D-9373-9F832FCA150C}"/>
            </c:ext>
          </c:extLst>
        </c:ser>
        <c:ser>
          <c:idx val="37"/>
          <c:order val="36"/>
          <c:tx>
            <c:strRef>
              <c:f>'Figure 3'!$AP$6</c:f>
              <c:strCache>
                <c:ptCount val="1"/>
                <c:pt idx="0">
                  <c:v>OK</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3'!$AP$7:$AP$40</c15:sqref>
                  </c15:fullRef>
                </c:ext>
              </c:extLst>
              <c:f>'Figure 3'!$AP$7:$AP$33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4-9CCE-4D4D-9373-9F832FCA150C}"/>
            </c:ext>
          </c:extLst>
        </c:ser>
        <c:ser>
          <c:idx val="38"/>
          <c:order val="37"/>
          <c:tx>
            <c:strRef>
              <c:f>'Figure 3'!$AQ$6</c:f>
              <c:strCache>
                <c:ptCount val="1"/>
                <c:pt idx="0">
                  <c:v>OR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3'!$AQ$7:$AQ$40</c15:sqref>
                  </c15:fullRef>
                </c:ext>
              </c:extLst>
              <c:f>'Figure 3'!$AQ$7:$AQ$33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5-9CCE-4D4D-9373-9F832FCA150C}"/>
            </c:ext>
          </c:extLst>
        </c:ser>
        <c:ser>
          <c:idx val="39"/>
          <c:order val="38"/>
          <c:tx>
            <c:strRef>
              <c:f>'Figure 3'!$AR$6</c:f>
              <c:strCache>
                <c:ptCount val="1"/>
                <c:pt idx="0">
                  <c:v>PA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3'!$AR$7:$AR$40</c15:sqref>
                  </c15:fullRef>
                </c:ext>
              </c:extLst>
              <c:f>'Figure 3'!$AR$7:$AR$33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6-9CCE-4D4D-9373-9F832FCA150C}"/>
            </c:ext>
          </c:extLst>
        </c:ser>
        <c:ser>
          <c:idx val="40"/>
          <c:order val="39"/>
          <c:tx>
            <c:strRef>
              <c:f>'Figure 3'!$AS$6</c:f>
              <c:strCache>
                <c:ptCount val="1"/>
                <c:pt idx="0">
                  <c:v>RI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3'!$AS$7:$AS$40</c15:sqref>
                  </c15:fullRef>
                </c:ext>
              </c:extLst>
              <c:f>'Figure 3'!$AS$7:$AS$33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7-9CCE-4D4D-9373-9F832FCA150C}"/>
            </c:ext>
          </c:extLst>
        </c:ser>
        <c:ser>
          <c:idx val="41"/>
          <c:order val="40"/>
          <c:tx>
            <c:strRef>
              <c:f>'Figure 3'!$AT$6</c:f>
              <c:strCache>
                <c:ptCount val="1"/>
                <c:pt idx="0">
                  <c:v>SC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3'!$AT$7:$AT$40</c15:sqref>
                  </c15:fullRef>
                </c:ext>
              </c:extLst>
              <c:f>'Figure 3'!$AT$7:$AT$33</c:f>
              <c:numCache>
                <c:formatCode>_(* #,##0.00_);_(* \(#,##0.00\);_(* "-"??_);_(@_)</c:formatCode>
                <c:ptCount val="27"/>
                <c:pt idx="0">
                  <c:v>1.4852933818474412E-3</c:v>
                </c:pt>
                <c:pt idx="1">
                  <c:v>-1.7686353996396065E-2</c:v>
                </c:pt>
                <c:pt idx="2">
                  <c:v>-2.82621243968606E-3</c:v>
                </c:pt>
                <c:pt idx="3">
                  <c:v>-2.1770985797047615E-2</c:v>
                </c:pt>
                <c:pt idx="4">
                  <c:v>-4.2696885764598846E-2</c:v>
                </c:pt>
                <c:pt idx="5">
                  <c:v>-3.2187353819608688E-2</c:v>
                </c:pt>
                <c:pt idx="6">
                  <c:v>-2.4014001712203026E-2</c:v>
                </c:pt>
                <c:pt idx="7">
                  <c:v>1.0624540969729424E-2</c:v>
                </c:pt>
                <c:pt idx="8">
                  <c:v>-2.9701784253120422E-2</c:v>
                </c:pt>
                <c:pt idx="9">
                  <c:v>1.9203086849302053E-3</c:v>
                </c:pt>
                <c:pt idx="10">
                  <c:v>2.6301421225070953E-2</c:v>
                </c:pt>
                <c:pt idx="11">
                  <c:v>2.6691852137446404E-2</c:v>
                </c:pt>
                <c:pt idx="12">
                  <c:v>8.712749183177948E-2</c:v>
                </c:pt>
                <c:pt idx="13">
                  <c:v>4.2560584843158722E-2</c:v>
                </c:pt>
                <c:pt idx="14">
                  <c:v>-4.5891381800174713E-2</c:v>
                </c:pt>
                <c:pt idx="15">
                  <c:v>-9.3585243448615074E-3</c:v>
                </c:pt>
                <c:pt idx="16">
                  <c:v>1.4909573830664158E-2</c:v>
                </c:pt>
                <c:pt idx="17">
                  <c:v>1.1134163476526737E-2</c:v>
                </c:pt>
                <c:pt idx="18">
                  <c:v>-5.6163471192121506E-2</c:v>
                </c:pt>
                <c:pt idx="19">
                  <c:v>-0.13773393630981445</c:v>
                </c:pt>
                <c:pt idx="20">
                  <c:v>-0.10243536531925201</c:v>
                </c:pt>
                <c:pt idx="21">
                  <c:v>-8.2974962890148163E-2</c:v>
                </c:pt>
                <c:pt idx="22">
                  <c:v>-7.6154552400112152E-2</c:v>
                </c:pt>
                <c:pt idx="23">
                  <c:v>-9.3686118721961975E-2</c:v>
                </c:pt>
                <c:pt idx="24">
                  <c:v>-6.6633731126785278E-2</c:v>
                </c:pt>
                <c:pt idx="25">
                  <c:v>-0.11483033001422882</c:v>
                </c:pt>
                <c:pt idx="26">
                  <c:v>-0.12754654884338379</c:v>
                </c:pt>
              </c:numCache>
            </c:numRef>
          </c:val>
          <c:smooth val="0"/>
          <c:extLst>
            <c:ext xmlns:c16="http://schemas.microsoft.com/office/drawing/2014/chart" uri="{C3380CC4-5D6E-409C-BE32-E72D297353CC}">
              <c16:uniqueId val="{00000028-9CCE-4D4D-9373-9F832FCA150C}"/>
            </c:ext>
          </c:extLst>
        </c:ser>
        <c:ser>
          <c:idx val="42"/>
          <c:order val="41"/>
          <c:tx>
            <c:strRef>
              <c:f>'Figure 3'!$AU$6</c:f>
              <c:strCache>
                <c:ptCount val="1"/>
                <c:pt idx="0">
                  <c:v>SD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3'!$AU$7:$AU$40</c15:sqref>
                  </c15:fullRef>
                </c:ext>
              </c:extLst>
              <c:f>'Figure 3'!$AU$7:$AU$33</c:f>
              <c:numCache>
                <c:formatCode>_(* #,##0.00_);_(* \(#,##0.00\);_(* "-"??_);_(@_)</c:formatCode>
                <c:ptCount val="27"/>
                <c:pt idx="0">
                  <c:v>-1.8216764554381371E-2</c:v>
                </c:pt>
                <c:pt idx="1">
                  <c:v>3.9458479732275009E-2</c:v>
                </c:pt>
                <c:pt idx="2">
                  <c:v>3.0854525975883007E-3</c:v>
                </c:pt>
                <c:pt idx="3">
                  <c:v>-6.5206557512283325E-2</c:v>
                </c:pt>
                <c:pt idx="4">
                  <c:v>5.0911448895931244E-2</c:v>
                </c:pt>
                <c:pt idx="5">
                  <c:v>3.0763695016503334E-2</c:v>
                </c:pt>
                <c:pt idx="6">
                  <c:v>4.7608934342861176E-2</c:v>
                </c:pt>
                <c:pt idx="7">
                  <c:v>-4.1082371026277542E-2</c:v>
                </c:pt>
                <c:pt idx="8">
                  <c:v>2.0335737615823746E-2</c:v>
                </c:pt>
                <c:pt idx="9">
                  <c:v>-5.1728896796703339E-3</c:v>
                </c:pt>
                <c:pt idx="10">
                  <c:v>-2.6488009840250015E-2</c:v>
                </c:pt>
                <c:pt idx="11">
                  <c:v>3.5139288753271103E-2</c:v>
                </c:pt>
                <c:pt idx="12">
                  <c:v>-6.9592848420143127E-2</c:v>
                </c:pt>
                <c:pt idx="13">
                  <c:v>-7.1456193923950195E-2</c:v>
                </c:pt>
                <c:pt idx="14">
                  <c:v>1.2506413273513317E-2</c:v>
                </c:pt>
                <c:pt idx="15">
                  <c:v>-1.4150827191770077E-2</c:v>
                </c:pt>
                <c:pt idx="16">
                  <c:v>-3.4054774791002274E-2</c:v>
                </c:pt>
                <c:pt idx="17">
                  <c:v>-5.4679282009601593E-2</c:v>
                </c:pt>
                <c:pt idx="18">
                  <c:v>-3.9142835885286331E-2</c:v>
                </c:pt>
                <c:pt idx="19">
                  <c:v>-7.4979208409786224E-2</c:v>
                </c:pt>
                <c:pt idx="20">
                  <c:v>-8.0634213984012604E-2</c:v>
                </c:pt>
                <c:pt idx="21">
                  <c:v>-6.2726244330406189E-2</c:v>
                </c:pt>
                <c:pt idx="22">
                  <c:v>-3.242608904838562E-2</c:v>
                </c:pt>
                <c:pt idx="23">
                  <c:v>-4.987763985991478E-2</c:v>
                </c:pt>
                <c:pt idx="24">
                  <c:v>-7.368980348110199E-2</c:v>
                </c:pt>
                <c:pt idx="25">
                  <c:v>2.2029545158147812E-2</c:v>
                </c:pt>
                <c:pt idx="26">
                  <c:v>-2.1023038774728775E-2</c:v>
                </c:pt>
              </c:numCache>
            </c:numRef>
          </c:val>
          <c:smooth val="0"/>
          <c:extLst>
            <c:ext xmlns:c16="http://schemas.microsoft.com/office/drawing/2014/chart" uri="{C3380CC4-5D6E-409C-BE32-E72D297353CC}">
              <c16:uniqueId val="{00000029-9CCE-4D4D-9373-9F832FCA150C}"/>
            </c:ext>
          </c:extLst>
        </c:ser>
        <c:ser>
          <c:idx val="43"/>
          <c:order val="42"/>
          <c:tx>
            <c:strRef>
              <c:f>'Figure 3'!$AV$6</c:f>
              <c:strCache>
                <c:ptCount val="1"/>
                <c:pt idx="0">
                  <c:v>TN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3'!$AV$7:$AV$40</c15:sqref>
                  </c15:fullRef>
                </c:ext>
              </c:extLst>
              <c:f>'Figure 3'!$AV$7:$AV$33</c:f>
              <c:numCache>
                <c:formatCode>_(* #,##0.00_);_(* \(#,##0.00\);_(* "-"??_);_(@_)</c:formatCode>
                <c:ptCount val="27"/>
                <c:pt idx="0">
                  <c:v>-1.7845407128334045E-2</c:v>
                </c:pt>
                <c:pt idx="1">
                  <c:v>-3.4403367899358273E-3</c:v>
                </c:pt>
                <c:pt idx="2">
                  <c:v>-2.3825628682971001E-2</c:v>
                </c:pt>
                <c:pt idx="3">
                  <c:v>6.5519767813384533E-3</c:v>
                </c:pt>
                <c:pt idx="4">
                  <c:v>-4.9623097293078899E-3</c:v>
                </c:pt>
                <c:pt idx="5">
                  <c:v>2.0933061838150024E-2</c:v>
                </c:pt>
                <c:pt idx="6">
                  <c:v>9.830176830291748E-3</c:v>
                </c:pt>
                <c:pt idx="7">
                  <c:v>-2.7616824954748154E-2</c:v>
                </c:pt>
                <c:pt idx="8">
                  <c:v>2.802337147295475E-2</c:v>
                </c:pt>
                <c:pt idx="9">
                  <c:v>-2.4849607143551111E-3</c:v>
                </c:pt>
                <c:pt idx="10">
                  <c:v>-1.7423529177904129E-2</c:v>
                </c:pt>
                <c:pt idx="11">
                  <c:v>1.8472412193659693E-4</c:v>
                </c:pt>
                <c:pt idx="12">
                  <c:v>5.9541761875152588E-2</c:v>
                </c:pt>
                <c:pt idx="13">
                  <c:v>3.1863521784543991E-2</c:v>
                </c:pt>
                <c:pt idx="14">
                  <c:v>4.504973441362381E-2</c:v>
                </c:pt>
                <c:pt idx="15">
                  <c:v>4.6947947703301907E-3</c:v>
                </c:pt>
                <c:pt idx="16">
                  <c:v>4.6184833627194166E-4</c:v>
                </c:pt>
                <c:pt idx="17">
                  <c:v>-2.1154028363525867E-3</c:v>
                </c:pt>
                <c:pt idx="18">
                  <c:v>3.1430669128894806E-2</c:v>
                </c:pt>
                <c:pt idx="19">
                  <c:v>-8.8824471458792686E-3</c:v>
                </c:pt>
                <c:pt idx="20">
                  <c:v>3.6531142890453339E-2</c:v>
                </c:pt>
                <c:pt idx="21">
                  <c:v>3.8920193910598755E-2</c:v>
                </c:pt>
                <c:pt idx="22">
                  <c:v>-4.5901193516328931E-4</c:v>
                </c:pt>
                <c:pt idx="23">
                  <c:v>5.0469912588596344E-2</c:v>
                </c:pt>
                <c:pt idx="24">
                  <c:v>1.9513115286827087E-2</c:v>
                </c:pt>
                <c:pt idx="25">
                  <c:v>3.4582316875457764E-2</c:v>
                </c:pt>
                <c:pt idx="26">
                  <c:v>5.9027720242738724E-2</c:v>
                </c:pt>
              </c:numCache>
            </c:numRef>
          </c:val>
          <c:smooth val="0"/>
          <c:extLst>
            <c:ext xmlns:c16="http://schemas.microsoft.com/office/drawing/2014/chart" uri="{C3380CC4-5D6E-409C-BE32-E72D297353CC}">
              <c16:uniqueId val="{0000002A-9CCE-4D4D-9373-9F832FCA150C}"/>
            </c:ext>
          </c:extLst>
        </c:ser>
        <c:ser>
          <c:idx val="44"/>
          <c:order val="43"/>
          <c:tx>
            <c:strRef>
              <c:f>'Figure 3'!$AW$6</c:f>
              <c:strCache>
                <c:ptCount val="1"/>
                <c:pt idx="0">
                  <c:v>TX</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3'!$AW$7:$AW$40</c15:sqref>
                  </c15:fullRef>
                </c:ext>
              </c:extLst>
              <c:f>'Figure 3'!$AW$7:$AW$33</c:f>
              <c:numCache>
                <c:formatCode>_(* #,##0.00_);_(* \(#,##0.00\);_(* "-"??_);_(@_)</c:formatCode>
                <c:ptCount val="27"/>
                <c:pt idx="0">
                  <c:v>-1.1609966168180108E-3</c:v>
                </c:pt>
                <c:pt idx="1">
                  <c:v>-2.6439959183335304E-2</c:v>
                </c:pt>
                <c:pt idx="2">
                  <c:v>-4.615350067615509E-2</c:v>
                </c:pt>
                <c:pt idx="3">
                  <c:v>-1.9466444849967957E-2</c:v>
                </c:pt>
                <c:pt idx="4">
                  <c:v>-2.1245693787932396E-2</c:v>
                </c:pt>
                <c:pt idx="5">
                  <c:v>1.2666386552155018E-2</c:v>
                </c:pt>
                <c:pt idx="6">
                  <c:v>-2.5291895493865013E-2</c:v>
                </c:pt>
                <c:pt idx="7">
                  <c:v>-8.939671516418457E-2</c:v>
                </c:pt>
                <c:pt idx="8">
                  <c:v>-2.3838303983211517E-2</c:v>
                </c:pt>
                <c:pt idx="9">
                  <c:v>-3.4467004239559174E-2</c:v>
                </c:pt>
                <c:pt idx="10">
                  <c:v>-4.4139653444290161E-2</c:v>
                </c:pt>
                <c:pt idx="11">
                  <c:v>-2.4542665109038353E-2</c:v>
                </c:pt>
                <c:pt idx="12">
                  <c:v>-1.186597254127264E-2</c:v>
                </c:pt>
                <c:pt idx="13">
                  <c:v>-1.3731949962675571E-2</c:v>
                </c:pt>
                <c:pt idx="14">
                  <c:v>4.4907890260219574E-2</c:v>
                </c:pt>
                <c:pt idx="15">
                  <c:v>2.4969788268208504E-2</c:v>
                </c:pt>
                <c:pt idx="16">
                  <c:v>5.4744244553148746E-3</c:v>
                </c:pt>
                <c:pt idx="17">
                  <c:v>4.8489335924386978E-2</c:v>
                </c:pt>
                <c:pt idx="18">
                  <c:v>2.527138963341713E-2</c:v>
                </c:pt>
                <c:pt idx="19">
                  <c:v>4.449738934636116E-2</c:v>
                </c:pt>
                <c:pt idx="20">
                  <c:v>3.9855428040027618E-2</c:v>
                </c:pt>
                <c:pt idx="21">
                  <c:v>6.9019652903079987E-2</c:v>
                </c:pt>
                <c:pt idx="22">
                  <c:v>2.3296583443880081E-2</c:v>
                </c:pt>
                <c:pt idx="23">
                  <c:v>5.788687989115715E-2</c:v>
                </c:pt>
                <c:pt idx="24">
                  <c:v>2.8314216062426567E-2</c:v>
                </c:pt>
                <c:pt idx="25">
                  <c:v>8.9832164347171783E-2</c:v>
                </c:pt>
                <c:pt idx="26">
                  <c:v>5.2529316395521164E-2</c:v>
                </c:pt>
              </c:numCache>
            </c:numRef>
          </c:val>
          <c:smooth val="0"/>
          <c:extLst>
            <c:ext xmlns:c16="http://schemas.microsoft.com/office/drawing/2014/chart" uri="{C3380CC4-5D6E-409C-BE32-E72D297353CC}">
              <c16:uniqueId val="{0000002B-9CCE-4D4D-9373-9F832FCA150C}"/>
            </c:ext>
          </c:extLst>
        </c:ser>
        <c:ser>
          <c:idx val="45"/>
          <c:order val="44"/>
          <c:tx>
            <c:strRef>
              <c:f>'Figure 3'!$AX$6</c:f>
              <c:strCache>
                <c:ptCount val="1"/>
                <c:pt idx="0">
                  <c:v>UT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3'!$AX$7:$AX$40</c15:sqref>
                  </c15:fullRef>
                </c:ext>
              </c:extLst>
              <c:f>'Figure 3'!$AX$7:$AX$33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C-9CCE-4D4D-9373-9F832FCA150C}"/>
            </c:ext>
          </c:extLst>
        </c:ser>
        <c:ser>
          <c:idx val="46"/>
          <c:order val="45"/>
          <c:tx>
            <c:strRef>
              <c:f>'Figure 3'!$AY$6</c:f>
              <c:strCache>
                <c:ptCount val="1"/>
                <c:pt idx="0">
                  <c:v>VT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3'!$AY$7:$AY$40</c15:sqref>
                  </c15:fullRef>
                </c:ext>
              </c:extLst>
              <c:f>'Figure 3'!$AY$7:$AY$33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D-9CCE-4D4D-9373-9F832FCA150C}"/>
            </c:ext>
          </c:extLst>
        </c:ser>
        <c:ser>
          <c:idx val="47"/>
          <c:order val="46"/>
          <c:tx>
            <c:strRef>
              <c:f>'Figure 3'!$AZ$6</c:f>
              <c:strCache>
                <c:ptCount val="1"/>
                <c:pt idx="0">
                  <c:v>VA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3'!$AZ$7:$AZ$40</c15:sqref>
                  </c15:fullRef>
                </c:ext>
              </c:extLst>
              <c:f>'Figure 3'!$AZ$7:$AZ$33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E-9CCE-4D4D-9373-9F832FCA150C}"/>
            </c:ext>
          </c:extLst>
        </c:ser>
        <c:ser>
          <c:idx val="48"/>
          <c:order val="47"/>
          <c:tx>
            <c:strRef>
              <c:f>'Figure 3'!$BA$6</c:f>
              <c:strCache>
                <c:ptCount val="1"/>
                <c:pt idx="0">
                  <c:v>WA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3'!$BA$7:$BA$40</c15:sqref>
                  </c15:fullRef>
                </c:ext>
              </c:extLst>
              <c:f>'Figure 3'!$BA$7:$BA$33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F-9CCE-4D4D-9373-9F832FCA150C}"/>
            </c:ext>
          </c:extLst>
        </c:ser>
        <c:ser>
          <c:idx val="49"/>
          <c:order val="48"/>
          <c:tx>
            <c:strRef>
              <c:f>'Figure 3'!$BB$6</c:f>
              <c:strCache>
                <c:ptCount val="1"/>
                <c:pt idx="0">
                  <c:v>WV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3'!$BB$7:$BB$40</c15:sqref>
                  </c15:fullRef>
                </c:ext>
              </c:extLst>
              <c:f>'Figure 3'!$BB$7:$BB$33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30-9CCE-4D4D-9373-9F832FCA150C}"/>
            </c:ext>
          </c:extLst>
        </c:ser>
        <c:ser>
          <c:idx val="50"/>
          <c:order val="49"/>
          <c:tx>
            <c:strRef>
              <c:f>'Figure 3'!$BC$6</c:f>
              <c:strCache>
                <c:ptCount val="1"/>
                <c:pt idx="0">
                  <c:v>WI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3'!$BC$7:$BC$40</c15:sqref>
                  </c15:fullRef>
                </c:ext>
              </c:extLst>
              <c:f>'Figure 3'!$BC$7:$BC$33</c:f>
              <c:numCache>
                <c:formatCode>_(* #,##0.00_);_(* \(#,##0.00\);_(* "-"??_);_(@_)</c:formatCode>
                <c:ptCount val="27"/>
                <c:pt idx="0">
                  <c:v>-1.4826024882495403E-2</c:v>
                </c:pt>
                <c:pt idx="1">
                  <c:v>-1.3072480447590351E-2</c:v>
                </c:pt>
                <c:pt idx="2">
                  <c:v>-1.8340969458222389E-2</c:v>
                </c:pt>
                <c:pt idx="3">
                  <c:v>-2.3750804364681244E-2</c:v>
                </c:pt>
                <c:pt idx="4">
                  <c:v>-5.1686912775039673E-2</c:v>
                </c:pt>
                <c:pt idx="5">
                  <c:v>-2.7853885665535927E-2</c:v>
                </c:pt>
                <c:pt idx="6">
                  <c:v>-4.1421376168727875E-2</c:v>
                </c:pt>
                <c:pt idx="7">
                  <c:v>2.0181404426693916E-2</c:v>
                </c:pt>
                <c:pt idx="8">
                  <c:v>5.5590249598026276E-2</c:v>
                </c:pt>
                <c:pt idx="9">
                  <c:v>2.2084992378950119E-2</c:v>
                </c:pt>
                <c:pt idx="10">
                  <c:v>9.8020276054739952E-3</c:v>
                </c:pt>
                <c:pt idx="11">
                  <c:v>-1.1229868046939373E-2</c:v>
                </c:pt>
                <c:pt idx="12">
                  <c:v>2.0621843636035919E-2</c:v>
                </c:pt>
                <c:pt idx="13">
                  <c:v>6.8344450555741787E-3</c:v>
                </c:pt>
                <c:pt idx="14">
                  <c:v>2.0529666915535927E-2</c:v>
                </c:pt>
                <c:pt idx="15">
                  <c:v>-1.2125793844461441E-2</c:v>
                </c:pt>
                <c:pt idx="16">
                  <c:v>1.1442577466368675E-2</c:v>
                </c:pt>
                <c:pt idx="17">
                  <c:v>-6.3043646514415741E-3</c:v>
                </c:pt>
                <c:pt idx="18">
                  <c:v>1.0064537636935711E-2</c:v>
                </c:pt>
                <c:pt idx="19">
                  <c:v>-3.738514706492424E-2</c:v>
                </c:pt>
                <c:pt idx="20">
                  <c:v>-2.1035801619291306E-3</c:v>
                </c:pt>
                <c:pt idx="21">
                  <c:v>-2.7203505858778954E-2</c:v>
                </c:pt>
                <c:pt idx="22">
                  <c:v>-2.5454288348555565E-2</c:v>
                </c:pt>
                <c:pt idx="23">
                  <c:v>-4.3070878833532333E-2</c:v>
                </c:pt>
                <c:pt idx="24">
                  <c:v>-8.0689959228038788E-2</c:v>
                </c:pt>
                <c:pt idx="25">
                  <c:v>-3.9849795401096344E-2</c:v>
                </c:pt>
                <c:pt idx="26">
                  <c:v>1.9353942945599556E-2</c:v>
                </c:pt>
              </c:numCache>
            </c:numRef>
          </c:val>
          <c:smooth val="0"/>
          <c:extLst>
            <c:ext xmlns:c16="http://schemas.microsoft.com/office/drawing/2014/chart" uri="{C3380CC4-5D6E-409C-BE32-E72D297353CC}">
              <c16:uniqueId val="{00000031-9CCE-4D4D-9373-9F832FCA150C}"/>
            </c:ext>
          </c:extLst>
        </c:ser>
        <c:ser>
          <c:idx val="14"/>
          <c:order val="50"/>
          <c:tx>
            <c:strRef>
              <c:f>'Figure 3'!$BD$6</c:f>
              <c:strCache>
                <c:ptCount val="1"/>
                <c:pt idx="0">
                  <c:v>WY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3'!$E$7:$E$40</c15:sqref>
                  </c15:fullRef>
                </c:ext>
              </c:extLst>
              <c:f>'Figure 3'!$E$7:$E$33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3'!$BD$7:$BD$40</c15:sqref>
                  </c15:fullRef>
                </c:ext>
              </c:extLst>
              <c:f>'Figure 3'!$BD$7:$BD$33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32-9CCE-4D4D-9373-9F832FCA150C}"/>
            </c:ext>
          </c:extLst>
        </c:ser>
        <c:dLbls>
          <c:showLegendKey val="0"/>
          <c:showVal val="0"/>
          <c:showCatName val="0"/>
          <c:showSerName val="0"/>
          <c:showPercent val="0"/>
          <c:showBubbleSize val="0"/>
        </c:dLbls>
        <c:smooth val="0"/>
        <c:axId val="955874208"/>
        <c:axId val="955878320"/>
      </c:lineChart>
      <c:catAx>
        <c:axId val="955874208"/>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955878320"/>
        <c:crossesAt val="-60"/>
        <c:auto val="1"/>
        <c:lblAlgn val="ctr"/>
        <c:lblOffset val="100"/>
        <c:noMultiLvlLbl val="0"/>
      </c:catAx>
      <c:valAx>
        <c:axId val="955878320"/>
        <c:scaling>
          <c:orientation val="minMax"/>
        </c:scaling>
        <c:delete val="0"/>
        <c:axPos val="l"/>
        <c:majorGridlines>
          <c:spPr>
            <a:ln w="12700">
              <a:solidFill>
                <a:srgbClr val="D9D9D9"/>
              </a:solidFill>
              <a:prstDash val="sysDot"/>
            </a:ln>
          </c:spPr>
        </c:majorGridlines>
        <c:title>
          <c:tx>
            <c:rich>
              <a:bodyPr/>
              <a:lstStyle/>
              <a:p>
                <a:pPr>
                  <a:defRPr b="0"/>
                </a:pPr>
                <a:r>
                  <a:rPr lang="en-US" b="0"/>
                  <a:t>Actual State FARMVC Share minus</a:t>
                </a:r>
                <a:r>
                  <a:rPr lang="en-US" b="0" baseline="0"/>
                  <a:t> Synthetic State FARMVC Share</a:t>
                </a:r>
                <a:endParaRPr lang="en-US" b="0"/>
              </a:p>
            </c:rich>
          </c:tx>
          <c:overlay val="0"/>
        </c:title>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955874208"/>
        <c:crossesAt val="1"/>
        <c:crossBetween val="midCat"/>
      </c:valAx>
    </c:plotArea>
    <c:plotVisOnly val="1"/>
    <c:dispBlanksAs val="gap"/>
    <c:showDLblsOverMax val="0"/>
  </c:chart>
  <c:spPr>
    <a:solidFill>
      <a:schemeClr val="bg1"/>
    </a:solidFill>
    <a:ln w="9525">
      <a:noFill/>
    </a:ln>
  </c:spPr>
  <c:txPr>
    <a:bodyPr/>
    <a:lstStyle/>
    <a:p>
      <a:pPr>
        <a:defRPr>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4'!$B$1</c:f>
              <c:strCache>
                <c:ptCount val="1"/>
                <c:pt idx="0">
                  <c:v>Actual Illinois</c:v>
                </c:pt>
              </c:strCache>
            </c:strRef>
          </c:tx>
          <c:spPr>
            <a:ln w="38100" cap="rnd">
              <a:solidFill>
                <a:schemeClr val="tx1"/>
              </a:solidFill>
              <a:round/>
            </a:ln>
            <a:effectLst/>
          </c:spPr>
          <c:marker>
            <c:symbol val="none"/>
          </c:marker>
          <c:cat>
            <c:numRef>
              <c:extLst>
                <c:ext xmlns:c15="http://schemas.microsoft.com/office/drawing/2012/chart" uri="{02D57815-91ED-43cb-92C2-25804820EDAC}">
                  <c15:fullRef>
                    <c15:sqref>'Figure 4'!$A$2:$A$35</c15:sqref>
                  </c15:fullRef>
                </c:ext>
              </c:extLst>
              <c:f>'Figure 4'!$A$2:$A$28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4'!$B$2:$B$35</c15:sqref>
                  </c15:fullRef>
                </c:ext>
              </c:extLst>
              <c:f>'Figure 4'!$B$2:$B$28</c:f>
              <c:numCache>
                <c:formatCode>_(* #,##0.00_);_(* \(#,##0.00\);_(* "-"??_);_(@_)</c:formatCode>
                <c:ptCount val="27"/>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numCache>
            </c:numRef>
          </c:val>
          <c:smooth val="0"/>
          <c:extLst>
            <c:ext xmlns:c16="http://schemas.microsoft.com/office/drawing/2014/chart" uri="{C3380CC4-5D6E-409C-BE32-E72D297353CC}">
              <c16:uniqueId val="{00000000-B721-4925-A46F-ADE61BB7B65A}"/>
            </c:ext>
          </c:extLst>
        </c:ser>
        <c:ser>
          <c:idx val="1"/>
          <c:order val="1"/>
          <c:tx>
            <c:strRef>
              <c:f>'Figure 4'!$C$1</c:f>
              <c:strCache>
                <c:ptCount val="1"/>
                <c:pt idx="0">
                  <c:v>Synthetic Illinois</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'Figure 4'!$A$2:$A$35</c15:sqref>
                  </c15:fullRef>
                </c:ext>
              </c:extLst>
              <c:f>'Figure 4'!$A$2:$A$28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4'!$C$2:$C$35</c15:sqref>
                  </c15:fullRef>
                </c:ext>
              </c:extLst>
              <c:f>'Figure 4'!$C$2:$C$28</c:f>
              <c:numCache>
                <c:formatCode>_(* #,##0.00_);_(* \(#,##0.00\);_(* "-"??_);_(@_)</c:formatCode>
                <c:ptCount val="27"/>
                <c:pt idx="0">
                  <c:v>93.111196307290811</c:v>
                </c:pt>
                <c:pt idx="1">
                  <c:v>92.445323025458492</c:v>
                </c:pt>
                <c:pt idx="2">
                  <c:v>83.848365859012119</c:v>
                </c:pt>
                <c:pt idx="3">
                  <c:v>76.117775461170822</c:v>
                </c:pt>
                <c:pt idx="4">
                  <c:v>83.551054995041341</c:v>
                </c:pt>
                <c:pt idx="5">
                  <c:v>77.09051009442193</c:v>
                </c:pt>
                <c:pt idx="6">
                  <c:v>80.316054794820957</c:v>
                </c:pt>
                <c:pt idx="7">
                  <c:v>77.273894388781628</c:v>
                </c:pt>
                <c:pt idx="8">
                  <c:v>72.203914118290413</c:v>
                </c:pt>
                <c:pt idx="9">
                  <c:v>64.638129257218694</c:v>
                </c:pt>
                <c:pt idx="10">
                  <c:v>59.489222665433772</c:v>
                </c:pt>
                <c:pt idx="11">
                  <c:v>53.755213011754684</c:v>
                </c:pt>
                <c:pt idx="12">
                  <c:v>57.710483910341289</c:v>
                </c:pt>
                <c:pt idx="13">
                  <c:v>56.400708210276207</c:v>
                </c:pt>
                <c:pt idx="14">
                  <c:v>50.02119435448548</c:v>
                </c:pt>
                <c:pt idx="15">
                  <c:v>47.885997333651176</c:v>
                </c:pt>
                <c:pt idx="16">
                  <c:v>49.19200061340235</c:v>
                </c:pt>
                <c:pt idx="17">
                  <c:v>45.590435809572227</c:v>
                </c:pt>
                <c:pt idx="18">
                  <c:v>50.000106879451778</c:v>
                </c:pt>
                <c:pt idx="19">
                  <c:v>49.039071822335245</c:v>
                </c:pt>
                <c:pt idx="20">
                  <c:v>50.722244443022646</c:v>
                </c:pt>
                <c:pt idx="21">
                  <c:v>49.42321265116334</c:v>
                </c:pt>
                <c:pt idx="22">
                  <c:v>44.513103919598507</c:v>
                </c:pt>
                <c:pt idx="23">
                  <c:v>45.064648340485292</c:v>
                </c:pt>
                <c:pt idx="24">
                  <c:v>41.824086063570576</c:v>
                </c:pt>
                <c:pt idx="25">
                  <c:v>41.164338024827885</c:v>
                </c:pt>
                <c:pt idx="26">
                  <c:v>34.753592910419684</c:v>
                </c:pt>
              </c:numCache>
            </c:numRef>
          </c:val>
          <c:smooth val="0"/>
          <c:extLst>
            <c:ext xmlns:c16="http://schemas.microsoft.com/office/drawing/2014/chart" uri="{C3380CC4-5D6E-409C-BE32-E72D297353CC}">
              <c16:uniqueId val="{00000001-B721-4925-A46F-ADE61BB7B65A}"/>
            </c:ext>
          </c:extLst>
        </c:ser>
        <c:dLbls>
          <c:showLegendKey val="0"/>
          <c:showVal val="0"/>
          <c:showCatName val="0"/>
          <c:showSerName val="0"/>
          <c:showPercent val="0"/>
          <c:showBubbleSize val="0"/>
        </c:dLbls>
        <c:smooth val="0"/>
        <c:axId val="951493792"/>
        <c:axId val="892965376"/>
      </c:lineChart>
      <c:catAx>
        <c:axId val="95149379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92965376"/>
        <c:crosses val="autoZero"/>
        <c:auto val="1"/>
        <c:lblAlgn val="ctr"/>
        <c:lblOffset val="100"/>
        <c:noMultiLvlLbl val="0"/>
      </c:catAx>
      <c:valAx>
        <c:axId val="89296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FARMVCs Per 1,000,000 Drivers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51493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1939812988467E-2"/>
          <c:y val="4.2930721991752401E-2"/>
          <c:w val="0.91537003404219897"/>
          <c:h val="0.82803900689561705"/>
        </c:manualLayout>
      </c:layout>
      <c:lineChart>
        <c:grouping val="standard"/>
        <c:varyColors val="0"/>
        <c:ser>
          <c:idx val="15"/>
          <c:order val="0"/>
          <c:tx>
            <c:strRef>
              <c:f>'Figure 5'!$F$6</c:f>
              <c:strCache>
                <c:ptCount val="1"/>
                <c:pt idx="0">
                  <c:v>IL</c:v>
                </c:pt>
              </c:strCache>
            </c:strRef>
          </c:tx>
          <c:spPr>
            <a:ln w="31750">
              <a:solidFill>
                <a:srgbClr val="FF0000"/>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5'!$F$7:$F$40</c15:sqref>
                  </c15:fullRef>
                </c:ext>
              </c:extLst>
              <c:f>'Figure 5'!$F$7:$F$33</c:f>
              <c:numCache>
                <c:formatCode>_(* #,##0.00_);_(* \(#,##0.00\);_(* "-"??_);_(@_)</c:formatCode>
                <c:ptCount val="27"/>
                <c:pt idx="0">
                  <c:v>-3.09</c:v>
                </c:pt>
                <c:pt idx="1">
                  <c:v>2.68</c:v>
                </c:pt>
                <c:pt idx="2">
                  <c:v>-4.0999999999999996</c:v>
                </c:pt>
                <c:pt idx="3">
                  <c:v>1.58</c:v>
                </c:pt>
                <c:pt idx="4">
                  <c:v>5.03</c:v>
                </c:pt>
                <c:pt idx="5">
                  <c:v>0.55000000000000004</c:v>
                </c:pt>
                <c:pt idx="6">
                  <c:v>-6.43</c:v>
                </c:pt>
                <c:pt idx="7">
                  <c:v>-2.39</c:v>
                </c:pt>
                <c:pt idx="8">
                  <c:v>-2.23</c:v>
                </c:pt>
                <c:pt idx="9">
                  <c:v>-1.26</c:v>
                </c:pt>
                <c:pt idx="10">
                  <c:v>0.12</c:v>
                </c:pt>
                <c:pt idx="11">
                  <c:v>-0.79</c:v>
                </c:pt>
                <c:pt idx="12">
                  <c:v>-3.47</c:v>
                </c:pt>
                <c:pt idx="13">
                  <c:v>-7.53</c:v>
                </c:pt>
                <c:pt idx="14">
                  <c:v>-6.62</c:v>
                </c:pt>
                <c:pt idx="15">
                  <c:v>-1</c:v>
                </c:pt>
                <c:pt idx="16">
                  <c:v>-2.36</c:v>
                </c:pt>
                <c:pt idx="17">
                  <c:v>-4.5</c:v>
                </c:pt>
                <c:pt idx="18">
                  <c:v>-0.37</c:v>
                </c:pt>
                <c:pt idx="19">
                  <c:v>-0.39</c:v>
                </c:pt>
                <c:pt idx="20">
                  <c:v>0.68</c:v>
                </c:pt>
                <c:pt idx="21">
                  <c:v>-0.24</c:v>
                </c:pt>
                <c:pt idx="22">
                  <c:v>-2.65</c:v>
                </c:pt>
                <c:pt idx="23">
                  <c:v>-2.96</c:v>
                </c:pt>
                <c:pt idx="24">
                  <c:v>-4.2699999999999996</c:v>
                </c:pt>
                <c:pt idx="25">
                  <c:v>-2.91</c:v>
                </c:pt>
                <c:pt idx="26">
                  <c:v>-1.08</c:v>
                </c:pt>
              </c:numCache>
            </c:numRef>
          </c:val>
          <c:smooth val="0"/>
          <c:extLst>
            <c:ext xmlns:c16="http://schemas.microsoft.com/office/drawing/2014/chart" uri="{C3380CC4-5D6E-409C-BE32-E72D297353CC}">
              <c16:uniqueId val="{00000000-F5C4-4E1B-92D8-FED6D8A5A8CE}"/>
            </c:ext>
          </c:extLst>
        </c:ser>
        <c:ser>
          <c:idx val="16"/>
          <c:order val="1"/>
          <c:tx>
            <c:strRef>
              <c:f>'Figure 5'!$G$6</c:f>
              <c:strCache>
                <c:ptCount val="1"/>
                <c:pt idx="0">
                  <c:v>AL</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5'!$G$7:$G$40</c15:sqref>
                  </c15:fullRef>
                </c:ext>
              </c:extLst>
              <c:f>'Figure 5'!$G$7:$G$33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1-F5C4-4E1B-92D8-FED6D8A5A8CE}"/>
            </c:ext>
          </c:extLst>
        </c:ser>
        <c:ser>
          <c:idx val="17"/>
          <c:order val="2"/>
          <c:tx>
            <c:strRef>
              <c:f>'Figure 5'!$H$6</c:f>
              <c:strCache>
                <c:ptCount val="1"/>
                <c:pt idx="0">
                  <c:v>AK</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5'!$H$7:$H$40</c15:sqref>
                  </c15:fullRef>
                </c:ext>
              </c:extLst>
              <c:f>'Figure 5'!$H$7:$H$33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2-F5C4-4E1B-92D8-FED6D8A5A8CE}"/>
            </c:ext>
          </c:extLst>
        </c:ser>
        <c:ser>
          <c:idx val="18"/>
          <c:order val="3"/>
          <c:tx>
            <c:strRef>
              <c:f>'Figure 5'!$I$6</c:f>
              <c:strCache>
                <c:ptCount val="1"/>
                <c:pt idx="0">
                  <c:v>AZ</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5'!$I$7:$I$40</c15:sqref>
                  </c15:fullRef>
                </c:ext>
              </c:extLst>
              <c:f>'Figure 5'!$I$7:$I$33</c:f>
              <c:numCache>
                <c:formatCode>_(* #,##0.00_);_(* \(#,##0.00\);_(* "-"??_);_(@_)</c:formatCode>
                <c:ptCount val="27"/>
                <c:pt idx="0">
                  <c:v>1.41</c:v>
                </c:pt>
                <c:pt idx="1">
                  <c:v>16.350000000000001</c:v>
                </c:pt>
                <c:pt idx="2">
                  <c:v>-8.7799999999999994</c:v>
                </c:pt>
                <c:pt idx="3">
                  <c:v>-8.91</c:v>
                </c:pt>
                <c:pt idx="4">
                  <c:v>-17.02</c:v>
                </c:pt>
                <c:pt idx="5">
                  <c:v>-9.84</c:v>
                </c:pt>
                <c:pt idx="6">
                  <c:v>-5.69</c:v>
                </c:pt>
                <c:pt idx="7">
                  <c:v>6.53</c:v>
                </c:pt>
                <c:pt idx="8">
                  <c:v>-0.37</c:v>
                </c:pt>
                <c:pt idx="9">
                  <c:v>-10.61</c:v>
                </c:pt>
                <c:pt idx="10">
                  <c:v>-6.56</c:v>
                </c:pt>
                <c:pt idx="11">
                  <c:v>-7.65</c:v>
                </c:pt>
                <c:pt idx="12">
                  <c:v>-7.0000000000000007E-2</c:v>
                </c:pt>
                <c:pt idx="13">
                  <c:v>-20.5</c:v>
                </c:pt>
                <c:pt idx="14">
                  <c:v>2.42</c:v>
                </c:pt>
                <c:pt idx="15">
                  <c:v>-7.92</c:v>
                </c:pt>
                <c:pt idx="16">
                  <c:v>0.17</c:v>
                </c:pt>
                <c:pt idx="17">
                  <c:v>4.41</c:v>
                </c:pt>
                <c:pt idx="18">
                  <c:v>8.42</c:v>
                </c:pt>
                <c:pt idx="19">
                  <c:v>20.92</c:v>
                </c:pt>
                <c:pt idx="20">
                  <c:v>21.73</c:v>
                </c:pt>
                <c:pt idx="21">
                  <c:v>22.17</c:v>
                </c:pt>
                <c:pt idx="22">
                  <c:v>22.68</c:v>
                </c:pt>
                <c:pt idx="23">
                  <c:v>16.309999999999999</c:v>
                </c:pt>
                <c:pt idx="24">
                  <c:v>16.190000000000001</c:v>
                </c:pt>
                <c:pt idx="25">
                  <c:v>23.44</c:v>
                </c:pt>
                <c:pt idx="26">
                  <c:v>31.79</c:v>
                </c:pt>
              </c:numCache>
            </c:numRef>
          </c:val>
          <c:smooth val="0"/>
          <c:extLst>
            <c:ext xmlns:c16="http://schemas.microsoft.com/office/drawing/2014/chart" uri="{C3380CC4-5D6E-409C-BE32-E72D297353CC}">
              <c16:uniqueId val="{00000003-F5C4-4E1B-92D8-FED6D8A5A8CE}"/>
            </c:ext>
          </c:extLst>
        </c:ser>
        <c:ser>
          <c:idx val="19"/>
          <c:order val="4"/>
          <c:tx>
            <c:strRef>
              <c:f>'Figure 5'!$J$6</c:f>
              <c:strCache>
                <c:ptCount val="1"/>
                <c:pt idx="0">
                  <c:v>AR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5'!$J$7:$J$40</c15:sqref>
                  </c15:fullRef>
                </c:ext>
              </c:extLst>
              <c:f>'Figure 5'!$J$7:$J$33</c:f>
              <c:numCache>
                <c:formatCode>_(* #,##0.00_);_(* \(#,##0.00\);_(* "-"??_);_(@_)</c:formatCode>
                <c:ptCount val="27"/>
                <c:pt idx="0">
                  <c:v>-18.91</c:v>
                </c:pt>
                <c:pt idx="1">
                  <c:v>3.17</c:v>
                </c:pt>
                <c:pt idx="2">
                  <c:v>-14.33</c:v>
                </c:pt>
                <c:pt idx="3">
                  <c:v>-0.15</c:v>
                </c:pt>
                <c:pt idx="4">
                  <c:v>-16.46</c:v>
                </c:pt>
                <c:pt idx="5">
                  <c:v>-8.0500000000000007</c:v>
                </c:pt>
                <c:pt idx="6">
                  <c:v>-40</c:v>
                </c:pt>
                <c:pt idx="7">
                  <c:v>-60.38</c:v>
                </c:pt>
                <c:pt idx="8">
                  <c:v>-10.81</c:v>
                </c:pt>
                <c:pt idx="9">
                  <c:v>-29.43</c:v>
                </c:pt>
                <c:pt idx="10">
                  <c:v>2.93</c:v>
                </c:pt>
                <c:pt idx="11">
                  <c:v>5.81</c:v>
                </c:pt>
                <c:pt idx="12">
                  <c:v>4.93</c:v>
                </c:pt>
                <c:pt idx="13">
                  <c:v>13.65</c:v>
                </c:pt>
                <c:pt idx="14">
                  <c:v>-1.37</c:v>
                </c:pt>
                <c:pt idx="15">
                  <c:v>10.8</c:v>
                </c:pt>
                <c:pt idx="16">
                  <c:v>7.17</c:v>
                </c:pt>
                <c:pt idx="17">
                  <c:v>0.13</c:v>
                </c:pt>
                <c:pt idx="18">
                  <c:v>18.079999999999998</c:v>
                </c:pt>
                <c:pt idx="19">
                  <c:v>17.350000000000001</c:v>
                </c:pt>
                <c:pt idx="20">
                  <c:v>-16.309999999999999</c:v>
                </c:pt>
                <c:pt idx="21">
                  <c:v>-6.08</c:v>
                </c:pt>
                <c:pt idx="22">
                  <c:v>-19.350000000000001</c:v>
                </c:pt>
                <c:pt idx="23">
                  <c:v>-5.4</c:v>
                </c:pt>
                <c:pt idx="24">
                  <c:v>-3.42</c:v>
                </c:pt>
                <c:pt idx="25">
                  <c:v>-12.83</c:v>
                </c:pt>
                <c:pt idx="26">
                  <c:v>-2.21</c:v>
                </c:pt>
              </c:numCache>
            </c:numRef>
          </c:val>
          <c:smooth val="0"/>
          <c:extLst>
            <c:ext xmlns:c16="http://schemas.microsoft.com/office/drawing/2014/chart" uri="{C3380CC4-5D6E-409C-BE32-E72D297353CC}">
              <c16:uniqueId val="{00000004-F5C4-4E1B-92D8-FED6D8A5A8CE}"/>
            </c:ext>
          </c:extLst>
        </c:ser>
        <c:ser>
          <c:idx val="20"/>
          <c:order val="5"/>
          <c:tx>
            <c:strRef>
              <c:f>'Figure 5'!$K$6</c:f>
              <c:strCache>
                <c:ptCount val="1"/>
                <c:pt idx="0">
                  <c:v>CA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5'!$K$7:$K$40</c15:sqref>
                  </c15:fullRef>
                </c:ext>
              </c:extLst>
              <c:f>'Figure 5'!$K$7:$K$33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5-F5C4-4E1B-92D8-FED6D8A5A8CE}"/>
            </c:ext>
          </c:extLst>
        </c:ser>
        <c:ser>
          <c:idx val="21"/>
          <c:order val="6"/>
          <c:tx>
            <c:strRef>
              <c:f>'Figure 5'!$L$6</c:f>
              <c:strCache>
                <c:ptCount val="1"/>
                <c:pt idx="0">
                  <c:v>CO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5'!$L$7:$L$40</c15:sqref>
                  </c15:fullRef>
                </c:ext>
              </c:extLst>
              <c:f>'Figure 5'!$L$7:$L$33</c:f>
              <c:numCache>
                <c:formatCode>_(* #,##0.00_);_(* \(#,##0.00\);_(* "-"??_);_(@_)</c:formatCode>
                <c:ptCount val="27"/>
                <c:pt idx="0">
                  <c:v>-8.82</c:v>
                </c:pt>
                <c:pt idx="1">
                  <c:v>-9.1</c:v>
                </c:pt>
                <c:pt idx="2">
                  <c:v>-0.24</c:v>
                </c:pt>
                <c:pt idx="3">
                  <c:v>2.81</c:v>
                </c:pt>
                <c:pt idx="4">
                  <c:v>13.85</c:v>
                </c:pt>
                <c:pt idx="5">
                  <c:v>24.56</c:v>
                </c:pt>
                <c:pt idx="6">
                  <c:v>28.88</c:v>
                </c:pt>
                <c:pt idx="7">
                  <c:v>-1.93</c:v>
                </c:pt>
                <c:pt idx="8">
                  <c:v>8.18</c:v>
                </c:pt>
                <c:pt idx="9">
                  <c:v>-13.67</c:v>
                </c:pt>
                <c:pt idx="10">
                  <c:v>-1.33</c:v>
                </c:pt>
                <c:pt idx="11">
                  <c:v>2.8</c:v>
                </c:pt>
                <c:pt idx="12">
                  <c:v>-3.84</c:v>
                </c:pt>
                <c:pt idx="13">
                  <c:v>-3.4</c:v>
                </c:pt>
                <c:pt idx="14">
                  <c:v>-1.36</c:v>
                </c:pt>
                <c:pt idx="15">
                  <c:v>14.42</c:v>
                </c:pt>
                <c:pt idx="16">
                  <c:v>6.49</c:v>
                </c:pt>
                <c:pt idx="17">
                  <c:v>12.87</c:v>
                </c:pt>
                <c:pt idx="18">
                  <c:v>10.49</c:v>
                </c:pt>
                <c:pt idx="19">
                  <c:v>7.8</c:v>
                </c:pt>
                <c:pt idx="20">
                  <c:v>-4.87</c:v>
                </c:pt>
                <c:pt idx="21">
                  <c:v>4.93</c:v>
                </c:pt>
                <c:pt idx="22">
                  <c:v>16.53</c:v>
                </c:pt>
                <c:pt idx="23">
                  <c:v>3.64</c:v>
                </c:pt>
                <c:pt idx="24">
                  <c:v>14.61</c:v>
                </c:pt>
                <c:pt idx="25">
                  <c:v>16.91</c:v>
                </c:pt>
                <c:pt idx="26">
                  <c:v>8.7799999999999994</c:v>
                </c:pt>
              </c:numCache>
            </c:numRef>
          </c:val>
          <c:smooth val="0"/>
          <c:extLst>
            <c:ext xmlns:c16="http://schemas.microsoft.com/office/drawing/2014/chart" uri="{C3380CC4-5D6E-409C-BE32-E72D297353CC}">
              <c16:uniqueId val="{00000006-F5C4-4E1B-92D8-FED6D8A5A8CE}"/>
            </c:ext>
          </c:extLst>
        </c:ser>
        <c:ser>
          <c:idx val="22"/>
          <c:order val="7"/>
          <c:tx>
            <c:strRef>
              <c:f>'Figure 5'!$M$6</c:f>
              <c:strCache>
                <c:ptCount val="1"/>
                <c:pt idx="0">
                  <c:v>CT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5'!$M$7:$M$40</c15:sqref>
                  </c15:fullRef>
                </c:ext>
              </c:extLst>
              <c:f>'Figure 5'!$M$7:$M$33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7-F5C4-4E1B-92D8-FED6D8A5A8CE}"/>
            </c:ext>
          </c:extLst>
        </c:ser>
        <c:ser>
          <c:idx val="23"/>
          <c:order val="8"/>
          <c:tx>
            <c:strRef>
              <c:f>'Figure 5'!$N$6</c:f>
              <c:strCache>
                <c:ptCount val="1"/>
                <c:pt idx="0">
                  <c:v>DE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5'!$N$7:$N$40</c15:sqref>
                  </c15:fullRef>
                </c:ext>
              </c:extLst>
              <c:f>'Figure 5'!$N$7:$N$33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8-F5C4-4E1B-92D8-FED6D8A5A8CE}"/>
            </c:ext>
          </c:extLst>
        </c:ser>
        <c:ser>
          <c:idx val="24"/>
          <c:order val="9"/>
          <c:tx>
            <c:strRef>
              <c:f>'Figure 5'!$O$6</c:f>
              <c:strCache>
                <c:ptCount val="1"/>
                <c:pt idx="0">
                  <c:v>DC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5'!$O$7:$O$40</c15:sqref>
                  </c15:fullRef>
                </c:ext>
              </c:extLst>
              <c:f>'Figure 5'!$O$7:$O$33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9-F5C4-4E1B-92D8-FED6D8A5A8CE}"/>
            </c:ext>
          </c:extLst>
        </c:ser>
        <c:ser>
          <c:idx val="25"/>
          <c:order val="10"/>
          <c:tx>
            <c:strRef>
              <c:f>'Figure 5'!$P$6</c:f>
              <c:strCache>
                <c:ptCount val="1"/>
                <c:pt idx="0">
                  <c:v>FL</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5'!$P$7:$P$40</c15:sqref>
                  </c15:fullRef>
                </c:ext>
              </c:extLst>
              <c:f>'Figure 5'!$P$7:$P$33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A-F5C4-4E1B-92D8-FED6D8A5A8CE}"/>
            </c:ext>
          </c:extLst>
        </c:ser>
        <c:ser>
          <c:idx val="26"/>
          <c:order val="11"/>
          <c:tx>
            <c:strRef>
              <c:f>'Figure 5'!$Q$6</c:f>
              <c:strCache>
                <c:ptCount val="1"/>
                <c:pt idx="0">
                  <c:v>GA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5'!$Q$7:$Q$40</c15:sqref>
                  </c15:fullRef>
                </c:ext>
              </c:extLst>
              <c:f>'Figure 5'!$Q$7:$Q$33</c:f>
              <c:numCache>
                <c:formatCode>_(* #,##0.00_);_(* \(#,##0.00\);_(* "-"??_);_(@_)</c:formatCode>
                <c:ptCount val="27"/>
                <c:pt idx="0">
                  <c:v>-6.8</c:v>
                </c:pt>
                <c:pt idx="1">
                  <c:v>2.42</c:v>
                </c:pt>
                <c:pt idx="2">
                  <c:v>-9.4600000000000009</c:v>
                </c:pt>
                <c:pt idx="3">
                  <c:v>-1.48</c:v>
                </c:pt>
                <c:pt idx="4">
                  <c:v>-11.47</c:v>
                </c:pt>
                <c:pt idx="5">
                  <c:v>-12.53</c:v>
                </c:pt>
                <c:pt idx="6">
                  <c:v>-9.6199999999999992</c:v>
                </c:pt>
                <c:pt idx="7">
                  <c:v>-18.899999999999999</c:v>
                </c:pt>
                <c:pt idx="8">
                  <c:v>-8.48</c:v>
                </c:pt>
                <c:pt idx="9">
                  <c:v>1.37</c:v>
                </c:pt>
                <c:pt idx="10">
                  <c:v>2.15</c:v>
                </c:pt>
                <c:pt idx="11">
                  <c:v>-3.4</c:v>
                </c:pt>
                <c:pt idx="12">
                  <c:v>-5.04</c:v>
                </c:pt>
                <c:pt idx="13">
                  <c:v>-1.66</c:v>
                </c:pt>
                <c:pt idx="14">
                  <c:v>-4.4400000000000004</c:v>
                </c:pt>
                <c:pt idx="15">
                  <c:v>-3.18</c:v>
                </c:pt>
                <c:pt idx="16">
                  <c:v>4.54</c:v>
                </c:pt>
                <c:pt idx="17">
                  <c:v>7.95</c:v>
                </c:pt>
                <c:pt idx="18">
                  <c:v>-0.08</c:v>
                </c:pt>
                <c:pt idx="19">
                  <c:v>9.24</c:v>
                </c:pt>
                <c:pt idx="20">
                  <c:v>16.149999999999999</c:v>
                </c:pt>
                <c:pt idx="21">
                  <c:v>11.12</c:v>
                </c:pt>
                <c:pt idx="22">
                  <c:v>7.15</c:v>
                </c:pt>
                <c:pt idx="23">
                  <c:v>6.24</c:v>
                </c:pt>
                <c:pt idx="24">
                  <c:v>0.21</c:v>
                </c:pt>
                <c:pt idx="25">
                  <c:v>2.74</c:v>
                </c:pt>
                <c:pt idx="26">
                  <c:v>-0.83</c:v>
                </c:pt>
              </c:numCache>
            </c:numRef>
          </c:val>
          <c:smooth val="0"/>
          <c:extLst>
            <c:ext xmlns:c16="http://schemas.microsoft.com/office/drawing/2014/chart" uri="{C3380CC4-5D6E-409C-BE32-E72D297353CC}">
              <c16:uniqueId val="{0000000B-F5C4-4E1B-92D8-FED6D8A5A8CE}"/>
            </c:ext>
          </c:extLst>
        </c:ser>
        <c:ser>
          <c:idx val="27"/>
          <c:order val="12"/>
          <c:tx>
            <c:strRef>
              <c:f>'Figure 5'!$R$6</c:f>
              <c:strCache>
                <c:ptCount val="1"/>
                <c:pt idx="0">
                  <c:v>HI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5'!$R$7:$R$40</c15:sqref>
                  </c15:fullRef>
                </c:ext>
              </c:extLst>
              <c:f>'Figure 5'!$R$7:$R$33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C-F5C4-4E1B-92D8-FED6D8A5A8CE}"/>
            </c:ext>
          </c:extLst>
        </c:ser>
        <c:ser>
          <c:idx val="8"/>
          <c:order val="13"/>
          <c:tx>
            <c:strRef>
              <c:f>'Figure 5'!$S$6</c:f>
              <c:strCache>
                <c:ptCount val="1"/>
                <c:pt idx="0">
                  <c:v>ID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5'!$S$7:$S$40</c15:sqref>
                  </c15:fullRef>
                </c:ext>
              </c:extLst>
              <c:f>'Figure 5'!$S$7:$S$33</c:f>
              <c:numCache>
                <c:formatCode>_(* #,##0.00_);_(* \(#,##0.00\);_(* "-"??_);_(@_)</c:formatCode>
                <c:ptCount val="27"/>
                <c:pt idx="0">
                  <c:v>33.369999999999997</c:v>
                </c:pt>
                <c:pt idx="1">
                  <c:v>-2.94</c:v>
                </c:pt>
                <c:pt idx="2">
                  <c:v>24.48</c:v>
                </c:pt>
                <c:pt idx="3">
                  <c:v>-0.11</c:v>
                </c:pt>
                <c:pt idx="4">
                  <c:v>8.26</c:v>
                </c:pt>
                <c:pt idx="5">
                  <c:v>-13.24</c:v>
                </c:pt>
                <c:pt idx="6">
                  <c:v>17.68</c:v>
                </c:pt>
                <c:pt idx="7">
                  <c:v>10.06</c:v>
                </c:pt>
                <c:pt idx="8">
                  <c:v>-4.5199999999999996</c:v>
                </c:pt>
                <c:pt idx="9">
                  <c:v>2.65</c:v>
                </c:pt>
                <c:pt idx="10">
                  <c:v>-9.75</c:v>
                </c:pt>
                <c:pt idx="11">
                  <c:v>-1.49</c:v>
                </c:pt>
                <c:pt idx="12">
                  <c:v>-0.94</c:v>
                </c:pt>
                <c:pt idx="13">
                  <c:v>3.31</c:v>
                </c:pt>
                <c:pt idx="14">
                  <c:v>14.66</c:v>
                </c:pt>
                <c:pt idx="15">
                  <c:v>4.33</c:v>
                </c:pt>
                <c:pt idx="16">
                  <c:v>3.23</c:v>
                </c:pt>
                <c:pt idx="17">
                  <c:v>9.61</c:v>
                </c:pt>
                <c:pt idx="18">
                  <c:v>-5.03</c:v>
                </c:pt>
                <c:pt idx="19">
                  <c:v>17.309999999999999</c:v>
                </c:pt>
                <c:pt idx="20">
                  <c:v>26.52</c:v>
                </c:pt>
                <c:pt idx="21">
                  <c:v>8.39</c:v>
                </c:pt>
                <c:pt idx="22">
                  <c:v>16.03</c:v>
                </c:pt>
                <c:pt idx="23">
                  <c:v>17.64</c:v>
                </c:pt>
                <c:pt idx="24">
                  <c:v>4.05</c:v>
                </c:pt>
                <c:pt idx="25">
                  <c:v>19.04</c:v>
                </c:pt>
                <c:pt idx="26">
                  <c:v>-1.98</c:v>
                </c:pt>
              </c:numCache>
            </c:numRef>
          </c:val>
          <c:smooth val="0"/>
          <c:extLst>
            <c:ext xmlns:c16="http://schemas.microsoft.com/office/drawing/2014/chart" uri="{C3380CC4-5D6E-409C-BE32-E72D297353CC}">
              <c16:uniqueId val="{0000000D-F5C4-4E1B-92D8-FED6D8A5A8CE}"/>
            </c:ext>
          </c:extLst>
        </c:ser>
        <c:ser>
          <c:idx val="9"/>
          <c:order val="14"/>
          <c:tx>
            <c:strRef>
              <c:f>'Figure 5'!$T$6</c:f>
              <c:strCache>
                <c:ptCount val="1"/>
                <c:pt idx="0">
                  <c:v>IN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5'!$T$7:$T$40</c15:sqref>
                  </c15:fullRef>
                </c:ext>
              </c:extLst>
              <c:f>'Figure 5'!$T$7:$T$33</c:f>
              <c:numCache>
                <c:formatCode>_(* #,##0.00_);_(* \(#,##0.00\);_(* "-"??_);_(@_)</c:formatCode>
                <c:ptCount val="27"/>
                <c:pt idx="0">
                  <c:v>8.56</c:v>
                </c:pt>
                <c:pt idx="1">
                  <c:v>1.24</c:v>
                </c:pt>
                <c:pt idx="2">
                  <c:v>2.12</c:v>
                </c:pt>
                <c:pt idx="3">
                  <c:v>5.68</c:v>
                </c:pt>
                <c:pt idx="4">
                  <c:v>4.26</c:v>
                </c:pt>
                <c:pt idx="5">
                  <c:v>4.7</c:v>
                </c:pt>
                <c:pt idx="6">
                  <c:v>9.84</c:v>
                </c:pt>
                <c:pt idx="7">
                  <c:v>19.670000000000002</c:v>
                </c:pt>
                <c:pt idx="8">
                  <c:v>-2.36</c:v>
                </c:pt>
                <c:pt idx="9">
                  <c:v>-10.09</c:v>
                </c:pt>
                <c:pt idx="10">
                  <c:v>10.4</c:v>
                </c:pt>
                <c:pt idx="11">
                  <c:v>8.85</c:v>
                </c:pt>
                <c:pt idx="12">
                  <c:v>7.43</c:v>
                </c:pt>
                <c:pt idx="13">
                  <c:v>4.3899999999999997</c:v>
                </c:pt>
                <c:pt idx="14">
                  <c:v>4.22</c:v>
                </c:pt>
                <c:pt idx="15">
                  <c:v>7.82</c:v>
                </c:pt>
                <c:pt idx="16">
                  <c:v>-0.81</c:v>
                </c:pt>
                <c:pt idx="17">
                  <c:v>6.79</c:v>
                </c:pt>
                <c:pt idx="18">
                  <c:v>16.62</c:v>
                </c:pt>
                <c:pt idx="19">
                  <c:v>9.69</c:v>
                </c:pt>
                <c:pt idx="20">
                  <c:v>25.05</c:v>
                </c:pt>
                <c:pt idx="21">
                  <c:v>30.34</c:v>
                </c:pt>
                <c:pt idx="22">
                  <c:v>17.079999999999998</c:v>
                </c:pt>
                <c:pt idx="23">
                  <c:v>10.84</c:v>
                </c:pt>
                <c:pt idx="24">
                  <c:v>11.29</c:v>
                </c:pt>
                <c:pt idx="25">
                  <c:v>19.29</c:v>
                </c:pt>
                <c:pt idx="26">
                  <c:v>21.65</c:v>
                </c:pt>
              </c:numCache>
            </c:numRef>
          </c:val>
          <c:smooth val="0"/>
          <c:extLst>
            <c:ext xmlns:c16="http://schemas.microsoft.com/office/drawing/2014/chart" uri="{C3380CC4-5D6E-409C-BE32-E72D297353CC}">
              <c16:uniqueId val="{0000000E-F5C4-4E1B-92D8-FED6D8A5A8CE}"/>
            </c:ext>
          </c:extLst>
        </c:ser>
        <c:ser>
          <c:idx val="10"/>
          <c:order val="15"/>
          <c:tx>
            <c:strRef>
              <c:f>'Figure 5'!$U$6</c:f>
              <c:strCache>
                <c:ptCount val="1"/>
                <c:pt idx="0">
                  <c:v>IA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5'!$U$7:$U$40</c15:sqref>
                  </c15:fullRef>
                </c:ext>
              </c:extLst>
              <c:f>'Figure 5'!$U$7:$U$33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F-F5C4-4E1B-92D8-FED6D8A5A8CE}"/>
            </c:ext>
          </c:extLst>
        </c:ser>
        <c:ser>
          <c:idx val="11"/>
          <c:order val="16"/>
          <c:tx>
            <c:strRef>
              <c:f>'Figure 5'!$V$6</c:f>
              <c:strCache>
                <c:ptCount val="1"/>
                <c:pt idx="0">
                  <c:v>KS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5'!$V$7:$V$40</c15:sqref>
                  </c15:fullRef>
                </c:ext>
              </c:extLst>
              <c:f>'Figure 5'!$V$7:$V$33</c:f>
              <c:numCache>
                <c:formatCode>_(* #,##0.00_);_(* \(#,##0.00\);_(* "-"??_);_(@_)</c:formatCode>
                <c:ptCount val="27"/>
                <c:pt idx="0">
                  <c:v>-3.81</c:v>
                </c:pt>
                <c:pt idx="1">
                  <c:v>5.36</c:v>
                </c:pt>
                <c:pt idx="2">
                  <c:v>-7.16</c:v>
                </c:pt>
                <c:pt idx="3">
                  <c:v>-3.89</c:v>
                </c:pt>
                <c:pt idx="4">
                  <c:v>0.8</c:v>
                </c:pt>
                <c:pt idx="5">
                  <c:v>-1.78</c:v>
                </c:pt>
                <c:pt idx="6">
                  <c:v>8.3699999999999992</c:v>
                </c:pt>
                <c:pt idx="7">
                  <c:v>20.48</c:v>
                </c:pt>
                <c:pt idx="8">
                  <c:v>-9.75</c:v>
                </c:pt>
                <c:pt idx="9">
                  <c:v>2.13</c:v>
                </c:pt>
                <c:pt idx="10">
                  <c:v>-4.9000000000000004</c:v>
                </c:pt>
                <c:pt idx="11">
                  <c:v>4.01</c:v>
                </c:pt>
                <c:pt idx="12">
                  <c:v>-1.61</c:v>
                </c:pt>
                <c:pt idx="13">
                  <c:v>-18.8</c:v>
                </c:pt>
                <c:pt idx="14">
                  <c:v>-19.41</c:v>
                </c:pt>
                <c:pt idx="15">
                  <c:v>3.74</c:v>
                </c:pt>
                <c:pt idx="16">
                  <c:v>-2.4300000000000002</c:v>
                </c:pt>
                <c:pt idx="17">
                  <c:v>-5.29</c:v>
                </c:pt>
                <c:pt idx="18">
                  <c:v>0.16</c:v>
                </c:pt>
                <c:pt idx="19">
                  <c:v>-15.9</c:v>
                </c:pt>
                <c:pt idx="20">
                  <c:v>-19.649999999999999</c:v>
                </c:pt>
                <c:pt idx="21">
                  <c:v>-5.85</c:v>
                </c:pt>
                <c:pt idx="22">
                  <c:v>15.56</c:v>
                </c:pt>
                <c:pt idx="23">
                  <c:v>9.23</c:v>
                </c:pt>
                <c:pt idx="24">
                  <c:v>1.74</c:v>
                </c:pt>
                <c:pt idx="25">
                  <c:v>6.23</c:v>
                </c:pt>
                <c:pt idx="26">
                  <c:v>-14.41</c:v>
                </c:pt>
              </c:numCache>
            </c:numRef>
          </c:val>
          <c:smooth val="0"/>
          <c:extLst>
            <c:ext xmlns:c16="http://schemas.microsoft.com/office/drawing/2014/chart" uri="{C3380CC4-5D6E-409C-BE32-E72D297353CC}">
              <c16:uniqueId val="{00000010-F5C4-4E1B-92D8-FED6D8A5A8CE}"/>
            </c:ext>
          </c:extLst>
        </c:ser>
        <c:ser>
          <c:idx val="12"/>
          <c:order val="17"/>
          <c:tx>
            <c:strRef>
              <c:f>'Figure 5'!$W$6</c:f>
              <c:strCache>
                <c:ptCount val="1"/>
                <c:pt idx="0">
                  <c:v>KY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5'!$W$7:$W$40</c15:sqref>
                  </c15:fullRef>
                </c:ext>
              </c:extLst>
              <c:f>'Figure 5'!$W$7:$W$33</c:f>
              <c:numCache>
                <c:formatCode>_(* #,##0.00_);_(* \(#,##0.00\);_(* "-"??_);_(@_)</c:formatCode>
                <c:ptCount val="27"/>
                <c:pt idx="0">
                  <c:v>22.02</c:v>
                </c:pt>
                <c:pt idx="1">
                  <c:v>-2.79</c:v>
                </c:pt>
                <c:pt idx="2">
                  <c:v>8.33</c:v>
                </c:pt>
                <c:pt idx="3">
                  <c:v>2.0499999999999998</c:v>
                </c:pt>
                <c:pt idx="4">
                  <c:v>-1.78</c:v>
                </c:pt>
                <c:pt idx="5">
                  <c:v>-1.33</c:v>
                </c:pt>
                <c:pt idx="6">
                  <c:v>2.73</c:v>
                </c:pt>
                <c:pt idx="7">
                  <c:v>7.32</c:v>
                </c:pt>
                <c:pt idx="8">
                  <c:v>24.68</c:v>
                </c:pt>
                <c:pt idx="9">
                  <c:v>4.7</c:v>
                </c:pt>
                <c:pt idx="10">
                  <c:v>2.04</c:v>
                </c:pt>
                <c:pt idx="11">
                  <c:v>-0.56000000000000005</c:v>
                </c:pt>
                <c:pt idx="12">
                  <c:v>7.15</c:v>
                </c:pt>
                <c:pt idx="13">
                  <c:v>4.87</c:v>
                </c:pt>
                <c:pt idx="14">
                  <c:v>10.01</c:v>
                </c:pt>
                <c:pt idx="15">
                  <c:v>6.69</c:v>
                </c:pt>
                <c:pt idx="16">
                  <c:v>2.2000000000000002</c:v>
                </c:pt>
                <c:pt idx="17">
                  <c:v>11.38</c:v>
                </c:pt>
                <c:pt idx="18">
                  <c:v>16.36</c:v>
                </c:pt>
                <c:pt idx="19">
                  <c:v>23.37</c:v>
                </c:pt>
                <c:pt idx="20">
                  <c:v>7.72</c:v>
                </c:pt>
                <c:pt idx="21">
                  <c:v>18.89</c:v>
                </c:pt>
                <c:pt idx="22">
                  <c:v>7.98</c:v>
                </c:pt>
                <c:pt idx="23">
                  <c:v>13.26</c:v>
                </c:pt>
                <c:pt idx="24">
                  <c:v>25.02</c:v>
                </c:pt>
                <c:pt idx="25">
                  <c:v>25.69</c:v>
                </c:pt>
                <c:pt idx="26">
                  <c:v>31.26</c:v>
                </c:pt>
              </c:numCache>
            </c:numRef>
          </c:val>
          <c:smooth val="0"/>
          <c:extLst>
            <c:ext xmlns:c16="http://schemas.microsoft.com/office/drawing/2014/chart" uri="{C3380CC4-5D6E-409C-BE32-E72D297353CC}">
              <c16:uniqueId val="{00000011-F5C4-4E1B-92D8-FED6D8A5A8CE}"/>
            </c:ext>
          </c:extLst>
        </c:ser>
        <c:ser>
          <c:idx val="13"/>
          <c:order val="18"/>
          <c:tx>
            <c:strRef>
              <c:f>'Figure 5'!$X$6</c:f>
              <c:strCache>
                <c:ptCount val="1"/>
                <c:pt idx="0">
                  <c:v>LA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5'!$X$7:$X$40</c15:sqref>
                  </c15:fullRef>
                </c:ext>
              </c:extLst>
              <c:f>'Figure 5'!$X$7:$X$33</c:f>
              <c:numCache>
                <c:formatCode>_(* #,##0.00_);_(* \(#,##0.00\);_(* "-"??_);_(@_)</c:formatCode>
                <c:ptCount val="27"/>
                <c:pt idx="0">
                  <c:v>-17.53</c:v>
                </c:pt>
                <c:pt idx="1">
                  <c:v>8.7799999999999994</c:v>
                </c:pt>
                <c:pt idx="2">
                  <c:v>-12.8</c:v>
                </c:pt>
                <c:pt idx="3">
                  <c:v>2.9</c:v>
                </c:pt>
                <c:pt idx="4">
                  <c:v>13.27</c:v>
                </c:pt>
                <c:pt idx="5">
                  <c:v>13.56</c:v>
                </c:pt>
                <c:pt idx="6">
                  <c:v>-1.43</c:v>
                </c:pt>
                <c:pt idx="7">
                  <c:v>-4.8099999999999996</c:v>
                </c:pt>
                <c:pt idx="8">
                  <c:v>-27.85</c:v>
                </c:pt>
                <c:pt idx="9">
                  <c:v>-10.98</c:v>
                </c:pt>
                <c:pt idx="10">
                  <c:v>-15.32</c:v>
                </c:pt>
                <c:pt idx="11">
                  <c:v>-13.94</c:v>
                </c:pt>
                <c:pt idx="12">
                  <c:v>-22.51</c:v>
                </c:pt>
                <c:pt idx="13">
                  <c:v>-25.71</c:v>
                </c:pt>
                <c:pt idx="14">
                  <c:v>-16.79</c:v>
                </c:pt>
                <c:pt idx="15">
                  <c:v>-19.87</c:v>
                </c:pt>
                <c:pt idx="16">
                  <c:v>-16.100000000000001</c:v>
                </c:pt>
                <c:pt idx="17">
                  <c:v>-24.75</c:v>
                </c:pt>
                <c:pt idx="18">
                  <c:v>-35.04</c:v>
                </c:pt>
                <c:pt idx="19">
                  <c:v>-29.16</c:v>
                </c:pt>
                <c:pt idx="20">
                  <c:v>-14.68</c:v>
                </c:pt>
                <c:pt idx="21">
                  <c:v>-24.71</c:v>
                </c:pt>
                <c:pt idx="22">
                  <c:v>-9.36</c:v>
                </c:pt>
                <c:pt idx="23">
                  <c:v>-22</c:v>
                </c:pt>
                <c:pt idx="24">
                  <c:v>-34.6</c:v>
                </c:pt>
                <c:pt idx="25">
                  <c:v>-33.97</c:v>
                </c:pt>
                <c:pt idx="26">
                  <c:v>-42.03</c:v>
                </c:pt>
              </c:numCache>
            </c:numRef>
          </c:val>
          <c:smooth val="0"/>
          <c:extLst>
            <c:ext xmlns:c16="http://schemas.microsoft.com/office/drawing/2014/chart" uri="{C3380CC4-5D6E-409C-BE32-E72D297353CC}">
              <c16:uniqueId val="{00000012-F5C4-4E1B-92D8-FED6D8A5A8CE}"/>
            </c:ext>
          </c:extLst>
        </c:ser>
        <c:ser>
          <c:idx val="0"/>
          <c:order val="19"/>
          <c:tx>
            <c:strRef>
              <c:f>'Figure 5'!$Y$6</c:f>
              <c:strCache>
                <c:ptCount val="1"/>
                <c:pt idx="0">
                  <c:v>ME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5'!$Y$7:$Y$40</c15:sqref>
                  </c15:fullRef>
                </c:ext>
              </c:extLst>
              <c:f>'Figure 5'!$Y$7:$Y$33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3-F5C4-4E1B-92D8-FED6D8A5A8CE}"/>
            </c:ext>
          </c:extLst>
        </c:ser>
        <c:ser>
          <c:idx val="4"/>
          <c:order val="20"/>
          <c:tx>
            <c:strRef>
              <c:f>'Figure 5'!$Z$6</c:f>
              <c:strCache>
                <c:ptCount val="1"/>
                <c:pt idx="0">
                  <c:v>MD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5'!$Z$7:$Z$40</c15:sqref>
                  </c15:fullRef>
                </c:ext>
              </c:extLst>
              <c:f>'Figure 5'!$Z$7:$Z$33</c:f>
              <c:numCache>
                <c:formatCode>_(* #,##0.00_);_(* \(#,##0.00\);_(* "-"??_);_(@_)</c:formatCode>
                <c:ptCount val="27"/>
                <c:pt idx="0">
                  <c:v>4.5999999999999996</c:v>
                </c:pt>
                <c:pt idx="1">
                  <c:v>0.62</c:v>
                </c:pt>
                <c:pt idx="2">
                  <c:v>8.6999999999999993</c:v>
                </c:pt>
                <c:pt idx="3">
                  <c:v>-6.07</c:v>
                </c:pt>
                <c:pt idx="4">
                  <c:v>-18</c:v>
                </c:pt>
                <c:pt idx="5">
                  <c:v>-9.61</c:v>
                </c:pt>
                <c:pt idx="6">
                  <c:v>-4.25</c:v>
                </c:pt>
                <c:pt idx="7">
                  <c:v>11.54</c:v>
                </c:pt>
                <c:pt idx="8">
                  <c:v>4.91</c:v>
                </c:pt>
                <c:pt idx="9">
                  <c:v>7.89</c:v>
                </c:pt>
                <c:pt idx="10">
                  <c:v>5.25</c:v>
                </c:pt>
                <c:pt idx="11">
                  <c:v>4.24</c:v>
                </c:pt>
                <c:pt idx="12">
                  <c:v>2.34</c:v>
                </c:pt>
                <c:pt idx="13">
                  <c:v>-1.49</c:v>
                </c:pt>
                <c:pt idx="14">
                  <c:v>4.22</c:v>
                </c:pt>
                <c:pt idx="15">
                  <c:v>-7.94</c:v>
                </c:pt>
                <c:pt idx="16">
                  <c:v>-4.9400000000000004</c:v>
                </c:pt>
                <c:pt idx="17">
                  <c:v>-5.08</c:v>
                </c:pt>
                <c:pt idx="18">
                  <c:v>-0.99</c:v>
                </c:pt>
                <c:pt idx="19">
                  <c:v>-6.15</c:v>
                </c:pt>
                <c:pt idx="20">
                  <c:v>-1.2</c:v>
                </c:pt>
                <c:pt idx="21">
                  <c:v>-3.06</c:v>
                </c:pt>
                <c:pt idx="22">
                  <c:v>-12.51</c:v>
                </c:pt>
                <c:pt idx="23">
                  <c:v>-2.34</c:v>
                </c:pt>
                <c:pt idx="24">
                  <c:v>-10.54</c:v>
                </c:pt>
                <c:pt idx="25">
                  <c:v>-6.5</c:v>
                </c:pt>
                <c:pt idx="26">
                  <c:v>-4.43</c:v>
                </c:pt>
              </c:numCache>
            </c:numRef>
          </c:val>
          <c:smooth val="0"/>
          <c:extLst>
            <c:ext xmlns:c16="http://schemas.microsoft.com/office/drawing/2014/chart" uri="{C3380CC4-5D6E-409C-BE32-E72D297353CC}">
              <c16:uniqueId val="{00000014-F5C4-4E1B-92D8-FED6D8A5A8CE}"/>
            </c:ext>
          </c:extLst>
        </c:ser>
        <c:ser>
          <c:idx val="6"/>
          <c:order val="21"/>
          <c:tx>
            <c:strRef>
              <c:f>'Figure 5'!$AA$6</c:f>
              <c:strCache>
                <c:ptCount val="1"/>
                <c:pt idx="0">
                  <c:v>MA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5'!$AA$7:$AA$40</c15:sqref>
                  </c15:fullRef>
                </c:ext>
              </c:extLst>
              <c:f>'Figure 5'!$AA$7:$AA$33</c:f>
              <c:numCache>
                <c:formatCode>_(* #,##0.00_);_(* \(#,##0.00\);_(* "-"??_);_(@_)</c:formatCode>
                <c:ptCount val="27"/>
                <c:pt idx="0">
                  <c:v>6.7</c:v>
                </c:pt>
                <c:pt idx="1">
                  <c:v>10.17</c:v>
                </c:pt>
                <c:pt idx="2">
                  <c:v>-0.11</c:v>
                </c:pt>
                <c:pt idx="3">
                  <c:v>12.06</c:v>
                </c:pt>
                <c:pt idx="4">
                  <c:v>26.62</c:v>
                </c:pt>
                <c:pt idx="5">
                  <c:v>12.52</c:v>
                </c:pt>
                <c:pt idx="6">
                  <c:v>6.75</c:v>
                </c:pt>
                <c:pt idx="7">
                  <c:v>-4.28</c:v>
                </c:pt>
                <c:pt idx="8">
                  <c:v>1.1299999999999999</c:v>
                </c:pt>
                <c:pt idx="9">
                  <c:v>3.56</c:v>
                </c:pt>
                <c:pt idx="10">
                  <c:v>3.73</c:v>
                </c:pt>
                <c:pt idx="11">
                  <c:v>4.1100000000000003</c:v>
                </c:pt>
                <c:pt idx="12">
                  <c:v>7.69</c:v>
                </c:pt>
                <c:pt idx="13">
                  <c:v>12.49</c:v>
                </c:pt>
                <c:pt idx="14">
                  <c:v>5.5</c:v>
                </c:pt>
                <c:pt idx="15">
                  <c:v>13.75</c:v>
                </c:pt>
                <c:pt idx="16">
                  <c:v>14.72</c:v>
                </c:pt>
                <c:pt idx="17">
                  <c:v>11.95</c:v>
                </c:pt>
                <c:pt idx="18">
                  <c:v>8.2899999999999991</c:v>
                </c:pt>
                <c:pt idx="19">
                  <c:v>13.53</c:v>
                </c:pt>
                <c:pt idx="20">
                  <c:v>10.210000000000001</c:v>
                </c:pt>
                <c:pt idx="21">
                  <c:v>11.1</c:v>
                </c:pt>
                <c:pt idx="22">
                  <c:v>17.57</c:v>
                </c:pt>
                <c:pt idx="23">
                  <c:v>9.4499999999999993</c:v>
                </c:pt>
                <c:pt idx="24">
                  <c:v>16.68</c:v>
                </c:pt>
                <c:pt idx="25">
                  <c:v>11.76</c:v>
                </c:pt>
                <c:pt idx="26">
                  <c:v>9.65</c:v>
                </c:pt>
              </c:numCache>
            </c:numRef>
          </c:val>
          <c:smooth val="0"/>
          <c:extLst>
            <c:ext xmlns:c16="http://schemas.microsoft.com/office/drawing/2014/chart" uri="{C3380CC4-5D6E-409C-BE32-E72D297353CC}">
              <c16:uniqueId val="{00000015-F5C4-4E1B-92D8-FED6D8A5A8CE}"/>
            </c:ext>
          </c:extLst>
        </c:ser>
        <c:ser>
          <c:idx val="7"/>
          <c:order val="22"/>
          <c:tx>
            <c:strRef>
              <c:f>'Figure 5'!$AB$6</c:f>
              <c:strCache>
                <c:ptCount val="1"/>
                <c:pt idx="0">
                  <c:v>MI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5'!$AB$7:$AB$40</c15:sqref>
                  </c15:fullRef>
                </c:ext>
              </c:extLst>
              <c:f>'Figure 5'!$AB$7:$AB$33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6-F5C4-4E1B-92D8-FED6D8A5A8CE}"/>
            </c:ext>
          </c:extLst>
        </c:ser>
        <c:ser>
          <c:idx val="3"/>
          <c:order val="23"/>
          <c:tx>
            <c:strRef>
              <c:f>'Figure 5'!$AC$6</c:f>
              <c:strCache>
                <c:ptCount val="1"/>
                <c:pt idx="0">
                  <c:v>MN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5'!$AC$7:$AC$40</c15:sqref>
                  </c15:fullRef>
                </c:ext>
              </c:extLst>
              <c:f>'Figure 5'!$AC$7:$AC$33</c:f>
              <c:numCache>
                <c:formatCode>_(* #,##0.00_);_(* \(#,##0.00\);_(* "-"??_);_(@_)</c:formatCode>
                <c:ptCount val="27"/>
                <c:pt idx="0">
                  <c:v>0.42</c:v>
                </c:pt>
                <c:pt idx="1">
                  <c:v>-2.84</c:v>
                </c:pt>
                <c:pt idx="2">
                  <c:v>-17.21</c:v>
                </c:pt>
                <c:pt idx="3">
                  <c:v>3.39</c:v>
                </c:pt>
                <c:pt idx="4">
                  <c:v>15.49</c:v>
                </c:pt>
                <c:pt idx="5">
                  <c:v>15.56</c:v>
                </c:pt>
                <c:pt idx="6">
                  <c:v>10.41</c:v>
                </c:pt>
                <c:pt idx="7">
                  <c:v>-11.79</c:v>
                </c:pt>
                <c:pt idx="8">
                  <c:v>5.44</c:v>
                </c:pt>
                <c:pt idx="9">
                  <c:v>7.65</c:v>
                </c:pt>
                <c:pt idx="10">
                  <c:v>-9</c:v>
                </c:pt>
                <c:pt idx="11">
                  <c:v>-2.4900000000000002</c:v>
                </c:pt>
                <c:pt idx="12">
                  <c:v>-2.65</c:v>
                </c:pt>
                <c:pt idx="13">
                  <c:v>-4.33</c:v>
                </c:pt>
                <c:pt idx="14">
                  <c:v>4.7</c:v>
                </c:pt>
                <c:pt idx="15">
                  <c:v>10.95</c:v>
                </c:pt>
                <c:pt idx="16">
                  <c:v>-3.89</c:v>
                </c:pt>
                <c:pt idx="17">
                  <c:v>9.48</c:v>
                </c:pt>
                <c:pt idx="18">
                  <c:v>-6.89</c:v>
                </c:pt>
                <c:pt idx="19">
                  <c:v>8.74</c:v>
                </c:pt>
                <c:pt idx="20">
                  <c:v>1.99</c:v>
                </c:pt>
                <c:pt idx="21">
                  <c:v>0.97</c:v>
                </c:pt>
                <c:pt idx="22">
                  <c:v>10.86</c:v>
                </c:pt>
                <c:pt idx="23">
                  <c:v>8.5</c:v>
                </c:pt>
                <c:pt idx="24">
                  <c:v>10.85</c:v>
                </c:pt>
                <c:pt idx="25">
                  <c:v>7.8</c:v>
                </c:pt>
                <c:pt idx="26">
                  <c:v>8.32</c:v>
                </c:pt>
              </c:numCache>
            </c:numRef>
          </c:val>
          <c:smooth val="0"/>
          <c:extLst>
            <c:ext xmlns:c16="http://schemas.microsoft.com/office/drawing/2014/chart" uri="{C3380CC4-5D6E-409C-BE32-E72D297353CC}">
              <c16:uniqueId val="{00000017-F5C4-4E1B-92D8-FED6D8A5A8CE}"/>
            </c:ext>
          </c:extLst>
        </c:ser>
        <c:ser>
          <c:idx val="5"/>
          <c:order val="24"/>
          <c:tx>
            <c:strRef>
              <c:f>'Figure 5'!$AD$6</c:f>
              <c:strCache>
                <c:ptCount val="1"/>
                <c:pt idx="0">
                  <c:v>MS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5'!$AD$7:$AD$40</c15:sqref>
                  </c15:fullRef>
                </c:ext>
              </c:extLst>
              <c:f>'Figure 5'!$AD$7:$AD$33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8-F5C4-4E1B-92D8-FED6D8A5A8CE}"/>
            </c:ext>
          </c:extLst>
        </c:ser>
        <c:ser>
          <c:idx val="1"/>
          <c:order val="25"/>
          <c:tx>
            <c:strRef>
              <c:f>'Figure 5'!$AE$6</c:f>
              <c:strCache>
                <c:ptCount val="1"/>
                <c:pt idx="0">
                  <c:v>MO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5'!$AE$7:$AE$40</c15:sqref>
                  </c15:fullRef>
                </c:ext>
              </c:extLst>
              <c:f>'Figure 5'!$AE$7:$AE$33</c:f>
              <c:numCache>
                <c:formatCode>_(* #,##0.00_);_(* \(#,##0.00\);_(* "-"??_);_(@_)</c:formatCode>
                <c:ptCount val="27"/>
                <c:pt idx="0">
                  <c:v>20</c:v>
                </c:pt>
                <c:pt idx="1">
                  <c:v>3.71</c:v>
                </c:pt>
                <c:pt idx="2">
                  <c:v>19.77</c:v>
                </c:pt>
                <c:pt idx="3">
                  <c:v>5.4</c:v>
                </c:pt>
                <c:pt idx="4">
                  <c:v>-9.19</c:v>
                </c:pt>
                <c:pt idx="5">
                  <c:v>-12.28</c:v>
                </c:pt>
                <c:pt idx="6">
                  <c:v>-13.81</c:v>
                </c:pt>
                <c:pt idx="7">
                  <c:v>-10.87</c:v>
                </c:pt>
                <c:pt idx="8">
                  <c:v>-6.96</c:v>
                </c:pt>
                <c:pt idx="9">
                  <c:v>-9.4</c:v>
                </c:pt>
                <c:pt idx="10">
                  <c:v>-7.78</c:v>
                </c:pt>
                <c:pt idx="11">
                  <c:v>-9.7899999999999991</c:v>
                </c:pt>
                <c:pt idx="12">
                  <c:v>-29.59</c:v>
                </c:pt>
                <c:pt idx="13">
                  <c:v>-20.91</c:v>
                </c:pt>
                <c:pt idx="14">
                  <c:v>-25.86</c:v>
                </c:pt>
                <c:pt idx="15">
                  <c:v>-12.76</c:v>
                </c:pt>
                <c:pt idx="16">
                  <c:v>-2.87</c:v>
                </c:pt>
                <c:pt idx="17">
                  <c:v>3.2</c:v>
                </c:pt>
                <c:pt idx="18">
                  <c:v>-3.09</c:v>
                </c:pt>
                <c:pt idx="19">
                  <c:v>-12.72</c:v>
                </c:pt>
                <c:pt idx="20">
                  <c:v>-12.45</c:v>
                </c:pt>
                <c:pt idx="21">
                  <c:v>-9.86</c:v>
                </c:pt>
                <c:pt idx="22">
                  <c:v>-9.18</c:v>
                </c:pt>
                <c:pt idx="23">
                  <c:v>-14.55</c:v>
                </c:pt>
                <c:pt idx="24">
                  <c:v>-8.01</c:v>
                </c:pt>
                <c:pt idx="25">
                  <c:v>1.9</c:v>
                </c:pt>
                <c:pt idx="26">
                  <c:v>-2.98</c:v>
                </c:pt>
              </c:numCache>
            </c:numRef>
          </c:val>
          <c:smooth val="0"/>
          <c:extLst>
            <c:ext xmlns:c16="http://schemas.microsoft.com/office/drawing/2014/chart" uri="{C3380CC4-5D6E-409C-BE32-E72D297353CC}">
              <c16:uniqueId val="{00000019-F5C4-4E1B-92D8-FED6D8A5A8CE}"/>
            </c:ext>
          </c:extLst>
        </c:ser>
        <c:ser>
          <c:idx val="2"/>
          <c:order val="26"/>
          <c:tx>
            <c:strRef>
              <c:f>'Figure 5'!$AF$6</c:f>
              <c:strCache>
                <c:ptCount val="1"/>
                <c:pt idx="0">
                  <c:v>MT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5'!$AF$7:$AF$40</c15:sqref>
                  </c15:fullRef>
                </c:ext>
              </c:extLst>
              <c:f>'Figure 5'!$AF$7:$AF$33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A-F5C4-4E1B-92D8-FED6D8A5A8CE}"/>
            </c:ext>
          </c:extLst>
        </c:ser>
        <c:ser>
          <c:idx val="28"/>
          <c:order val="27"/>
          <c:tx>
            <c:strRef>
              <c:f>'Figure 5'!$AG$6</c:f>
              <c:strCache>
                <c:ptCount val="1"/>
                <c:pt idx="0">
                  <c:v>NE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5'!$AG$7:$AG$40</c15:sqref>
                  </c15:fullRef>
                </c:ext>
              </c:extLst>
              <c:f>'Figure 5'!$AG$7:$AG$33</c:f>
              <c:numCache>
                <c:formatCode>_(* #,##0.00_);_(* \(#,##0.00\);_(* "-"??_);_(@_)</c:formatCode>
                <c:ptCount val="27"/>
                <c:pt idx="0">
                  <c:v>18.399999999999999</c:v>
                </c:pt>
                <c:pt idx="1">
                  <c:v>18.53</c:v>
                </c:pt>
                <c:pt idx="2">
                  <c:v>25.37</c:v>
                </c:pt>
                <c:pt idx="3">
                  <c:v>10.47</c:v>
                </c:pt>
                <c:pt idx="4">
                  <c:v>-5.93</c:v>
                </c:pt>
                <c:pt idx="5">
                  <c:v>-3.4</c:v>
                </c:pt>
                <c:pt idx="6">
                  <c:v>-7.16</c:v>
                </c:pt>
                <c:pt idx="7">
                  <c:v>8.1300000000000008</c:v>
                </c:pt>
                <c:pt idx="8">
                  <c:v>8.8800000000000008</c:v>
                </c:pt>
                <c:pt idx="9">
                  <c:v>-3.1</c:v>
                </c:pt>
                <c:pt idx="10">
                  <c:v>16.7</c:v>
                </c:pt>
                <c:pt idx="11">
                  <c:v>6.83</c:v>
                </c:pt>
                <c:pt idx="12">
                  <c:v>4.18</c:v>
                </c:pt>
                <c:pt idx="13">
                  <c:v>10.67</c:v>
                </c:pt>
                <c:pt idx="14">
                  <c:v>0.99</c:v>
                </c:pt>
                <c:pt idx="15">
                  <c:v>-7.38</c:v>
                </c:pt>
                <c:pt idx="16">
                  <c:v>-2.2400000000000002</c:v>
                </c:pt>
                <c:pt idx="17">
                  <c:v>-13.65</c:v>
                </c:pt>
                <c:pt idx="18">
                  <c:v>6.25</c:v>
                </c:pt>
                <c:pt idx="19">
                  <c:v>-1.28</c:v>
                </c:pt>
                <c:pt idx="20">
                  <c:v>-5.38</c:v>
                </c:pt>
                <c:pt idx="21">
                  <c:v>-5.29</c:v>
                </c:pt>
                <c:pt idx="22">
                  <c:v>-4.84</c:v>
                </c:pt>
                <c:pt idx="23">
                  <c:v>-2.78</c:v>
                </c:pt>
                <c:pt idx="24">
                  <c:v>-2.86</c:v>
                </c:pt>
                <c:pt idx="25">
                  <c:v>-5.78</c:v>
                </c:pt>
                <c:pt idx="26">
                  <c:v>-1.2</c:v>
                </c:pt>
              </c:numCache>
            </c:numRef>
          </c:val>
          <c:smooth val="0"/>
          <c:extLst>
            <c:ext xmlns:c16="http://schemas.microsoft.com/office/drawing/2014/chart" uri="{C3380CC4-5D6E-409C-BE32-E72D297353CC}">
              <c16:uniqueId val="{0000001B-F5C4-4E1B-92D8-FED6D8A5A8CE}"/>
            </c:ext>
          </c:extLst>
        </c:ser>
        <c:ser>
          <c:idx val="29"/>
          <c:order val="28"/>
          <c:tx>
            <c:strRef>
              <c:f>'Figure 5'!$AH$6</c:f>
              <c:strCache>
                <c:ptCount val="1"/>
                <c:pt idx="0">
                  <c:v>NV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5'!$AH$7:$AH$40</c15:sqref>
                  </c15:fullRef>
                </c:ext>
              </c:extLst>
              <c:f>'Figure 5'!$AH$7:$AH$33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C-F5C4-4E1B-92D8-FED6D8A5A8CE}"/>
            </c:ext>
          </c:extLst>
        </c:ser>
        <c:ser>
          <c:idx val="30"/>
          <c:order val="29"/>
          <c:tx>
            <c:strRef>
              <c:f>'Figure 5'!$AI$6</c:f>
              <c:strCache>
                <c:ptCount val="1"/>
                <c:pt idx="0">
                  <c:v>NH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5'!$AI$7:$AI$40</c15:sqref>
                  </c15:fullRef>
                </c:ext>
              </c:extLst>
              <c:f>'Figure 5'!$AI$7:$AI$33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D-F5C4-4E1B-92D8-FED6D8A5A8CE}"/>
            </c:ext>
          </c:extLst>
        </c:ser>
        <c:ser>
          <c:idx val="31"/>
          <c:order val="30"/>
          <c:tx>
            <c:strRef>
              <c:f>'Figure 5'!$AJ$6</c:f>
              <c:strCache>
                <c:ptCount val="1"/>
                <c:pt idx="0">
                  <c:v>NJ</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5'!$AJ$7:$AJ$40</c15:sqref>
                  </c15:fullRef>
                </c:ext>
              </c:extLst>
              <c:f>'Figure 5'!$AJ$7:$AJ$33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E-F5C4-4E1B-92D8-FED6D8A5A8CE}"/>
            </c:ext>
          </c:extLst>
        </c:ser>
        <c:ser>
          <c:idx val="32"/>
          <c:order val="31"/>
          <c:tx>
            <c:strRef>
              <c:f>'Figure 5'!$AK$6</c:f>
              <c:strCache>
                <c:ptCount val="1"/>
                <c:pt idx="0">
                  <c:v>NM</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5'!$AK$7:$AK$40</c15:sqref>
                  </c15:fullRef>
                </c:ext>
              </c:extLst>
              <c:f>'Figure 5'!$AK$7:$AK$33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F-F5C4-4E1B-92D8-FED6D8A5A8CE}"/>
            </c:ext>
          </c:extLst>
        </c:ser>
        <c:ser>
          <c:idx val="33"/>
          <c:order val="32"/>
          <c:tx>
            <c:strRef>
              <c:f>'Figure 5'!$AL$6</c:f>
              <c:strCache>
                <c:ptCount val="1"/>
                <c:pt idx="0">
                  <c:v>NY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5'!$AL$7:$AL$40</c15:sqref>
                  </c15:fullRef>
                </c:ext>
              </c:extLst>
              <c:f>'Figure 5'!$AL$7:$AL$33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0-F5C4-4E1B-92D8-FED6D8A5A8CE}"/>
            </c:ext>
          </c:extLst>
        </c:ser>
        <c:ser>
          <c:idx val="34"/>
          <c:order val="33"/>
          <c:tx>
            <c:strRef>
              <c:f>'Figure 5'!$AM$6</c:f>
              <c:strCache>
                <c:ptCount val="1"/>
                <c:pt idx="0">
                  <c:v>NC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5'!$AM$7:$AM$40</c15:sqref>
                  </c15:fullRef>
                </c:ext>
              </c:extLst>
              <c:f>'Figure 5'!$AM$7:$AM$33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1-F5C4-4E1B-92D8-FED6D8A5A8CE}"/>
            </c:ext>
          </c:extLst>
        </c:ser>
        <c:ser>
          <c:idx val="35"/>
          <c:order val="34"/>
          <c:tx>
            <c:strRef>
              <c:f>'Figure 5'!$AN$6</c:f>
              <c:strCache>
                <c:ptCount val="1"/>
                <c:pt idx="0">
                  <c:v>ND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5'!$AN$7:$AN$40</c15:sqref>
                  </c15:fullRef>
                </c:ext>
              </c:extLst>
              <c:f>'Figure 5'!$AN$7:$AN$33</c:f>
              <c:numCache>
                <c:formatCode>_(* #,##0.00_);_(* \(#,##0.00\);_(* "-"??_);_(@_)</c:formatCode>
                <c:ptCount val="27"/>
                <c:pt idx="0">
                  <c:v>-53.41</c:v>
                </c:pt>
                <c:pt idx="1">
                  <c:v>-14.97</c:v>
                </c:pt>
                <c:pt idx="2">
                  <c:v>4.6900000000000004</c:v>
                </c:pt>
                <c:pt idx="3">
                  <c:v>8.0500000000000007</c:v>
                </c:pt>
                <c:pt idx="4">
                  <c:v>18.96</c:v>
                </c:pt>
                <c:pt idx="5">
                  <c:v>4.87</c:v>
                </c:pt>
                <c:pt idx="6">
                  <c:v>16.13</c:v>
                </c:pt>
                <c:pt idx="7">
                  <c:v>29.95</c:v>
                </c:pt>
                <c:pt idx="8">
                  <c:v>-25.08</c:v>
                </c:pt>
                <c:pt idx="9">
                  <c:v>9.82</c:v>
                </c:pt>
                <c:pt idx="10">
                  <c:v>9.4600000000000009</c:v>
                </c:pt>
                <c:pt idx="11">
                  <c:v>2</c:v>
                </c:pt>
                <c:pt idx="12">
                  <c:v>-0.97</c:v>
                </c:pt>
                <c:pt idx="13">
                  <c:v>9.42</c:v>
                </c:pt>
                <c:pt idx="14">
                  <c:v>-18.510000000000002</c:v>
                </c:pt>
                <c:pt idx="15">
                  <c:v>-10.57</c:v>
                </c:pt>
                <c:pt idx="16">
                  <c:v>2.82</c:v>
                </c:pt>
                <c:pt idx="17">
                  <c:v>-13.92</c:v>
                </c:pt>
                <c:pt idx="18">
                  <c:v>-10.82</c:v>
                </c:pt>
                <c:pt idx="19">
                  <c:v>-28.07</c:v>
                </c:pt>
                <c:pt idx="20">
                  <c:v>-8.51</c:v>
                </c:pt>
                <c:pt idx="21">
                  <c:v>-22.33</c:v>
                </c:pt>
                <c:pt idx="22">
                  <c:v>-9.76</c:v>
                </c:pt>
                <c:pt idx="23">
                  <c:v>-27.87</c:v>
                </c:pt>
                <c:pt idx="24">
                  <c:v>-22.15</c:v>
                </c:pt>
                <c:pt idx="25">
                  <c:v>-33.5</c:v>
                </c:pt>
                <c:pt idx="26">
                  <c:v>-40.65</c:v>
                </c:pt>
              </c:numCache>
            </c:numRef>
          </c:val>
          <c:smooth val="0"/>
          <c:extLst>
            <c:ext xmlns:c16="http://schemas.microsoft.com/office/drawing/2014/chart" uri="{C3380CC4-5D6E-409C-BE32-E72D297353CC}">
              <c16:uniqueId val="{00000022-F5C4-4E1B-92D8-FED6D8A5A8CE}"/>
            </c:ext>
          </c:extLst>
        </c:ser>
        <c:ser>
          <c:idx val="36"/>
          <c:order val="35"/>
          <c:tx>
            <c:strRef>
              <c:f>'Figure 5'!$AO$6</c:f>
              <c:strCache>
                <c:ptCount val="1"/>
                <c:pt idx="0">
                  <c:v>OH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5'!$AO$7:$AO$40</c15:sqref>
                  </c15:fullRef>
                </c:ext>
              </c:extLst>
              <c:f>'Figure 5'!$AO$7:$AO$33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3-F5C4-4E1B-92D8-FED6D8A5A8CE}"/>
            </c:ext>
          </c:extLst>
        </c:ser>
        <c:ser>
          <c:idx val="37"/>
          <c:order val="36"/>
          <c:tx>
            <c:strRef>
              <c:f>'Figure 5'!$AP$6</c:f>
              <c:strCache>
                <c:ptCount val="1"/>
                <c:pt idx="0">
                  <c:v>OK</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5'!$AP$7:$AP$40</c15:sqref>
                  </c15:fullRef>
                </c:ext>
              </c:extLst>
              <c:f>'Figure 5'!$AP$7:$AP$33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4-F5C4-4E1B-92D8-FED6D8A5A8CE}"/>
            </c:ext>
          </c:extLst>
        </c:ser>
        <c:ser>
          <c:idx val="38"/>
          <c:order val="37"/>
          <c:tx>
            <c:strRef>
              <c:f>'Figure 5'!$AQ$6</c:f>
              <c:strCache>
                <c:ptCount val="1"/>
                <c:pt idx="0">
                  <c:v>OR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5'!$AQ$7:$AQ$40</c15:sqref>
                  </c15:fullRef>
                </c:ext>
              </c:extLst>
              <c:f>'Figure 5'!$AQ$7:$AQ$33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5-F5C4-4E1B-92D8-FED6D8A5A8CE}"/>
            </c:ext>
          </c:extLst>
        </c:ser>
        <c:ser>
          <c:idx val="39"/>
          <c:order val="38"/>
          <c:tx>
            <c:strRef>
              <c:f>'Figure 5'!$AR$6</c:f>
              <c:strCache>
                <c:ptCount val="1"/>
                <c:pt idx="0">
                  <c:v>PA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5'!$AR$7:$AR$40</c15:sqref>
                  </c15:fullRef>
                </c:ext>
              </c:extLst>
              <c:f>'Figure 5'!$AR$7:$AR$33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6-F5C4-4E1B-92D8-FED6D8A5A8CE}"/>
            </c:ext>
          </c:extLst>
        </c:ser>
        <c:ser>
          <c:idx val="40"/>
          <c:order val="39"/>
          <c:tx>
            <c:strRef>
              <c:f>'Figure 5'!$AS$6</c:f>
              <c:strCache>
                <c:ptCount val="1"/>
                <c:pt idx="0">
                  <c:v>RI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5'!$AS$7:$AS$40</c15:sqref>
                  </c15:fullRef>
                </c:ext>
              </c:extLst>
              <c:f>'Figure 5'!$AS$7:$AS$33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7-F5C4-4E1B-92D8-FED6D8A5A8CE}"/>
            </c:ext>
          </c:extLst>
        </c:ser>
        <c:ser>
          <c:idx val="41"/>
          <c:order val="40"/>
          <c:tx>
            <c:strRef>
              <c:f>'Figure 5'!$AT$6</c:f>
              <c:strCache>
                <c:ptCount val="1"/>
                <c:pt idx="0">
                  <c:v>SC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5'!$AT$7:$AT$40</c15:sqref>
                  </c15:fullRef>
                </c:ext>
              </c:extLst>
              <c:f>'Figure 5'!$AT$7:$AT$33</c:f>
              <c:numCache>
                <c:formatCode>_(* #,##0.00_);_(* \(#,##0.00\);_(* "-"??_);_(@_)</c:formatCode>
                <c:ptCount val="27"/>
                <c:pt idx="0">
                  <c:v>41.75</c:v>
                </c:pt>
                <c:pt idx="1">
                  <c:v>-3.59</c:v>
                </c:pt>
                <c:pt idx="2">
                  <c:v>5.36</c:v>
                </c:pt>
                <c:pt idx="3">
                  <c:v>-30.35</c:v>
                </c:pt>
                <c:pt idx="4">
                  <c:v>-65.069999999999993</c:v>
                </c:pt>
                <c:pt idx="5">
                  <c:v>-64.400000000000006</c:v>
                </c:pt>
                <c:pt idx="6">
                  <c:v>-31.38</c:v>
                </c:pt>
                <c:pt idx="7">
                  <c:v>-20.07</c:v>
                </c:pt>
                <c:pt idx="8">
                  <c:v>-25.66</c:v>
                </c:pt>
                <c:pt idx="9">
                  <c:v>-13.03</c:v>
                </c:pt>
                <c:pt idx="10">
                  <c:v>12.02</c:v>
                </c:pt>
                <c:pt idx="11">
                  <c:v>13.99</c:v>
                </c:pt>
                <c:pt idx="12">
                  <c:v>30.11</c:v>
                </c:pt>
                <c:pt idx="13">
                  <c:v>13.77</c:v>
                </c:pt>
                <c:pt idx="14">
                  <c:v>-3.8</c:v>
                </c:pt>
                <c:pt idx="15">
                  <c:v>-1.34</c:v>
                </c:pt>
                <c:pt idx="16">
                  <c:v>-1.34</c:v>
                </c:pt>
                <c:pt idx="17">
                  <c:v>-8.81</c:v>
                </c:pt>
                <c:pt idx="18">
                  <c:v>-23.05</c:v>
                </c:pt>
                <c:pt idx="19">
                  <c:v>-54.43</c:v>
                </c:pt>
                <c:pt idx="20">
                  <c:v>-41.75</c:v>
                </c:pt>
                <c:pt idx="21">
                  <c:v>-32.47</c:v>
                </c:pt>
                <c:pt idx="22">
                  <c:v>-41.05</c:v>
                </c:pt>
                <c:pt idx="23">
                  <c:v>-52.09</c:v>
                </c:pt>
                <c:pt idx="24">
                  <c:v>-40.36</c:v>
                </c:pt>
                <c:pt idx="25">
                  <c:v>-54.61</c:v>
                </c:pt>
                <c:pt idx="26">
                  <c:v>-39.18</c:v>
                </c:pt>
              </c:numCache>
            </c:numRef>
          </c:val>
          <c:smooth val="0"/>
          <c:extLst>
            <c:ext xmlns:c16="http://schemas.microsoft.com/office/drawing/2014/chart" uri="{C3380CC4-5D6E-409C-BE32-E72D297353CC}">
              <c16:uniqueId val="{00000028-F5C4-4E1B-92D8-FED6D8A5A8CE}"/>
            </c:ext>
          </c:extLst>
        </c:ser>
        <c:ser>
          <c:idx val="42"/>
          <c:order val="41"/>
          <c:tx>
            <c:strRef>
              <c:f>'Figure 5'!$AU$6</c:f>
              <c:strCache>
                <c:ptCount val="1"/>
                <c:pt idx="0">
                  <c:v>SD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5'!$AU$7:$AU$40</c15:sqref>
                  </c15:fullRef>
                </c:ext>
              </c:extLst>
              <c:f>'Figure 5'!$AU$7:$AU$33</c:f>
              <c:numCache>
                <c:formatCode>_(* #,##0.00_);_(* \(#,##0.00\);_(* "-"??_);_(@_)</c:formatCode>
                <c:ptCount val="27"/>
                <c:pt idx="0">
                  <c:v>-4.92</c:v>
                </c:pt>
                <c:pt idx="1">
                  <c:v>-2.1800000000000002</c:v>
                </c:pt>
                <c:pt idx="2">
                  <c:v>1.28</c:v>
                </c:pt>
                <c:pt idx="3">
                  <c:v>2.12</c:v>
                </c:pt>
                <c:pt idx="4">
                  <c:v>43.86</c:v>
                </c:pt>
                <c:pt idx="5">
                  <c:v>36.14</c:v>
                </c:pt>
                <c:pt idx="6">
                  <c:v>19.72</c:v>
                </c:pt>
                <c:pt idx="7">
                  <c:v>-14.09</c:v>
                </c:pt>
                <c:pt idx="8">
                  <c:v>-2.2999999999999998</c:v>
                </c:pt>
                <c:pt idx="9">
                  <c:v>-8.6300000000000008</c:v>
                </c:pt>
                <c:pt idx="10">
                  <c:v>-26.21</c:v>
                </c:pt>
                <c:pt idx="11">
                  <c:v>5.67</c:v>
                </c:pt>
                <c:pt idx="12">
                  <c:v>-33.409999999999997</c:v>
                </c:pt>
                <c:pt idx="13">
                  <c:v>-29.02</c:v>
                </c:pt>
                <c:pt idx="14">
                  <c:v>-6.19</c:v>
                </c:pt>
                <c:pt idx="15">
                  <c:v>-3.12</c:v>
                </c:pt>
                <c:pt idx="16">
                  <c:v>-14.38</c:v>
                </c:pt>
                <c:pt idx="17">
                  <c:v>-7.37</c:v>
                </c:pt>
                <c:pt idx="18">
                  <c:v>-12.38</c:v>
                </c:pt>
                <c:pt idx="19">
                  <c:v>-11.47</c:v>
                </c:pt>
                <c:pt idx="20">
                  <c:v>-27.7</c:v>
                </c:pt>
                <c:pt idx="21">
                  <c:v>-29.16</c:v>
                </c:pt>
                <c:pt idx="22">
                  <c:v>-11.44</c:v>
                </c:pt>
                <c:pt idx="23">
                  <c:v>-16.510000000000002</c:v>
                </c:pt>
                <c:pt idx="24">
                  <c:v>-28.34</c:v>
                </c:pt>
                <c:pt idx="25">
                  <c:v>18.59</c:v>
                </c:pt>
                <c:pt idx="26">
                  <c:v>14.03</c:v>
                </c:pt>
              </c:numCache>
            </c:numRef>
          </c:val>
          <c:smooth val="0"/>
          <c:extLst>
            <c:ext xmlns:c16="http://schemas.microsoft.com/office/drawing/2014/chart" uri="{C3380CC4-5D6E-409C-BE32-E72D297353CC}">
              <c16:uniqueId val="{00000029-F5C4-4E1B-92D8-FED6D8A5A8CE}"/>
            </c:ext>
          </c:extLst>
        </c:ser>
        <c:ser>
          <c:idx val="43"/>
          <c:order val="42"/>
          <c:tx>
            <c:strRef>
              <c:f>'Figure 5'!$AV$6</c:f>
              <c:strCache>
                <c:ptCount val="1"/>
                <c:pt idx="0">
                  <c:v>TN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5'!$AV$7:$AV$40</c15:sqref>
                  </c15:fullRef>
                </c:ext>
              </c:extLst>
              <c:f>'Figure 5'!$AV$7:$AV$33</c:f>
              <c:numCache>
                <c:formatCode>_(* #,##0.00_);_(* \(#,##0.00\);_(* "-"??_);_(@_)</c:formatCode>
                <c:ptCount val="27"/>
                <c:pt idx="0">
                  <c:v>3.84</c:v>
                </c:pt>
                <c:pt idx="1">
                  <c:v>-6.18</c:v>
                </c:pt>
                <c:pt idx="2">
                  <c:v>-8.9</c:v>
                </c:pt>
                <c:pt idx="3">
                  <c:v>1.65</c:v>
                </c:pt>
                <c:pt idx="4">
                  <c:v>-13.9</c:v>
                </c:pt>
                <c:pt idx="5">
                  <c:v>-7.63</c:v>
                </c:pt>
                <c:pt idx="6">
                  <c:v>-11.5</c:v>
                </c:pt>
                <c:pt idx="7">
                  <c:v>-1.97</c:v>
                </c:pt>
                <c:pt idx="8">
                  <c:v>3.57</c:v>
                </c:pt>
                <c:pt idx="9">
                  <c:v>-4.8499999999999996</c:v>
                </c:pt>
                <c:pt idx="10">
                  <c:v>-11.91</c:v>
                </c:pt>
                <c:pt idx="11">
                  <c:v>-9.33</c:v>
                </c:pt>
                <c:pt idx="12">
                  <c:v>0.67</c:v>
                </c:pt>
                <c:pt idx="13">
                  <c:v>-6.15</c:v>
                </c:pt>
                <c:pt idx="14">
                  <c:v>0.88</c:v>
                </c:pt>
                <c:pt idx="15">
                  <c:v>0.11</c:v>
                </c:pt>
                <c:pt idx="16">
                  <c:v>-2.06</c:v>
                </c:pt>
                <c:pt idx="17">
                  <c:v>-5.75</c:v>
                </c:pt>
                <c:pt idx="18">
                  <c:v>6.7</c:v>
                </c:pt>
                <c:pt idx="19">
                  <c:v>-7.74</c:v>
                </c:pt>
                <c:pt idx="20">
                  <c:v>6.13</c:v>
                </c:pt>
                <c:pt idx="21">
                  <c:v>6.25</c:v>
                </c:pt>
                <c:pt idx="22">
                  <c:v>-9.9600000000000009</c:v>
                </c:pt>
                <c:pt idx="23">
                  <c:v>5.56</c:v>
                </c:pt>
                <c:pt idx="24">
                  <c:v>0.25</c:v>
                </c:pt>
                <c:pt idx="25">
                  <c:v>1.2</c:v>
                </c:pt>
                <c:pt idx="26">
                  <c:v>13.4</c:v>
                </c:pt>
              </c:numCache>
            </c:numRef>
          </c:val>
          <c:smooth val="0"/>
          <c:extLst>
            <c:ext xmlns:c16="http://schemas.microsoft.com/office/drawing/2014/chart" uri="{C3380CC4-5D6E-409C-BE32-E72D297353CC}">
              <c16:uniqueId val="{0000002A-F5C4-4E1B-92D8-FED6D8A5A8CE}"/>
            </c:ext>
          </c:extLst>
        </c:ser>
        <c:ser>
          <c:idx val="44"/>
          <c:order val="43"/>
          <c:tx>
            <c:strRef>
              <c:f>'Figure 5'!$AW$6</c:f>
              <c:strCache>
                <c:ptCount val="1"/>
                <c:pt idx="0">
                  <c:v>TX</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5'!$AW$7:$AW$40</c15:sqref>
                  </c15:fullRef>
                </c:ext>
              </c:extLst>
              <c:f>'Figure 5'!$AW$7:$AW$33</c:f>
              <c:numCache>
                <c:formatCode>_(* #,##0.00_);_(* \(#,##0.00\);_(* "-"??_);_(@_)</c:formatCode>
                <c:ptCount val="27"/>
                <c:pt idx="0">
                  <c:v>-46.97</c:v>
                </c:pt>
                <c:pt idx="1">
                  <c:v>-10.82</c:v>
                </c:pt>
                <c:pt idx="2">
                  <c:v>-15.74</c:v>
                </c:pt>
                <c:pt idx="3">
                  <c:v>-0.31</c:v>
                </c:pt>
                <c:pt idx="4">
                  <c:v>33.11</c:v>
                </c:pt>
                <c:pt idx="5">
                  <c:v>34.43</c:v>
                </c:pt>
                <c:pt idx="6">
                  <c:v>18.39</c:v>
                </c:pt>
                <c:pt idx="7">
                  <c:v>6.86</c:v>
                </c:pt>
                <c:pt idx="8">
                  <c:v>8.43</c:v>
                </c:pt>
                <c:pt idx="9">
                  <c:v>10.3</c:v>
                </c:pt>
                <c:pt idx="10">
                  <c:v>0.42</c:v>
                </c:pt>
                <c:pt idx="11">
                  <c:v>-3.13</c:v>
                </c:pt>
                <c:pt idx="12">
                  <c:v>-16.29</c:v>
                </c:pt>
                <c:pt idx="13">
                  <c:v>-2.63</c:v>
                </c:pt>
                <c:pt idx="14">
                  <c:v>-6.22</c:v>
                </c:pt>
                <c:pt idx="15">
                  <c:v>-1.1200000000000001</c:v>
                </c:pt>
                <c:pt idx="16">
                  <c:v>-1.76</c:v>
                </c:pt>
                <c:pt idx="17">
                  <c:v>5.63</c:v>
                </c:pt>
                <c:pt idx="18">
                  <c:v>3.74</c:v>
                </c:pt>
                <c:pt idx="19">
                  <c:v>20.81</c:v>
                </c:pt>
                <c:pt idx="20">
                  <c:v>6.47</c:v>
                </c:pt>
                <c:pt idx="21">
                  <c:v>7.01</c:v>
                </c:pt>
                <c:pt idx="22">
                  <c:v>21.14</c:v>
                </c:pt>
                <c:pt idx="23">
                  <c:v>18.52</c:v>
                </c:pt>
                <c:pt idx="24">
                  <c:v>18.399999999999999</c:v>
                </c:pt>
                <c:pt idx="25">
                  <c:v>22.19</c:v>
                </c:pt>
                <c:pt idx="26">
                  <c:v>8.65</c:v>
                </c:pt>
              </c:numCache>
            </c:numRef>
          </c:val>
          <c:smooth val="0"/>
          <c:extLst>
            <c:ext xmlns:c16="http://schemas.microsoft.com/office/drawing/2014/chart" uri="{C3380CC4-5D6E-409C-BE32-E72D297353CC}">
              <c16:uniqueId val="{0000002B-F5C4-4E1B-92D8-FED6D8A5A8CE}"/>
            </c:ext>
          </c:extLst>
        </c:ser>
        <c:ser>
          <c:idx val="45"/>
          <c:order val="44"/>
          <c:tx>
            <c:strRef>
              <c:f>'Figure 5'!$AX$6</c:f>
              <c:strCache>
                <c:ptCount val="1"/>
                <c:pt idx="0">
                  <c:v>UT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5'!$AX$7:$AX$40</c15:sqref>
                  </c15:fullRef>
                </c:ext>
              </c:extLst>
              <c:f>'Figure 5'!$AX$7:$AX$33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C-F5C4-4E1B-92D8-FED6D8A5A8CE}"/>
            </c:ext>
          </c:extLst>
        </c:ser>
        <c:ser>
          <c:idx val="46"/>
          <c:order val="45"/>
          <c:tx>
            <c:strRef>
              <c:f>'Figure 5'!$AY$6</c:f>
              <c:strCache>
                <c:ptCount val="1"/>
                <c:pt idx="0">
                  <c:v>VT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5'!$AY$7:$AY$40</c15:sqref>
                  </c15:fullRef>
                </c:ext>
              </c:extLst>
              <c:f>'Figure 5'!$AY$7:$AY$33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D-F5C4-4E1B-92D8-FED6D8A5A8CE}"/>
            </c:ext>
          </c:extLst>
        </c:ser>
        <c:ser>
          <c:idx val="47"/>
          <c:order val="46"/>
          <c:tx>
            <c:strRef>
              <c:f>'Figure 5'!$AZ$6</c:f>
              <c:strCache>
                <c:ptCount val="1"/>
                <c:pt idx="0">
                  <c:v>VA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5'!$AZ$7:$AZ$40</c15:sqref>
                  </c15:fullRef>
                </c:ext>
              </c:extLst>
              <c:f>'Figure 5'!$AZ$7:$AZ$33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E-F5C4-4E1B-92D8-FED6D8A5A8CE}"/>
            </c:ext>
          </c:extLst>
        </c:ser>
        <c:ser>
          <c:idx val="48"/>
          <c:order val="47"/>
          <c:tx>
            <c:strRef>
              <c:f>'Figure 5'!$BA$6</c:f>
              <c:strCache>
                <c:ptCount val="1"/>
                <c:pt idx="0">
                  <c:v>WA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5'!$BA$7:$BA$40</c15:sqref>
                  </c15:fullRef>
                </c:ext>
              </c:extLst>
              <c:f>'Figure 5'!$BA$7:$BA$33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F-F5C4-4E1B-92D8-FED6D8A5A8CE}"/>
            </c:ext>
          </c:extLst>
        </c:ser>
        <c:ser>
          <c:idx val="49"/>
          <c:order val="48"/>
          <c:tx>
            <c:strRef>
              <c:f>'Figure 5'!$BB$6</c:f>
              <c:strCache>
                <c:ptCount val="1"/>
                <c:pt idx="0">
                  <c:v>WV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5'!$BB$7:$BB$40</c15:sqref>
                  </c15:fullRef>
                </c:ext>
              </c:extLst>
              <c:f>'Figure 5'!$BB$7:$BB$33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30-F5C4-4E1B-92D8-FED6D8A5A8CE}"/>
            </c:ext>
          </c:extLst>
        </c:ser>
        <c:ser>
          <c:idx val="50"/>
          <c:order val="49"/>
          <c:tx>
            <c:strRef>
              <c:f>'Figure 5'!$BC$6</c:f>
              <c:strCache>
                <c:ptCount val="1"/>
                <c:pt idx="0">
                  <c:v>WI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5'!$BC$7:$BC$40</c15:sqref>
                  </c15:fullRef>
                </c:ext>
              </c:extLst>
              <c:f>'Figure 5'!$BC$7:$BC$33</c:f>
              <c:numCache>
                <c:formatCode>_(* #,##0.00_);_(* \(#,##0.00\);_(* "-"??_);_(@_)</c:formatCode>
                <c:ptCount val="27"/>
                <c:pt idx="0">
                  <c:v>-13.26</c:v>
                </c:pt>
                <c:pt idx="1">
                  <c:v>0.86</c:v>
                </c:pt>
                <c:pt idx="2">
                  <c:v>-18.55</c:v>
                </c:pt>
                <c:pt idx="3">
                  <c:v>-1.02</c:v>
                </c:pt>
                <c:pt idx="4">
                  <c:v>4.5199999999999996</c:v>
                </c:pt>
                <c:pt idx="5">
                  <c:v>4.84</c:v>
                </c:pt>
                <c:pt idx="6">
                  <c:v>-7.95</c:v>
                </c:pt>
                <c:pt idx="7">
                  <c:v>4.46</c:v>
                </c:pt>
                <c:pt idx="8">
                  <c:v>12.26</c:v>
                </c:pt>
                <c:pt idx="9">
                  <c:v>5.9</c:v>
                </c:pt>
                <c:pt idx="10">
                  <c:v>10.66</c:v>
                </c:pt>
                <c:pt idx="11">
                  <c:v>-2.52</c:v>
                </c:pt>
                <c:pt idx="12">
                  <c:v>-1.47</c:v>
                </c:pt>
                <c:pt idx="13">
                  <c:v>-7.12</c:v>
                </c:pt>
                <c:pt idx="14">
                  <c:v>-6.37</c:v>
                </c:pt>
                <c:pt idx="15">
                  <c:v>-3.57</c:v>
                </c:pt>
                <c:pt idx="16">
                  <c:v>1.97</c:v>
                </c:pt>
                <c:pt idx="17">
                  <c:v>-6.42</c:v>
                </c:pt>
                <c:pt idx="18">
                  <c:v>-4.55</c:v>
                </c:pt>
                <c:pt idx="19">
                  <c:v>-18.149999999999999</c:v>
                </c:pt>
                <c:pt idx="20">
                  <c:v>-22.34</c:v>
                </c:pt>
                <c:pt idx="21">
                  <c:v>-17.2</c:v>
                </c:pt>
                <c:pt idx="22">
                  <c:v>-11.64</c:v>
                </c:pt>
                <c:pt idx="23">
                  <c:v>-17.12</c:v>
                </c:pt>
                <c:pt idx="24">
                  <c:v>-13.01</c:v>
                </c:pt>
                <c:pt idx="25">
                  <c:v>-15.9</c:v>
                </c:pt>
                <c:pt idx="26">
                  <c:v>5.61</c:v>
                </c:pt>
              </c:numCache>
            </c:numRef>
          </c:val>
          <c:smooth val="0"/>
          <c:extLst>
            <c:ext xmlns:c16="http://schemas.microsoft.com/office/drawing/2014/chart" uri="{C3380CC4-5D6E-409C-BE32-E72D297353CC}">
              <c16:uniqueId val="{00000031-F5C4-4E1B-92D8-FED6D8A5A8CE}"/>
            </c:ext>
          </c:extLst>
        </c:ser>
        <c:ser>
          <c:idx val="14"/>
          <c:order val="50"/>
          <c:tx>
            <c:strRef>
              <c:f>'Figure 5'!$BD$6</c:f>
              <c:strCache>
                <c:ptCount val="1"/>
                <c:pt idx="0">
                  <c:v>WY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5'!$E$7:$E$40</c15:sqref>
                  </c15:fullRef>
                </c:ext>
              </c:extLst>
              <c:f>'Figure 5'!$E$7:$E$33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5'!$BD$7:$BD$40</c15:sqref>
                  </c15:fullRef>
                </c:ext>
              </c:extLst>
              <c:f>'Figure 5'!$BD$7:$BD$33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32-F5C4-4E1B-92D8-FED6D8A5A8CE}"/>
            </c:ext>
          </c:extLst>
        </c:ser>
        <c:dLbls>
          <c:showLegendKey val="0"/>
          <c:showVal val="0"/>
          <c:showCatName val="0"/>
          <c:showSerName val="0"/>
          <c:showPercent val="0"/>
          <c:showBubbleSize val="0"/>
        </c:dLbls>
        <c:smooth val="0"/>
        <c:axId val="955874208"/>
        <c:axId val="955878320"/>
      </c:lineChart>
      <c:catAx>
        <c:axId val="955874208"/>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955878320"/>
        <c:crossesAt val="-60"/>
        <c:auto val="1"/>
        <c:lblAlgn val="ctr"/>
        <c:lblOffset val="100"/>
        <c:noMultiLvlLbl val="0"/>
      </c:catAx>
      <c:valAx>
        <c:axId val="955878320"/>
        <c:scaling>
          <c:orientation val="minMax"/>
        </c:scaling>
        <c:delete val="0"/>
        <c:axPos val="l"/>
        <c:majorGridlines>
          <c:spPr>
            <a:ln w="12700">
              <a:solidFill>
                <a:srgbClr val="D9D9D9"/>
              </a:solidFill>
              <a:prstDash val="sysDot"/>
            </a:ln>
          </c:spPr>
        </c:majorGridlines>
        <c:title>
          <c:tx>
            <c:rich>
              <a:bodyPr/>
              <a:lstStyle/>
              <a:p>
                <a:pPr>
                  <a:defRPr b="0"/>
                </a:pPr>
                <a:r>
                  <a:rPr lang="en-US" b="0"/>
                  <a:t>Actual Minus Synthetic State  FARMVCs</a:t>
                </a:r>
                <a:r>
                  <a:rPr lang="en-US" b="0" baseline="0"/>
                  <a:t> per Million Drivers</a:t>
                </a:r>
                <a:r>
                  <a:rPr lang="en-US" b="0"/>
                  <a:t> </a:t>
                </a:r>
              </a:p>
            </c:rich>
          </c:tx>
          <c:overlay val="0"/>
        </c:title>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955874208"/>
        <c:crossesAt val="1"/>
        <c:crossBetween val="midCat"/>
      </c:valAx>
    </c:plotArea>
    <c:plotVisOnly val="1"/>
    <c:dispBlanksAs val="gap"/>
    <c:showDLblsOverMax val="0"/>
  </c:chart>
  <c:spPr>
    <a:solidFill>
      <a:schemeClr val="bg1"/>
    </a:solidFill>
    <a:ln w="9525">
      <a:noFill/>
    </a:ln>
  </c:spPr>
  <c:txPr>
    <a:bodyPr/>
    <a:lstStyle/>
    <a:p>
      <a:pPr>
        <a:defRPr>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6'!$B$1</c:f>
              <c:strCache>
                <c:ptCount val="1"/>
                <c:pt idx="0">
                  <c:v>Actual Illinois</c:v>
                </c:pt>
              </c:strCache>
            </c:strRef>
          </c:tx>
          <c:spPr>
            <a:ln w="38100" cap="rnd">
              <a:solidFill>
                <a:schemeClr val="tx1"/>
              </a:solidFill>
              <a:round/>
            </a:ln>
            <a:effectLst/>
          </c:spPr>
          <c:marker>
            <c:symbol val="none"/>
          </c:marker>
          <c:cat>
            <c:numRef>
              <c:f>'Figure 6'!$A$2:$A$35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4007-4016-9B6B-70FBDE893E06}"/>
            </c:ext>
          </c:extLst>
        </c:ser>
        <c:ser>
          <c:idx val="1"/>
          <c:order val="1"/>
          <c:tx>
            <c:strRef>
              <c:f>'Figure 6'!$C$1</c:f>
              <c:strCache>
                <c:ptCount val="1"/>
                <c:pt idx="0">
                  <c:v>Synthetic Illinois</c:v>
                </c:pt>
              </c:strCache>
            </c:strRef>
          </c:tx>
          <c:spPr>
            <a:ln w="28575" cap="rnd">
              <a:solidFill>
                <a:schemeClr val="accent5"/>
              </a:solidFill>
              <a:round/>
            </a:ln>
            <a:effectLst/>
          </c:spPr>
          <c:marker>
            <c:symbol val="none"/>
          </c:marker>
          <c:cat>
            <c:numRef>
              <c:f>'Figure 6'!$A$2:$A$35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6'!$C$2:$C$35</c:f>
              <c:numCache>
                <c:formatCode>General</c:formatCode>
                <c:ptCount val="34"/>
                <c:pt idx="0">
                  <c:v>0.4560155540406704</c:v>
                </c:pt>
                <c:pt idx="1">
                  <c:v>0.45629627597332001</c:v>
                </c:pt>
                <c:pt idx="2">
                  <c:v>0.39402320212125774</c:v>
                </c:pt>
                <c:pt idx="3">
                  <c:v>0.38351470524072645</c:v>
                </c:pt>
                <c:pt idx="4">
                  <c:v>0.41565843349695197</c:v>
                </c:pt>
                <c:pt idx="5">
                  <c:v>0.38827517461776739</c:v>
                </c:pt>
                <c:pt idx="6">
                  <c:v>0.39093696707487102</c:v>
                </c:pt>
                <c:pt idx="7">
                  <c:v>0.36969517299532889</c:v>
                </c:pt>
                <c:pt idx="8">
                  <c:v>0.38894931620359419</c:v>
                </c:pt>
                <c:pt idx="9">
                  <c:v>0.37735798662900921</c:v>
                </c:pt>
                <c:pt idx="10">
                  <c:v>0.34373933747410773</c:v>
                </c:pt>
                <c:pt idx="11">
                  <c:v>0.330608446598053</c:v>
                </c:pt>
                <c:pt idx="12">
                  <c:v>0.33631543000042435</c:v>
                </c:pt>
                <c:pt idx="13">
                  <c:v>0.34070552518963815</c:v>
                </c:pt>
                <c:pt idx="14">
                  <c:v>0.33100161504745479</c:v>
                </c:pt>
                <c:pt idx="15">
                  <c:v>0.29739344599843026</c:v>
                </c:pt>
                <c:pt idx="16">
                  <c:v>0.28359901006519794</c:v>
                </c:pt>
                <c:pt idx="17">
                  <c:v>0.28294654446840284</c:v>
                </c:pt>
                <c:pt idx="18">
                  <c:v>0.30660751157999033</c:v>
                </c:pt>
                <c:pt idx="19">
                  <c:v>0.32862978640198703</c:v>
                </c:pt>
                <c:pt idx="20">
                  <c:v>0.31270556235313413</c:v>
                </c:pt>
                <c:pt idx="21">
                  <c:v>0.30873075544834139</c:v>
                </c:pt>
                <c:pt idx="22">
                  <c:v>0.30604595339298246</c:v>
                </c:pt>
                <c:pt idx="23">
                  <c:v>0.30597646203637124</c:v>
                </c:pt>
                <c:pt idx="24">
                  <c:v>0.31678439849615098</c:v>
                </c:pt>
                <c:pt idx="25">
                  <c:v>0.31352684894204141</c:v>
                </c:pt>
                <c:pt idx="26">
                  <c:v>0.30976091301441194</c:v>
                </c:pt>
                <c:pt idx="27">
                  <c:v>0.31853243774175644</c:v>
                </c:pt>
                <c:pt idx="28">
                  <c:v>0.29561712738871571</c:v>
                </c:pt>
                <c:pt idx="29">
                  <c:v>0.30896793660521504</c:v>
                </c:pt>
                <c:pt idx="30">
                  <c:v>0.31375651523470882</c:v>
                </c:pt>
                <c:pt idx="31">
                  <c:v>0.30163751035928726</c:v>
                </c:pt>
                <c:pt idx="32">
                  <c:v>0.27353952638804913</c:v>
                </c:pt>
                <c:pt idx="33">
                  <c:v>0.25942848643660549</c:v>
                </c:pt>
              </c:numCache>
            </c:numRef>
          </c:val>
          <c:smooth val="0"/>
          <c:extLst>
            <c:ext xmlns:c16="http://schemas.microsoft.com/office/drawing/2014/chart" uri="{C3380CC4-5D6E-409C-BE32-E72D297353CC}">
              <c16:uniqueId val="{00000001-4007-4016-9B6B-70FBDE893E06}"/>
            </c:ext>
          </c:extLst>
        </c:ser>
        <c:dLbls>
          <c:showLegendKey val="0"/>
          <c:showVal val="0"/>
          <c:showCatName val="0"/>
          <c:showSerName val="0"/>
          <c:showPercent val="0"/>
          <c:showBubbleSize val="0"/>
        </c:dLbls>
        <c:smooth val="0"/>
        <c:axId val="913723856"/>
        <c:axId val="913767328"/>
      </c:lineChart>
      <c:catAx>
        <c:axId val="9137238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13767328"/>
        <c:crosses val="autoZero"/>
        <c:auto val="1"/>
        <c:lblAlgn val="ctr"/>
        <c:lblOffset val="100"/>
        <c:noMultiLvlLbl val="0"/>
      </c:catAx>
      <c:valAx>
        <c:axId val="91376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FARMVC Share of total Motor Vehicle Crashes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13723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1939812988467E-2"/>
          <c:y val="4.2930721991752401E-2"/>
          <c:w val="0.91537003404219897"/>
          <c:h val="0.82803900689561705"/>
        </c:manualLayout>
      </c:layout>
      <c:lineChart>
        <c:grouping val="standard"/>
        <c:varyColors val="0"/>
        <c:ser>
          <c:idx val="15"/>
          <c:order val="0"/>
          <c:tx>
            <c:strRef>
              <c:f>'Figure 7'!$F$6</c:f>
              <c:strCache>
                <c:ptCount val="1"/>
                <c:pt idx="0">
                  <c:v>IL</c:v>
                </c:pt>
              </c:strCache>
            </c:strRef>
          </c:tx>
          <c:spPr>
            <a:ln w="31750">
              <a:solidFill>
                <a:srgbClr val="FF0000"/>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7'!$F$7:$F$40</c:f>
              <c:numCache>
                <c:formatCode>_(* #,##0.00_);_(* \(#,##0.00\);_(* "-"??_);_(@_)</c:formatCode>
                <c:ptCount val="34"/>
                <c:pt idx="0">
                  <c:v>1.1615126859396696E-3</c:v>
                </c:pt>
                <c:pt idx="1">
                  <c:v>6.2767753843218088E-4</c:v>
                </c:pt>
                <c:pt idx="2">
                  <c:v>-3.2372750341892242E-2</c:v>
                </c:pt>
                <c:pt idx="3">
                  <c:v>2.6323527563363314E-3</c:v>
                </c:pt>
                <c:pt idx="4">
                  <c:v>3.0457872897386551E-2</c:v>
                </c:pt>
                <c:pt idx="5">
                  <c:v>1.7155079171061516E-2</c:v>
                </c:pt>
                <c:pt idx="6">
                  <c:v>1.2558575719594955E-2</c:v>
                </c:pt>
                <c:pt idx="7">
                  <c:v>-2.0664767362177372E-3</c:v>
                </c:pt>
                <c:pt idx="8">
                  <c:v>8.9632980525493622E-3</c:v>
                </c:pt>
                <c:pt idx="9">
                  <c:v>5.125970346853137E-4</c:v>
                </c:pt>
                <c:pt idx="10">
                  <c:v>-8.8247591629624367E-3</c:v>
                </c:pt>
                <c:pt idx="11">
                  <c:v>5.0084483809769154E-3</c:v>
                </c:pt>
                <c:pt idx="12">
                  <c:v>7.0471232756972313E-3</c:v>
                </c:pt>
                <c:pt idx="13">
                  <c:v>1.1889558285474777E-2</c:v>
                </c:pt>
                <c:pt idx="14">
                  <c:v>2.2449549287557602E-3</c:v>
                </c:pt>
                <c:pt idx="15">
                  <c:v>-1.2562823249027133E-3</c:v>
                </c:pt>
                <c:pt idx="16">
                  <c:v>-3.7858463823795319E-2</c:v>
                </c:pt>
                <c:pt idx="17">
                  <c:v>-2.3854060098528862E-2</c:v>
                </c:pt>
                <c:pt idx="18">
                  <c:v>-8.3964196965098381E-3</c:v>
                </c:pt>
                <c:pt idx="19">
                  <c:v>2.4692768231034279E-2</c:v>
                </c:pt>
                <c:pt idx="20">
                  <c:v>-3.8298806175589561E-3</c:v>
                </c:pt>
                <c:pt idx="21">
                  <c:v>2.9203635640442371E-3</c:v>
                </c:pt>
                <c:pt idx="22">
                  <c:v>-4.4115744531154633E-3</c:v>
                </c:pt>
                <c:pt idx="23">
                  <c:v>-1.0909619741141796E-3</c:v>
                </c:pt>
                <c:pt idx="24">
                  <c:v>-1.0680390521883965E-2</c:v>
                </c:pt>
                <c:pt idx="25">
                  <c:v>-7.0770583115518093E-3</c:v>
                </c:pt>
                <c:pt idx="26">
                  <c:v>-2.1463485900312662E-3</c:v>
                </c:pt>
                <c:pt idx="27">
                  <c:v>2.0096808671951294E-2</c:v>
                </c:pt>
                <c:pt idx="28">
                  <c:v>1.2906843796372414E-2</c:v>
                </c:pt>
                <c:pt idx="29">
                  <c:v>3.2857496291399002E-2</c:v>
                </c:pt>
                <c:pt idx="30">
                  <c:v>2.6705460622906685E-3</c:v>
                </c:pt>
                <c:pt idx="31">
                  <c:v>-3.7316284142434597E-3</c:v>
                </c:pt>
                <c:pt idx="32">
                  <c:v>-1.200549490749836E-2</c:v>
                </c:pt>
                <c:pt idx="33">
                  <c:v>-1.5790805220603943E-2</c:v>
                </c:pt>
              </c:numCache>
            </c:numRef>
          </c:val>
          <c:smooth val="0"/>
          <c:extLst>
            <c:ext xmlns:c16="http://schemas.microsoft.com/office/drawing/2014/chart" uri="{C3380CC4-5D6E-409C-BE32-E72D297353CC}">
              <c16:uniqueId val="{00000000-3F92-4EC0-B87D-C6D60A1E2FDE}"/>
            </c:ext>
          </c:extLst>
        </c:ser>
        <c:ser>
          <c:idx val="16"/>
          <c:order val="1"/>
          <c:tx>
            <c:strRef>
              <c:f>'Figure 7'!$G$6</c:f>
              <c:strCache>
                <c:ptCount val="1"/>
                <c:pt idx="0">
                  <c:v>AL</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7'!$G$7:$G$40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3F92-4EC0-B87D-C6D60A1E2FDE}"/>
            </c:ext>
          </c:extLst>
        </c:ser>
        <c:ser>
          <c:idx val="17"/>
          <c:order val="2"/>
          <c:tx>
            <c:strRef>
              <c:f>'Figure 7'!$H$6</c:f>
              <c:strCache>
                <c:ptCount val="1"/>
                <c:pt idx="0">
                  <c:v>AK</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7'!$H$7:$H$40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3F92-4EC0-B87D-C6D60A1E2FDE}"/>
            </c:ext>
          </c:extLst>
        </c:ser>
        <c:ser>
          <c:idx val="18"/>
          <c:order val="3"/>
          <c:tx>
            <c:strRef>
              <c:f>'Figure 7'!$I$6</c:f>
              <c:strCache>
                <c:ptCount val="1"/>
                <c:pt idx="0">
                  <c:v>AZ</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7'!$I$7:$I$40</c:f>
              <c:numCache>
                <c:formatCode>_(* #,##0.00_);_(* \(#,##0.00\);_(* "-"??_);_(@_)</c:formatCode>
                <c:ptCount val="34"/>
                <c:pt idx="0">
                  <c:v>6.0126479715108871E-2</c:v>
                </c:pt>
                <c:pt idx="1">
                  <c:v>3.6394562572240829E-2</c:v>
                </c:pt>
                <c:pt idx="2">
                  <c:v>5.7436715811491013E-2</c:v>
                </c:pt>
                <c:pt idx="3">
                  <c:v>1.2045362964272499E-2</c:v>
                </c:pt>
                <c:pt idx="4">
                  <c:v>9.0011148131452501E-5</c:v>
                </c:pt>
                <c:pt idx="5">
                  <c:v>-3.8998931646347046E-2</c:v>
                </c:pt>
                <c:pt idx="6">
                  <c:v>-6.9607151672244072E-3</c:v>
                </c:pt>
                <c:pt idx="7">
                  <c:v>4.7391057014465332E-2</c:v>
                </c:pt>
                <c:pt idx="8">
                  <c:v>6.8861329928040504E-3</c:v>
                </c:pt>
                <c:pt idx="9">
                  <c:v>2.8542408253997564E-3</c:v>
                </c:pt>
                <c:pt idx="10">
                  <c:v>2.2869247943162918E-2</c:v>
                </c:pt>
                <c:pt idx="11">
                  <c:v>-1.8411068245768547E-2</c:v>
                </c:pt>
                <c:pt idx="12">
                  <c:v>1.0323790833353996E-2</c:v>
                </c:pt>
                <c:pt idx="13">
                  <c:v>1.6699057072401047E-2</c:v>
                </c:pt>
                <c:pt idx="14">
                  <c:v>-6.4331716857850552E-3</c:v>
                </c:pt>
                <c:pt idx="15">
                  <c:v>-3.8914944976568222E-2</c:v>
                </c:pt>
                <c:pt idx="16">
                  <c:v>1.3304551132023335E-2</c:v>
                </c:pt>
                <c:pt idx="17">
                  <c:v>4.7878053039312363E-2</c:v>
                </c:pt>
                <c:pt idx="18">
                  <c:v>-1.6353229060769081E-2</c:v>
                </c:pt>
                <c:pt idx="19">
                  <c:v>2.1181389689445496E-2</c:v>
                </c:pt>
                <c:pt idx="20">
                  <c:v>1.3081689365208149E-2</c:v>
                </c:pt>
                <c:pt idx="21">
                  <c:v>1.3894227333366871E-2</c:v>
                </c:pt>
                <c:pt idx="22">
                  <c:v>3.3268719911575317E-2</c:v>
                </c:pt>
                <c:pt idx="23">
                  <c:v>-1.8337881192564964E-2</c:v>
                </c:pt>
                <c:pt idx="24">
                  <c:v>4.4730506837368011E-2</c:v>
                </c:pt>
                <c:pt idx="25">
                  <c:v>-7.5296629220247269E-3</c:v>
                </c:pt>
                <c:pt idx="26">
                  <c:v>2.9686525464057922E-2</c:v>
                </c:pt>
                <c:pt idx="27">
                  <c:v>5.4271113127470016E-2</c:v>
                </c:pt>
                <c:pt idx="28">
                  <c:v>1.6610005870461464E-2</c:v>
                </c:pt>
                <c:pt idx="29">
                  <c:v>8.8839689269661903E-3</c:v>
                </c:pt>
                <c:pt idx="30">
                  <c:v>1.5093344263732433E-2</c:v>
                </c:pt>
                <c:pt idx="31">
                  <c:v>2.0225964486598969E-2</c:v>
                </c:pt>
                <c:pt idx="32">
                  <c:v>4.1333772242069244E-2</c:v>
                </c:pt>
                <c:pt idx="33">
                  <c:v>-2.380891889333725E-2</c:v>
                </c:pt>
              </c:numCache>
            </c:numRef>
          </c:val>
          <c:smooth val="0"/>
          <c:extLst>
            <c:ext xmlns:c16="http://schemas.microsoft.com/office/drawing/2014/chart" uri="{C3380CC4-5D6E-409C-BE32-E72D297353CC}">
              <c16:uniqueId val="{00000003-3F92-4EC0-B87D-C6D60A1E2FDE}"/>
            </c:ext>
          </c:extLst>
        </c:ser>
        <c:ser>
          <c:idx val="19"/>
          <c:order val="4"/>
          <c:tx>
            <c:strRef>
              <c:f>'Figure 7'!$J$6</c:f>
              <c:strCache>
                <c:ptCount val="1"/>
                <c:pt idx="0">
                  <c:v>AR</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7'!$J$7:$J$40</c:f>
              <c:numCache>
                <c:formatCode>_(* #,##0.00_);_(* \(#,##0.00\);_(* "-"??_);_(@_)</c:formatCode>
                <c:ptCount val="34"/>
                <c:pt idx="0">
                  <c:v>-3.4352488815784454E-2</c:v>
                </c:pt>
                <c:pt idx="1">
                  <c:v>-2.7535103261470795E-2</c:v>
                </c:pt>
                <c:pt idx="2">
                  <c:v>-6.4074300229549408E-2</c:v>
                </c:pt>
                <c:pt idx="3">
                  <c:v>-4.6346466988325119E-2</c:v>
                </c:pt>
                <c:pt idx="4">
                  <c:v>-8.4712252020835876E-2</c:v>
                </c:pt>
                <c:pt idx="5">
                  <c:v>-6.7779272794723511E-2</c:v>
                </c:pt>
                <c:pt idx="6">
                  <c:v>-0.12699392437934875</c:v>
                </c:pt>
                <c:pt idx="7">
                  <c:v>-0.11863244324922562</c:v>
                </c:pt>
                <c:pt idx="8">
                  <c:v>-7.443709671497345E-2</c:v>
                </c:pt>
                <c:pt idx="9">
                  <c:v>-6.3661694526672363E-2</c:v>
                </c:pt>
                <c:pt idx="10">
                  <c:v>1.5829684212803841E-2</c:v>
                </c:pt>
                <c:pt idx="11">
                  <c:v>1.0774591937661171E-3</c:v>
                </c:pt>
                <c:pt idx="12">
                  <c:v>7.2966732084751129E-2</c:v>
                </c:pt>
                <c:pt idx="13">
                  <c:v>9.196539968252182E-2</c:v>
                </c:pt>
                <c:pt idx="14">
                  <c:v>3.5838112235069275E-2</c:v>
                </c:pt>
                <c:pt idx="15">
                  <c:v>4.8916570842266083E-2</c:v>
                </c:pt>
                <c:pt idx="16">
                  <c:v>4.6026129275560379E-2</c:v>
                </c:pt>
                <c:pt idx="17">
                  <c:v>4.4704660773277283E-2</c:v>
                </c:pt>
                <c:pt idx="18">
                  <c:v>6.6077053546905518E-2</c:v>
                </c:pt>
                <c:pt idx="19">
                  <c:v>0.11219903081655502</c:v>
                </c:pt>
                <c:pt idx="20">
                  <c:v>5.4114598780870438E-2</c:v>
                </c:pt>
                <c:pt idx="21">
                  <c:v>3.2998379319906235E-2</c:v>
                </c:pt>
                <c:pt idx="22">
                  <c:v>2.4201401975005865E-3</c:v>
                </c:pt>
                <c:pt idx="23">
                  <c:v>4.8186521977186203E-2</c:v>
                </c:pt>
                <c:pt idx="24">
                  <c:v>2.9681988060474396E-2</c:v>
                </c:pt>
                <c:pt idx="25">
                  <c:v>2.534541068598628E-3</c:v>
                </c:pt>
                <c:pt idx="26">
                  <c:v>3.6495354026556015E-2</c:v>
                </c:pt>
                <c:pt idx="27">
                  <c:v>4.9974426627159119E-2</c:v>
                </c:pt>
                <c:pt idx="28">
                  <c:v>-5.413905531167984E-2</c:v>
                </c:pt>
                <c:pt idx="29">
                  <c:v>-9.5599796622991562E-3</c:v>
                </c:pt>
                <c:pt idx="30">
                  <c:v>2.0609486848115921E-2</c:v>
                </c:pt>
                <c:pt idx="31">
                  <c:v>3.4886136651039124E-2</c:v>
                </c:pt>
                <c:pt idx="32">
                  <c:v>-2.1007589530199766E-3</c:v>
                </c:pt>
                <c:pt idx="33">
                  <c:v>3.5300169140100479E-2</c:v>
                </c:pt>
              </c:numCache>
            </c:numRef>
          </c:val>
          <c:smooth val="0"/>
          <c:extLst>
            <c:ext xmlns:c16="http://schemas.microsoft.com/office/drawing/2014/chart" uri="{C3380CC4-5D6E-409C-BE32-E72D297353CC}">
              <c16:uniqueId val="{00000004-3F92-4EC0-B87D-C6D60A1E2FDE}"/>
            </c:ext>
          </c:extLst>
        </c:ser>
        <c:ser>
          <c:idx val="20"/>
          <c:order val="5"/>
          <c:tx>
            <c:strRef>
              <c:f>'Figure 7'!$K$6</c:f>
              <c:strCache>
                <c:ptCount val="1"/>
                <c:pt idx="0">
                  <c:v>CA</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7'!$K$7:$K$40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3F92-4EC0-B87D-C6D60A1E2FDE}"/>
            </c:ext>
          </c:extLst>
        </c:ser>
        <c:ser>
          <c:idx val="21"/>
          <c:order val="6"/>
          <c:tx>
            <c:strRef>
              <c:f>'Figure 7'!$L$6</c:f>
              <c:strCache>
                <c:ptCount val="1"/>
                <c:pt idx="0">
                  <c:v>CO</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7'!$L$7:$L$40</c:f>
              <c:numCache>
                <c:formatCode>_(* #,##0.00_);_(* \(#,##0.00\);_(* "-"??_);_(@_)</c:formatCode>
                <c:ptCount val="34"/>
                <c:pt idx="0">
                  <c:v>-6.2676710076630116E-3</c:v>
                </c:pt>
                <c:pt idx="1">
                  <c:v>-1.6523022204637527E-2</c:v>
                </c:pt>
                <c:pt idx="2">
                  <c:v>-6.1298245564103127E-3</c:v>
                </c:pt>
                <c:pt idx="3">
                  <c:v>1.0996450437232852E-3</c:v>
                </c:pt>
                <c:pt idx="4">
                  <c:v>-1.4847145415842533E-2</c:v>
                </c:pt>
                <c:pt idx="5">
                  <c:v>5.0678707659244537E-2</c:v>
                </c:pt>
                <c:pt idx="6">
                  <c:v>6.904873251914978E-2</c:v>
                </c:pt>
                <c:pt idx="7">
                  <c:v>3.3718675374984741E-2</c:v>
                </c:pt>
                <c:pt idx="8">
                  <c:v>6.059221550822258E-2</c:v>
                </c:pt>
                <c:pt idx="9">
                  <c:v>-1.2892293743789196E-2</c:v>
                </c:pt>
                <c:pt idx="10">
                  <c:v>-4.6931121498346329E-2</c:v>
                </c:pt>
                <c:pt idx="11">
                  <c:v>-3.7080496549606323E-2</c:v>
                </c:pt>
                <c:pt idx="12">
                  <c:v>-8.6613722145557404E-2</c:v>
                </c:pt>
                <c:pt idx="13">
                  <c:v>-5.8427195996046066E-2</c:v>
                </c:pt>
                <c:pt idx="14">
                  <c:v>-1.6017826274037361E-2</c:v>
                </c:pt>
                <c:pt idx="15">
                  <c:v>1.4882090501487255E-2</c:v>
                </c:pt>
                <c:pt idx="16">
                  <c:v>-1.8090009689331055E-2</c:v>
                </c:pt>
                <c:pt idx="17">
                  <c:v>8.6348559707403183E-3</c:v>
                </c:pt>
                <c:pt idx="18">
                  <c:v>3.6520939320325851E-2</c:v>
                </c:pt>
                <c:pt idx="19">
                  <c:v>1.5887666493654251E-2</c:v>
                </c:pt>
                <c:pt idx="20">
                  <c:v>2.027013897895813E-2</c:v>
                </c:pt>
                <c:pt idx="21">
                  <c:v>2.1050484851002693E-2</c:v>
                </c:pt>
                <c:pt idx="22">
                  <c:v>4.768935963511467E-2</c:v>
                </c:pt>
                <c:pt idx="23">
                  <c:v>-2.7193771675229073E-2</c:v>
                </c:pt>
                <c:pt idx="24">
                  <c:v>-1.2234811671078205E-2</c:v>
                </c:pt>
                <c:pt idx="25">
                  <c:v>2.9791805893182755E-2</c:v>
                </c:pt>
                <c:pt idx="26">
                  <c:v>-6.2367774080485106E-4</c:v>
                </c:pt>
                <c:pt idx="27">
                  <c:v>-1.6082789748907089E-2</c:v>
                </c:pt>
                <c:pt idx="28">
                  <c:v>7.3663301765918732E-2</c:v>
                </c:pt>
                <c:pt idx="29">
                  <c:v>-4.1328955441713333E-2</c:v>
                </c:pt>
                <c:pt idx="30">
                  <c:v>3.9334278553724289E-2</c:v>
                </c:pt>
                <c:pt idx="31">
                  <c:v>2.2743904963135719E-2</c:v>
                </c:pt>
                <c:pt idx="32">
                  <c:v>1.925225555896759E-2</c:v>
                </c:pt>
                <c:pt idx="33">
                  <c:v>1.9980693235993385E-2</c:v>
                </c:pt>
              </c:numCache>
            </c:numRef>
          </c:val>
          <c:smooth val="0"/>
          <c:extLst>
            <c:ext xmlns:c16="http://schemas.microsoft.com/office/drawing/2014/chart" uri="{C3380CC4-5D6E-409C-BE32-E72D297353CC}">
              <c16:uniqueId val="{00000006-3F92-4EC0-B87D-C6D60A1E2FDE}"/>
            </c:ext>
          </c:extLst>
        </c:ser>
        <c:ser>
          <c:idx val="22"/>
          <c:order val="7"/>
          <c:tx>
            <c:strRef>
              <c:f>'Figure 7'!$M$6</c:f>
              <c:strCache>
                <c:ptCount val="1"/>
                <c:pt idx="0">
                  <c:v>CT</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7'!$M$7:$M$40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3F92-4EC0-B87D-C6D60A1E2FDE}"/>
            </c:ext>
          </c:extLst>
        </c:ser>
        <c:ser>
          <c:idx val="23"/>
          <c:order val="8"/>
          <c:tx>
            <c:strRef>
              <c:f>'Figure 7'!$N$6</c:f>
              <c:strCache>
                <c:ptCount val="1"/>
                <c:pt idx="0">
                  <c:v>DE</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7'!$N$7:$N$40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3F92-4EC0-B87D-C6D60A1E2FDE}"/>
            </c:ext>
          </c:extLst>
        </c:ser>
        <c:ser>
          <c:idx val="24"/>
          <c:order val="9"/>
          <c:tx>
            <c:strRef>
              <c:f>'Figure 7'!$O$6</c:f>
              <c:strCache>
                <c:ptCount val="1"/>
                <c:pt idx="0">
                  <c:v>DC</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7'!$O$7:$O$40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3F92-4EC0-B87D-C6D60A1E2FDE}"/>
            </c:ext>
          </c:extLst>
        </c:ser>
        <c:ser>
          <c:idx val="25"/>
          <c:order val="10"/>
          <c:tx>
            <c:strRef>
              <c:f>'Figure 7'!$P$6</c:f>
              <c:strCache>
                <c:ptCount val="1"/>
                <c:pt idx="0">
                  <c:v>FL</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7'!$P$7:$P$40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3F92-4EC0-B87D-C6D60A1E2FDE}"/>
            </c:ext>
          </c:extLst>
        </c:ser>
        <c:ser>
          <c:idx val="26"/>
          <c:order val="11"/>
          <c:tx>
            <c:strRef>
              <c:f>'Figure 7'!$Q$6</c:f>
              <c:strCache>
                <c:ptCount val="1"/>
                <c:pt idx="0">
                  <c:v>GA</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7'!$Q$7:$Q$40</c:f>
              <c:numCache>
                <c:formatCode>_(* #,##0.00_);_(* \(#,##0.00\);_(* "-"??_);_(@_)</c:formatCode>
                <c:ptCount val="34"/>
                <c:pt idx="0">
                  <c:v>-4.3340913951396942E-2</c:v>
                </c:pt>
                <c:pt idx="1">
                  <c:v>1.580771803855896E-2</c:v>
                </c:pt>
                <c:pt idx="2">
                  <c:v>5.3006368689239025E-3</c:v>
                </c:pt>
                <c:pt idx="3">
                  <c:v>-7.4813934043049812E-3</c:v>
                </c:pt>
                <c:pt idx="4">
                  <c:v>1.4257490634918213E-2</c:v>
                </c:pt>
                <c:pt idx="5">
                  <c:v>-2.2605754435062408E-2</c:v>
                </c:pt>
                <c:pt idx="6">
                  <c:v>1.5762809664011002E-2</c:v>
                </c:pt>
                <c:pt idx="7">
                  <c:v>-3.0310846865177155E-2</c:v>
                </c:pt>
                <c:pt idx="8">
                  <c:v>2.4833832867443562E-3</c:v>
                </c:pt>
                <c:pt idx="9">
                  <c:v>3.7007397040724754E-3</c:v>
                </c:pt>
                <c:pt idx="10">
                  <c:v>-2.9204855673015118E-3</c:v>
                </c:pt>
                <c:pt idx="11">
                  <c:v>-9.6388049423694611E-3</c:v>
                </c:pt>
                <c:pt idx="12">
                  <c:v>-2.3498982191085815E-3</c:v>
                </c:pt>
                <c:pt idx="13">
                  <c:v>1.6899324953556061E-2</c:v>
                </c:pt>
                <c:pt idx="14">
                  <c:v>-1.9160717725753784E-2</c:v>
                </c:pt>
                <c:pt idx="15">
                  <c:v>1.8850188702344894E-2</c:v>
                </c:pt>
                <c:pt idx="16">
                  <c:v>5.8622315526008606E-2</c:v>
                </c:pt>
                <c:pt idx="17">
                  <c:v>2.7632368728518486E-2</c:v>
                </c:pt>
                <c:pt idx="18">
                  <c:v>-1.2882933020591736E-2</c:v>
                </c:pt>
                <c:pt idx="19">
                  <c:v>3.4943763166666031E-2</c:v>
                </c:pt>
                <c:pt idx="20">
                  <c:v>2.284238301217556E-2</c:v>
                </c:pt>
                <c:pt idx="21">
                  <c:v>3.4012190997600555E-2</c:v>
                </c:pt>
                <c:pt idx="22">
                  <c:v>3.0371250584721565E-2</c:v>
                </c:pt>
                <c:pt idx="23">
                  <c:v>3.020111471414566E-2</c:v>
                </c:pt>
                <c:pt idx="24">
                  <c:v>3.3333674073219299E-2</c:v>
                </c:pt>
                <c:pt idx="25">
                  <c:v>6.1744130216538906E-3</c:v>
                </c:pt>
                <c:pt idx="26">
                  <c:v>-1.209111069329083E-3</c:v>
                </c:pt>
                <c:pt idx="27">
                  <c:v>5.9712782502174377E-2</c:v>
                </c:pt>
                <c:pt idx="28">
                  <c:v>3.9184194058179855E-2</c:v>
                </c:pt>
                <c:pt idx="29">
                  <c:v>7.6716065406799316E-2</c:v>
                </c:pt>
                <c:pt idx="30">
                  <c:v>5.6591331958770752E-2</c:v>
                </c:pt>
                <c:pt idx="31">
                  <c:v>4.4954203069210052E-2</c:v>
                </c:pt>
                <c:pt idx="32">
                  <c:v>2.7221443597227335E-3</c:v>
                </c:pt>
                <c:pt idx="33">
                  <c:v>-1.0306453332304955E-2</c:v>
                </c:pt>
              </c:numCache>
            </c:numRef>
          </c:val>
          <c:smooth val="0"/>
          <c:extLst>
            <c:ext xmlns:c16="http://schemas.microsoft.com/office/drawing/2014/chart" uri="{C3380CC4-5D6E-409C-BE32-E72D297353CC}">
              <c16:uniqueId val="{0000000B-3F92-4EC0-B87D-C6D60A1E2FDE}"/>
            </c:ext>
          </c:extLst>
        </c:ser>
        <c:ser>
          <c:idx val="27"/>
          <c:order val="12"/>
          <c:tx>
            <c:strRef>
              <c:f>'Figure 7'!$R$6</c:f>
              <c:strCache>
                <c:ptCount val="1"/>
                <c:pt idx="0">
                  <c:v>HI</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3F92-4EC0-B87D-C6D60A1E2FDE}"/>
            </c:ext>
          </c:extLst>
        </c:ser>
        <c:ser>
          <c:idx val="8"/>
          <c:order val="13"/>
          <c:tx>
            <c:strRef>
              <c:f>'Figure 7'!$S$6</c:f>
              <c:strCache>
                <c:ptCount val="1"/>
                <c:pt idx="0">
                  <c:v>ID</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7'!$S$7:$S$40</c:f>
              <c:numCache>
                <c:formatCode>_(* #,##0.00_);_(* \(#,##0.00\);_(* "-"??_);_(@_)</c:formatCode>
                <c:ptCount val="34"/>
                <c:pt idx="0">
                  <c:v>4.510931670665741E-2</c:v>
                </c:pt>
                <c:pt idx="1">
                  <c:v>1.1486790142953396E-2</c:v>
                </c:pt>
                <c:pt idx="2">
                  <c:v>5.4065879434347153E-2</c:v>
                </c:pt>
                <c:pt idx="3">
                  <c:v>-2.0248603541404009E-3</c:v>
                </c:pt>
                <c:pt idx="4">
                  <c:v>-8.9340744307264686E-4</c:v>
                </c:pt>
                <c:pt idx="5">
                  <c:v>-3.3704351633787155E-2</c:v>
                </c:pt>
                <c:pt idx="6">
                  <c:v>2.8562208637595177E-2</c:v>
                </c:pt>
                <c:pt idx="7">
                  <c:v>-1.6455588862299919E-2</c:v>
                </c:pt>
                <c:pt idx="8">
                  <c:v>-4.0185272693634033E-2</c:v>
                </c:pt>
                <c:pt idx="9">
                  <c:v>1.8269232241436839E-3</c:v>
                </c:pt>
                <c:pt idx="10">
                  <c:v>-5.9069335460662842E-2</c:v>
                </c:pt>
                <c:pt idx="11">
                  <c:v>-7.5451970100402832E-2</c:v>
                </c:pt>
                <c:pt idx="12">
                  <c:v>-3.1475264579057693E-2</c:v>
                </c:pt>
                <c:pt idx="13">
                  <c:v>6.5627694129943848E-3</c:v>
                </c:pt>
                <c:pt idx="14">
                  <c:v>3.7860594689846039E-2</c:v>
                </c:pt>
                <c:pt idx="15">
                  <c:v>-2.8765478637069464E-3</c:v>
                </c:pt>
                <c:pt idx="16">
                  <c:v>-1.6814021393656731E-2</c:v>
                </c:pt>
                <c:pt idx="17">
                  <c:v>3.3751115202903748E-2</c:v>
                </c:pt>
                <c:pt idx="18">
                  <c:v>6.6906199790537357E-3</c:v>
                </c:pt>
                <c:pt idx="19">
                  <c:v>9.3246124684810638E-2</c:v>
                </c:pt>
                <c:pt idx="20">
                  <c:v>0.11357061564922333</c:v>
                </c:pt>
                <c:pt idx="21">
                  <c:v>7.3498181998729706E-2</c:v>
                </c:pt>
                <c:pt idx="22">
                  <c:v>5.7930618524551392E-2</c:v>
                </c:pt>
                <c:pt idx="23">
                  <c:v>7.6504521071910858E-2</c:v>
                </c:pt>
                <c:pt idx="24">
                  <c:v>9.8448768258094788E-3</c:v>
                </c:pt>
                <c:pt idx="25">
                  <c:v>5.8262143284082413E-2</c:v>
                </c:pt>
                <c:pt idx="26">
                  <c:v>-2.6604158338159323E-3</c:v>
                </c:pt>
                <c:pt idx="27">
                  <c:v>6.7389734089374542E-2</c:v>
                </c:pt>
                <c:pt idx="28">
                  <c:v>6.8710907362401485E-3</c:v>
                </c:pt>
                <c:pt idx="29">
                  <c:v>2.5398310273885727E-2</c:v>
                </c:pt>
                <c:pt idx="30">
                  <c:v>5.8768197894096375E-2</c:v>
                </c:pt>
                <c:pt idx="31">
                  <c:v>4.3368715792894363E-2</c:v>
                </c:pt>
                <c:pt idx="32">
                  <c:v>3.7244562059640884E-2</c:v>
                </c:pt>
                <c:pt idx="33">
                  <c:v>-1.2806158512830734E-2</c:v>
                </c:pt>
              </c:numCache>
            </c:numRef>
          </c:val>
          <c:smooth val="0"/>
          <c:extLst>
            <c:ext xmlns:c16="http://schemas.microsoft.com/office/drawing/2014/chart" uri="{C3380CC4-5D6E-409C-BE32-E72D297353CC}">
              <c16:uniqueId val="{0000000D-3F92-4EC0-B87D-C6D60A1E2FDE}"/>
            </c:ext>
          </c:extLst>
        </c:ser>
        <c:ser>
          <c:idx val="9"/>
          <c:order val="14"/>
          <c:tx>
            <c:strRef>
              <c:f>'Figure 7'!$T$6</c:f>
              <c:strCache>
                <c:ptCount val="1"/>
                <c:pt idx="0">
                  <c:v>IN</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7'!$T$7:$T$40</c:f>
              <c:numCache>
                <c:formatCode>_(* #,##0.00_);_(* \(#,##0.00\);_(* "-"??_);_(@_)</c:formatCode>
                <c:ptCount val="34"/>
                <c:pt idx="0">
                  <c:v>3.9195101708173752E-2</c:v>
                </c:pt>
                <c:pt idx="1">
                  <c:v>1.6592184081673622E-2</c:v>
                </c:pt>
                <c:pt idx="2">
                  <c:v>-2.358018234372139E-2</c:v>
                </c:pt>
                <c:pt idx="3">
                  <c:v>3.1871460378170013E-2</c:v>
                </c:pt>
                <c:pt idx="4">
                  <c:v>-1.0000402107834816E-2</c:v>
                </c:pt>
                <c:pt idx="5">
                  <c:v>3.3527974039316177E-2</c:v>
                </c:pt>
                <c:pt idx="6">
                  <c:v>7.4492150451987982E-4</c:v>
                </c:pt>
                <c:pt idx="7">
                  <c:v>2.3016210645437241E-2</c:v>
                </c:pt>
                <c:pt idx="8">
                  <c:v>-6.5108169801533222E-3</c:v>
                </c:pt>
                <c:pt idx="9">
                  <c:v>-2.0164497196674347E-2</c:v>
                </c:pt>
                <c:pt idx="10">
                  <c:v>1.9355865195393562E-2</c:v>
                </c:pt>
                <c:pt idx="11">
                  <c:v>1.6511417925357819E-2</c:v>
                </c:pt>
                <c:pt idx="12">
                  <c:v>2.1010376513004303E-2</c:v>
                </c:pt>
                <c:pt idx="13">
                  <c:v>1.3468284159898758E-2</c:v>
                </c:pt>
                <c:pt idx="14">
                  <c:v>3.6737397313117981E-2</c:v>
                </c:pt>
                <c:pt idx="15">
                  <c:v>-1.967073418200016E-3</c:v>
                </c:pt>
                <c:pt idx="16">
                  <c:v>-5.5316764861345291E-2</c:v>
                </c:pt>
                <c:pt idx="17">
                  <c:v>-1.3343600556254387E-2</c:v>
                </c:pt>
                <c:pt idx="18">
                  <c:v>2.9079291969537735E-2</c:v>
                </c:pt>
                <c:pt idx="19">
                  <c:v>6.3818169292062521E-4</c:v>
                </c:pt>
                <c:pt idx="20">
                  <c:v>1.1169643141329288E-2</c:v>
                </c:pt>
                <c:pt idx="21">
                  <c:v>1.2565184384584427E-2</c:v>
                </c:pt>
                <c:pt idx="22">
                  <c:v>1.4628150500357151E-2</c:v>
                </c:pt>
                <c:pt idx="23">
                  <c:v>-3.6120318691246212E-4</c:v>
                </c:pt>
                <c:pt idx="24">
                  <c:v>-1.0308318771421909E-2</c:v>
                </c:pt>
                <c:pt idx="25">
                  <c:v>2.3065570741891861E-2</c:v>
                </c:pt>
                <c:pt idx="26">
                  <c:v>1.3014580123126507E-2</c:v>
                </c:pt>
                <c:pt idx="27">
                  <c:v>-4.355219379067421E-2</c:v>
                </c:pt>
                <c:pt idx="28">
                  <c:v>-9.7590293735265732E-3</c:v>
                </c:pt>
                <c:pt idx="29">
                  <c:v>-4.2051997035741806E-2</c:v>
                </c:pt>
                <c:pt idx="30">
                  <c:v>-2.7119286358356476E-2</c:v>
                </c:pt>
                <c:pt idx="31">
                  <c:v>-2.3828970734030008E-3</c:v>
                </c:pt>
                <c:pt idx="32">
                  <c:v>3.8406230509281158E-2</c:v>
                </c:pt>
                <c:pt idx="33">
                  <c:v>4.9115210771560669E-2</c:v>
                </c:pt>
              </c:numCache>
            </c:numRef>
          </c:val>
          <c:smooth val="0"/>
          <c:extLst>
            <c:ext xmlns:c16="http://schemas.microsoft.com/office/drawing/2014/chart" uri="{C3380CC4-5D6E-409C-BE32-E72D297353CC}">
              <c16:uniqueId val="{0000000E-3F92-4EC0-B87D-C6D60A1E2FDE}"/>
            </c:ext>
          </c:extLst>
        </c:ser>
        <c:ser>
          <c:idx val="10"/>
          <c:order val="15"/>
          <c:tx>
            <c:strRef>
              <c:f>'Figure 7'!$U$6</c:f>
              <c:strCache>
                <c:ptCount val="1"/>
                <c:pt idx="0">
                  <c:v>IA</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3F92-4EC0-B87D-C6D60A1E2FDE}"/>
            </c:ext>
          </c:extLst>
        </c:ser>
        <c:ser>
          <c:idx val="11"/>
          <c:order val="16"/>
          <c:tx>
            <c:strRef>
              <c:f>'Figure 7'!$V$6</c:f>
              <c:strCache>
                <c:ptCount val="1"/>
                <c:pt idx="0">
                  <c:v>KS</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7'!$V$7:$V$40</c:f>
              <c:numCache>
                <c:formatCode>_(* #,##0.00_);_(* \(#,##0.00\);_(* "-"??_);_(@_)</c:formatCode>
                <c:ptCount val="34"/>
                <c:pt idx="0">
                  <c:v>3.8439661264419556E-2</c:v>
                </c:pt>
                <c:pt idx="1">
                  <c:v>6.9374088197946548E-3</c:v>
                </c:pt>
                <c:pt idx="2">
                  <c:v>5.8435462415218353E-2</c:v>
                </c:pt>
                <c:pt idx="3">
                  <c:v>3.3561505377292633E-2</c:v>
                </c:pt>
                <c:pt idx="4">
                  <c:v>7.3788785375654697E-3</c:v>
                </c:pt>
                <c:pt idx="5">
                  <c:v>-2.8004369232803583E-3</c:v>
                </c:pt>
                <c:pt idx="6">
                  <c:v>1.3684489764273167E-2</c:v>
                </c:pt>
                <c:pt idx="7">
                  <c:v>5.5269181728363037E-2</c:v>
                </c:pt>
                <c:pt idx="8">
                  <c:v>-2.173682302236557E-2</c:v>
                </c:pt>
                <c:pt idx="9">
                  <c:v>-2.1592607721686363E-2</c:v>
                </c:pt>
                <c:pt idx="10">
                  <c:v>-1.3025138527154922E-2</c:v>
                </c:pt>
                <c:pt idx="11">
                  <c:v>4.1392005980014801E-2</c:v>
                </c:pt>
                <c:pt idx="12">
                  <c:v>-1.8751341849565506E-2</c:v>
                </c:pt>
                <c:pt idx="13">
                  <c:v>-5.6143328547477722E-2</c:v>
                </c:pt>
                <c:pt idx="14">
                  <c:v>-1.1694599874317646E-2</c:v>
                </c:pt>
                <c:pt idx="15">
                  <c:v>3.07118259370327E-2</c:v>
                </c:pt>
                <c:pt idx="16">
                  <c:v>2.5462934747338295E-2</c:v>
                </c:pt>
                <c:pt idx="17">
                  <c:v>-4.2400532402098179E-3</c:v>
                </c:pt>
                <c:pt idx="18">
                  <c:v>3.7730298936367035E-2</c:v>
                </c:pt>
                <c:pt idx="19">
                  <c:v>3.4334412775933743E-3</c:v>
                </c:pt>
                <c:pt idx="20">
                  <c:v>-4.1876237839460373E-2</c:v>
                </c:pt>
                <c:pt idx="21">
                  <c:v>-1.0255733504891396E-2</c:v>
                </c:pt>
                <c:pt idx="22">
                  <c:v>7.1351185441017151E-2</c:v>
                </c:pt>
                <c:pt idx="23">
                  <c:v>6.954270601272583E-2</c:v>
                </c:pt>
                <c:pt idx="24">
                  <c:v>4.8387296497821808E-2</c:v>
                </c:pt>
                <c:pt idx="25">
                  <c:v>6.2834925949573517E-2</c:v>
                </c:pt>
                <c:pt idx="26">
                  <c:v>-3.532877191901207E-2</c:v>
                </c:pt>
                <c:pt idx="27">
                  <c:v>1.3314408250153065E-2</c:v>
                </c:pt>
                <c:pt idx="28">
                  <c:v>6.8703033030033112E-3</c:v>
                </c:pt>
                <c:pt idx="29">
                  <c:v>3.5806853324174881E-2</c:v>
                </c:pt>
                <c:pt idx="30">
                  <c:v>4.6610046178102493E-2</c:v>
                </c:pt>
                <c:pt idx="31">
                  <c:v>-4.4306069612503052E-3</c:v>
                </c:pt>
                <c:pt idx="32">
                  <c:v>3.1137151643633842E-2</c:v>
                </c:pt>
                <c:pt idx="33">
                  <c:v>1.893281564116478E-2</c:v>
                </c:pt>
              </c:numCache>
            </c:numRef>
          </c:val>
          <c:smooth val="0"/>
          <c:extLst>
            <c:ext xmlns:c16="http://schemas.microsoft.com/office/drawing/2014/chart" uri="{C3380CC4-5D6E-409C-BE32-E72D297353CC}">
              <c16:uniqueId val="{00000010-3F92-4EC0-B87D-C6D60A1E2FDE}"/>
            </c:ext>
          </c:extLst>
        </c:ser>
        <c:ser>
          <c:idx val="12"/>
          <c:order val="17"/>
          <c:tx>
            <c:strRef>
              <c:f>'Figure 7'!$W$6</c:f>
              <c:strCache>
                <c:ptCount val="1"/>
                <c:pt idx="0">
                  <c:v>KY</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7'!$W$7:$W$40</c:f>
              <c:numCache>
                <c:formatCode>_(* #,##0.00_);_(* \(#,##0.00\);_(* "-"??_);_(@_)</c:formatCode>
                <c:ptCount val="34"/>
                <c:pt idx="0">
                  <c:v>1.3213573954999447E-2</c:v>
                </c:pt>
                <c:pt idx="1">
                  <c:v>-1.7156101763248444E-2</c:v>
                </c:pt>
                <c:pt idx="2">
                  <c:v>3.0180390924215317E-2</c:v>
                </c:pt>
                <c:pt idx="3">
                  <c:v>8.1719663285184652E-5</c:v>
                </c:pt>
                <c:pt idx="4">
                  <c:v>3.9200294762849808E-2</c:v>
                </c:pt>
                <c:pt idx="5">
                  <c:v>-5.124673480167985E-4</c:v>
                </c:pt>
                <c:pt idx="6">
                  <c:v>5.1261167973279953E-3</c:v>
                </c:pt>
                <c:pt idx="7">
                  <c:v>2.0762359723448753E-2</c:v>
                </c:pt>
                <c:pt idx="8">
                  <c:v>2.9649322852492332E-2</c:v>
                </c:pt>
                <c:pt idx="9">
                  <c:v>1.4264163328334689E-3</c:v>
                </c:pt>
                <c:pt idx="10">
                  <c:v>-1.669209823012352E-2</c:v>
                </c:pt>
                <c:pt idx="11">
                  <c:v>-2.7025131508708E-2</c:v>
                </c:pt>
                <c:pt idx="12">
                  <c:v>-2.7678288519382477E-2</c:v>
                </c:pt>
                <c:pt idx="13">
                  <c:v>-7.0626074448227882E-3</c:v>
                </c:pt>
                <c:pt idx="14">
                  <c:v>-3.8660954684019089E-2</c:v>
                </c:pt>
                <c:pt idx="15">
                  <c:v>1.7960136756300926E-4</c:v>
                </c:pt>
                <c:pt idx="16">
                  <c:v>1.2249535880982876E-2</c:v>
                </c:pt>
                <c:pt idx="17">
                  <c:v>-2.3516258224844933E-2</c:v>
                </c:pt>
                <c:pt idx="18">
                  <c:v>-1.4352629892528057E-2</c:v>
                </c:pt>
                <c:pt idx="19">
                  <c:v>3.9533790200948715E-2</c:v>
                </c:pt>
                <c:pt idx="20">
                  <c:v>1.5475758351385593E-2</c:v>
                </c:pt>
                <c:pt idx="21">
                  <c:v>2.2193346172571182E-2</c:v>
                </c:pt>
                <c:pt idx="22">
                  <c:v>3.0346840620040894E-2</c:v>
                </c:pt>
                <c:pt idx="23">
                  <c:v>1.0220413096249104E-2</c:v>
                </c:pt>
                <c:pt idx="24">
                  <c:v>5.1390569657087326E-2</c:v>
                </c:pt>
                <c:pt idx="25">
                  <c:v>1.7991779372096062E-2</c:v>
                </c:pt>
                <c:pt idx="26">
                  <c:v>2.5037750601768494E-2</c:v>
                </c:pt>
                <c:pt idx="27">
                  <c:v>5.2837222814559937E-2</c:v>
                </c:pt>
                <c:pt idx="28">
                  <c:v>5.3747747093439102E-2</c:v>
                </c:pt>
                <c:pt idx="29">
                  <c:v>5.2432511001825333E-2</c:v>
                </c:pt>
                <c:pt idx="30">
                  <c:v>6.4848728477954865E-2</c:v>
                </c:pt>
                <c:pt idx="31">
                  <c:v>6.9711488322354853E-5</c:v>
                </c:pt>
                <c:pt idx="32">
                  <c:v>-3.6023878492414951E-3</c:v>
                </c:pt>
                <c:pt idx="33">
                  <c:v>-1.9893940538167953E-2</c:v>
                </c:pt>
              </c:numCache>
            </c:numRef>
          </c:val>
          <c:smooth val="0"/>
          <c:extLst>
            <c:ext xmlns:c16="http://schemas.microsoft.com/office/drawing/2014/chart" uri="{C3380CC4-5D6E-409C-BE32-E72D297353CC}">
              <c16:uniqueId val="{00000011-3F92-4EC0-B87D-C6D60A1E2FDE}"/>
            </c:ext>
          </c:extLst>
        </c:ser>
        <c:ser>
          <c:idx val="13"/>
          <c:order val="18"/>
          <c:tx>
            <c:strRef>
              <c:f>'Figure 7'!$X$6</c:f>
              <c:strCache>
                <c:ptCount val="1"/>
                <c:pt idx="0">
                  <c:v>LA</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7'!$X$7:$X$40</c:f>
              <c:numCache>
                <c:formatCode>_(* #,##0.00_);_(* \(#,##0.00\);_(* "-"??_);_(@_)</c:formatCode>
                <c:ptCount val="34"/>
                <c:pt idx="0">
                  <c:v>3.0759461224079132E-2</c:v>
                </c:pt>
                <c:pt idx="1">
                  <c:v>1.8827673047780991E-2</c:v>
                </c:pt>
                <c:pt idx="2">
                  <c:v>-6.3965551555156708E-2</c:v>
                </c:pt>
                <c:pt idx="3">
                  <c:v>2.8215240687131882E-2</c:v>
                </c:pt>
                <c:pt idx="4">
                  <c:v>3.204069659113884E-2</c:v>
                </c:pt>
                <c:pt idx="5">
                  <c:v>1.1222890578210354E-2</c:v>
                </c:pt>
                <c:pt idx="6">
                  <c:v>-8.8516073301434517E-3</c:v>
                </c:pt>
                <c:pt idx="7">
                  <c:v>-1.5338459052145481E-2</c:v>
                </c:pt>
                <c:pt idx="8">
                  <c:v>-1.3618120923638344E-2</c:v>
                </c:pt>
                <c:pt idx="9">
                  <c:v>-1.3060853816568851E-2</c:v>
                </c:pt>
                <c:pt idx="10">
                  <c:v>-4.3944615870714188E-2</c:v>
                </c:pt>
                <c:pt idx="11">
                  <c:v>-3.1823918223381042E-2</c:v>
                </c:pt>
                <c:pt idx="12">
                  <c:v>-2.750420942902565E-2</c:v>
                </c:pt>
                <c:pt idx="13">
                  <c:v>-4.7533437609672546E-2</c:v>
                </c:pt>
                <c:pt idx="14">
                  <c:v>2.0132087171077728E-2</c:v>
                </c:pt>
                <c:pt idx="15">
                  <c:v>-1.0966802015900612E-2</c:v>
                </c:pt>
                <c:pt idx="16">
                  <c:v>2.5216891663148999E-4</c:v>
                </c:pt>
                <c:pt idx="17">
                  <c:v>-3.3105656504631042E-2</c:v>
                </c:pt>
                <c:pt idx="18">
                  <c:v>-3.5587925463914871E-2</c:v>
                </c:pt>
                <c:pt idx="19">
                  <c:v>-8.532034233212471E-3</c:v>
                </c:pt>
                <c:pt idx="20">
                  <c:v>-2.6512723416090012E-2</c:v>
                </c:pt>
                <c:pt idx="21">
                  <c:v>-5.1024768501520157E-2</c:v>
                </c:pt>
                <c:pt idx="22">
                  <c:v>-4.868592694401741E-2</c:v>
                </c:pt>
                <c:pt idx="23">
                  <c:v>-2.6967292651534081E-2</c:v>
                </c:pt>
                <c:pt idx="24">
                  <c:v>-4.5264314860105515E-2</c:v>
                </c:pt>
                <c:pt idx="25">
                  <c:v>-1.1068100109696388E-2</c:v>
                </c:pt>
                <c:pt idx="26">
                  <c:v>-2.2025004029273987E-2</c:v>
                </c:pt>
                <c:pt idx="27">
                  <c:v>-1.1687432415783405E-2</c:v>
                </c:pt>
                <c:pt idx="28">
                  <c:v>1.9564829766750336E-2</c:v>
                </c:pt>
                <c:pt idx="29">
                  <c:v>9.9616581574082375E-3</c:v>
                </c:pt>
                <c:pt idx="30">
                  <c:v>3.4815795719623566E-2</c:v>
                </c:pt>
                <c:pt idx="31">
                  <c:v>1.4602461596950889E-3</c:v>
                </c:pt>
                <c:pt idx="32">
                  <c:v>-3.0228124931454659E-2</c:v>
                </c:pt>
                <c:pt idx="33">
                  <c:v>-3.5618405789136887E-2</c:v>
                </c:pt>
              </c:numCache>
            </c:numRef>
          </c:val>
          <c:smooth val="0"/>
          <c:extLst>
            <c:ext xmlns:c16="http://schemas.microsoft.com/office/drawing/2014/chart" uri="{C3380CC4-5D6E-409C-BE32-E72D297353CC}">
              <c16:uniqueId val="{00000012-3F92-4EC0-B87D-C6D60A1E2FDE}"/>
            </c:ext>
          </c:extLst>
        </c:ser>
        <c:ser>
          <c:idx val="0"/>
          <c:order val="19"/>
          <c:tx>
            <c:strRef>
              <c:f>'Figure 7'!$Y$6</c:f>
              <c:strCache>
                <c:ptCount val="1"/>
                <c:pt idx="0">
                  <c:v>ME</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3F92-4EC0-B87D-C6D60A1E2FDE}"/>
            </c:ext>
          </c:extLst>
        </c:ser>
        <c:ser>
          <c:idx val="4"/>
          <c:order val="20"/>
          <c:tx>
            <c:strRef>
              <c:f>'Figure 7'!$Z$6</c:f>
              <c:strCache>
                <c:ptCount val="1"/>
                <c:pt idx="0">
                  <c:v>MD</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7'!$Z$7:$Z$40</c:f>
              <c:numCache>
                <c:formatCode>_(* #,##0.00_);_(* \(#,##0.00\);_(* "-"??_);_(@_)</c:formatCode>
                <c:ptCount val="34"/>
                <c:pt idx="0">
                  <c:v>-3.1856328248977661E-2</c:v>
                </c:pt>
                <c:pt idx="1">
                  <c:v>-1.1430750600993633E-2</c:v>
                </c:pt>
                <c:pt idx="2">
                  <c:v>-1.4579234644770622E-2</c:v>
                </c:pt>
                <c:pt idx="3">
                  <c:v>-2.1423446014523506E-2</c:v>
                </c:pt>
                <c:pt idx="4">
                  <c:v>-6.7383693531155586E-3</c:v>
                </c:pt>
                <c:pt idx="5">
                  <c:v>5.8855898678302765E-3</c:v>
                </c:pt>
                <c:pt idx="6">
                  <c:v>7.0501759648323059E-2</c:v>
                </c:pt>
                <c:pt idx="7">
                  <c:v>6.4080804586410522E-2</c:v>
                </c:pt>
                <c:pt idx="8">
                  <c:v>2.9069755226373672E-2</c:v>
                </c:pt>
                <c:pt idx="9">
                  <c:v>8.2928180694580078E-2</c:v>
                </c:pt>
                <c:pt idx="10">
                  <c:v>2.4476746097207069E-2</c:v>
                </c:pt>
                <c:pt idx="11">
                  <c:v>7.0358574390411377E-2</c:v>
                </c:pt>
                <c:pt idx="12">
                  <c:v>8.5113190114498138E-2</c:v>
                </c:pt>
                <c:pt idx="13">
                  <c:v>4.0903016924858093E-2</c:v>
                </c:pt>
                <c:pt idx="14">
                  <c:v>6.6943414509296417E-2</c:v>
                </c:pt>
                <c:pt idx="15">
                  <c:v>6.8433899432420731E-3</c:v>
                </c:pt>
                <c:pt idx="16">
                  <c:v>6.4626835286617279E-2</c:v>
                </c:pt>
                <c:pt idx="17">
                  <c:v>7.3064856231212616E-2</c:v>
                </c:pt>
                <c:pt idx="18">
                  <c:v>3.8206946104764938E-2</c:v>
                </c:pt>
                <c:pt idx="19">
                  <c:v>1.8568336963653564E-2</c:v>
                </c:pt>
                <c:pt idx="20">
                  <c:v>2.4673603475093842E-2</c:v>
                </c:pt>
                <c:pt idx="21">
                  <c:v>4.9683261662721634E-2</c:v>
                </c:pt>
                <c:pt idx="22">
                  <c:v>-3.0785907059907913E-2</c:v>
                </c:pt>
                <c:pt idx="23">
                  <c:v>2.8215566650032997E-2</c:v>
                </c:pt>
                <c:pt idx="24">
                  <c:v>7.950659841299057E-3</c:v>
                </c:pt>
                <c:pt idx="25">
                  <c:v>3.4034121781587601E-2</c:v>
                </c:pt>
                <c:pt idx="26">
                  <c:v>3.401942178606987E-2</c:v>
                </c:pt>
                <c:pt idx="27">
                  <c:v>7.8475335612893105E-3</c:v>
                </c:pt>
                <c:pt idx="28">
                  <c:v>-1.5959976240992546E-2</c:v>
                </c:pt>
                <c:pt idx="29">
                  <c:v>-2.9126379638910294E-2</c:v>
                </c:pt>
                <c:pt idx="30">
                  <c:v>4.4702146202325821E-2</c:v>
                </c:pt>
                <c:pt idx="31">
                  <c:v>1.5386401675641537E-2</c:v>
                </c:pt>
                <c:pt idx="32">
                  <c:v>2.7763664722442627E-2</c:v>
                </c:pt>
                <c:pt idx="33">
                  <c:v>-7.5323241762816906E-3</c:v>
                </c:pt>
              </c:numCache>
            </c:numRef>
          </c:val>
          <c:smooth val="0"/>
          <c:extLst>
            <c:ext xmlns:c16="http://schemas.microsoft.com/office/drawing/2014/chart" uri="{C3380CC4-5D6E-409C-BE32-E72D297353CC}">
              <c16:uniqueId val="{00000014-3F92-4EC0-B87D-C6D60A1E2FDE}"/>
            </c:ext>
          </c:extLst>
        </c:ser>
        <c:ser>
          <c:idx val="6"/>
          <c:order val="21"/>
          <c:tx>
            <c:strRef>
              <c:f>'Figure 7'!$AA$6</c:f>
              <c:strCache>
                <c:ptCount val="1"/>
                <c:pt idx="0">
                  <c:v>MA</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7'!$AA$7:$AA$40</c:f>
              <c:numCache>
                <c:formatCode>_(* #,##0.00_);_(* \(#,##0.00\);_(* "-"??_);_(@_)</c:formatCode>
                <c:ptCount val="34"/>
                <c:pt idx="0">
                  <c:v>-1.7446734709665179E-3</c:v>
                </c:pt>
                <c:pt idx="1">
                  <c:v>-4.0629482828080654E-3</c:v>
                </c:pt>
                <c:pt idx="2">
                  <c:v>-1.3825136236846447E-2</c:v>
                </c:pt>
                <c:pt idx="3">
                  <c:v>7.5447377748787403E-3</c:v>
                </c:pt>
                <c:pt idx="4">
                  <c:v>4.8889491707086563E-2</c:v>
                </c:pt>
                <c:pt idx="5">
                  <c:v>5.3019239567220211E-3</c:v>
                </c:pt>
                <c:pt idx="6">
                  <c:v>-1.5888566849753261E-3</c:v>
                </c:pt>
                <c:pt idx="7">
                  <c:v>-2.7250073850154877E-2</c:v>
                </c:pt>
                <c:pt idx="8">
                  <c:v>-6.1855990439653397E-2</c:v>
                </c:pt>
                <c:pt idx="9">
                  <c:v>6.9993371143937111E-3</c:v>
                </c:pt>
                <c:pt idx="10">
                  <c:v>-1.8311180174350739E-2</c:v>
                </c:pt>
                <c:pt idx="11">
                  <c:v>3.1792491674423218E-2</c:v>
                </c:pt>
                <c:pt idx="12">
                  <c:v>-4.0358244441449642E-3</c:v>
                </c:pt>
                <c:pt idx="13">
                  <c:v>4.2180575430393219E-2</c:v>
                </c:pt>
                <c:pt idx="14">
                  <c:v>3.7330891937017441E-2</c:v>
                </c:pt>
                <c:pt idx="15">
                  <c:v>-2.1143641788512468E-3</c:v>
                </c:pt>
                <c:pt idx="16">
                  <c:v>3.4760430455207825E-2</c:v>
                </c:pt>
                <c:pt idx="17">
                  <c:v>-6.1901998706161976E-3</c:v>
                </c:pt>
                <c:pt idx="18">
                  <c:v>5.7915365323424339E-3</c:v>
                </c:pt>
                <c:pt idx="19">
                  <c:v>-6.191963329911232E-3</c:v>
                </c:pt>
                <c:pt idx="20">
                  <c:v>-4.0388379245996475E-2</c:v>
                </c:pt>
                <c:pt idx="21">
                  <c:v>4.1366466321051121E-3</c:v>
                </c:pt>
                <c:pt idx="22">
                  <c:v>-1.7370011657476425E-2</c:v>
                </c:pt>
                <c:pt idx="23">
                  <c:v>1.4324110001325607E-2</c:v>
                </c:pt>
                <c:pt idx="24">
                  <c:v>4.493066668510437E-2</c:v>
                </c:pt>
                <c:pt idx="25">
                  <c:v>4.2082030326128006E-2</c:v>
                </c:pt>
                <c:pt idx="26">
                  <c:v>-6.0943211428821087E-3</c:v>
                </c:pt>
                <c:pt idx="27">
                  <c:v>2.4465866386890411E-2</c:v>
                </c:pt>
                <c:pt idx="28">
                  <c:v>7.7758305706083775E-3</c:v>
                </c:pt>
                <c:pt idx="29">
                  <c:v>7.5003504753112793E-3</c:v>
                </c:pt>
                <c:pt idx="30">
                  <c:v>7.3008410632610321E-2</c:v>
                </c:pt>
                <c:pt idx="31">
                  <c:v>-3.3513609319925308E-2</c:v>
                </c:pt>
                <c:pt idx="32">
                  <c:v>-8.7843149900436401E-2</c:v>
                </c:pt>
                <c:pt idx="33">
                  <c:v>2.8598375618457794E-2</c:v>
                </c:pt>
              </c:numCache>
            </c:numRef>
          </c:val>
          <c:smooth val="0"/>
          <c:extLst>
            <c:ext xmlns:c16="http://schemas.microsoft.com/office/drawing/2014/chart" uri="{C3380CC4-5D6E-409C-BE32-E72D297353CC}">
              <c16:uniqueId val="{00000015-3F92-4EC0-B87D-C6D60A1E2FDE}"/>
            </c:ext>
          </c:extLst>
        </c:ser>
        <c:ser>
          <c:idx val="7"/>
          <c:order val="22"/>
          <c:tx>
            <c:strRef>
              <c:f>'Figure 7'!$AB$6</c:f>
              <c:strCache>
                <c:ptCount val="1"/>
                <c:pt idx="0">
                  <c:v>MI</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3F92-4EC0-B87D-C6D60A1E2FDE}"/>
            </c:ext>
          </c:extLst>
        </c:ser>
        <c:ser>
          <c:idx val="3"/>
          <c:order val="23"/>
          <c:tx>
            <c:strRef>
              <c:f>'Figure 7'!$AC$6</c:f>
              <c:strCache>
                <c:ptCount val="1"/>
                <c:pt idx="0">
                  <c:v>MN</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7'!$AC$7:$AC$40</c:f>
              <c:numCache>
                <c:formatCode>_(* #,##0.00_);_(* \(#,##0.00\);_(* "-"??_);_(@_)</c:formatCode>
                <c:ptCount val="34"/>
                <c:pt idx="0">
                  <c:v>-2.4251697584986687E-2</c:v>
                </c:pt>
                <c:pt idx="1">
                  <c:v>-1.5543249435722828E-2</c:v>
                </c:pt>
                <c:pt idx="2">
                  <c:v>-6.1130255460739136E-2</c:v>
                </c:pt>
                <c:pt idx="3">
                  <c:v>1.72461848706007E-2</c:v>
                </c:pt>
                <c:pt idx="4">
                  <c:v>2.688676817342639E-3</c:v>
                </c:pt>
                <c:pt idx="5">
                  <c:v>-3.497932106256485E-3</c:v>
                </c:pt>
                <c:pt idx="6">
                  <c:v>1.1734139174222946E-2</c:v>
                </c:pt>
                <c:pt idx="7">
                  <c:v>-6.11678846180439E-2</c:v>
                </c:pt>
                <c:pt idx="8">
                  <c:v>1.622563973069191E-2</c:v>
                </c:pt>
                <c:pt idx="9">
                  <c:v>-2.035428915405646E-4</c:v>
                </c:pt>
                <c:pt idx="10">
                  <c:v>-4.0894538164138794E-2</c:v>
                </c:pt>
                <c:pt idx="11">
                  <c:v>-6.2506943941116333E-2</c:v>
                </c:pt>
                <c:pt idx="12">
                  <c:v>-3.7344597280025482E-2</c:v>
                </c:pt>
                <c:pt idx="13">
                  <c:v>-4.6455014497041702E-2</c:v>
                </c:pt>
                <c:pt idx="14">
                  <c:v>-2.3972261697053909E-2</c:v>
                </c:pt>
                <c:pt idx="15">
                  <c:v>1.5638865297660232E-3</c:v>
                </c:pt>
                <c:pt idx="16">
                  <c:v>-5.5862061679363251E-2</c:v>
                </c:pt>
                <c:pt idx="17">
                  <c:v>9.499172680079937E-3</c:v>
                </c:pt>
                <c:pt idx="18">
                  <c:v>-6.3005007803440094E-2</c:v>
                </c:pt>
                <c:pt idx="19">
                  <c:v>-1.1758239706978202E-3</c:v>
                </c:pt>
                <c:pt idx="20">
                  <c:v>1.2135792523622513E-2</c:v>
                </c:pt>
                <c:pt idx="21">
                  <c:v>-3.0065732076764107E-2</c:v>
                </c:pt>
                <c:pt idx="22">
                  <c:v>1.2860316201113164E-4</c:v>
                </c:pt>
                <c:pt idx="23">
                  <c:v>-3.2137509435415268E-2</c:v>
                </c:pt>
                <c:pt idx="24">
                  <c:v>-2.9268816113471985E-2</c:v>
                </c:pt>
                <c:pt idx="25">
                  <c:v>-5.060124397277832E-2</c:v>
                </c:pt>
                <c:pt idx="26">
                  <c:v>1.4247358776628971E-3</c:v>
                </c:pt>
                <c:pt idx="27">
                  <c:v>3.031218983232975E-2</c:v>
                </c:pt>
                <c:pt idx="28">
                  <c:v>-5.9041758067905903E-3</c:v>
                </c:pt>
                <c:pt idx="29">
                  <c:v>-1.3680466450750828E-2</c:v>
                </c:pt>
                <c:pt idx="30">
                  <c:v>-3.1304586678743362E-2</c:v>
                </c:pt>
                <c:pt idx="31">
                  <c:v>4.4735830277204514E-2</c:v>
                </c:pt>
                <c:pt idx="32">
                  <c:v>4.6731946058571339E-3</c:v>
                </c:pt>
                <c:pt idx="33">
                  <c:v>-1.0031249839812517E-3</c:v>
                </c:pt>
              </c:numCache>
            </c:numRef>
          </c:val>
          <c:smooth val="0"/>
          <c:extLst>
            <c:ext xmlns:c16="http://schemas.microsoft.com/office/drawing/2014/chart" uri="{C3380CC4-5D6E-409C-BE32-E72D297353CC}">
              <c16:uniqueId val="{00000017-3F92-4EC0-B87D-C6D60A1E2FDE}"/>
            </c:ext>
          </c:extLst>
        </c:ser>
        <c:ser>
          <c:idx val="5"/>
          <c:order val="24"/>
          <c:tx>
            <c:strRef>
              <c:f>'Figure 7'!$AD$6</c:f>
              <c:strCache>
                <c:ptCount val="1"/>
                <c:pt idx="0">
                  <c:v>MS</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3F92-4EC0-B87D-C6D60A1E2FDE}"/>
            </c:ext>
          </c:extLst>
        </c:ser>
        <c:ser>
          <c:idx val="1"/>
          <c:order val="25"/>
          <c:tx>
            <c:strRef>
              <c:f>'Figure 7'!$AE$6</c:f>
              <c:strCache>
                <c:ptCount val="1"/>
                <c:pt idx="0">
                  <c:v>MO</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7'!$AE$7:$AE$40</c:f>
              <c:numCache>
                <c:formatCode>_(* #,##0.00_);_(* \(#,##0.00\);_(* "-"??_);_(@_)</c:formatCode>
                <c:ptCount val="34"/>
                <c:pt idx="0">
                  <c:v>1.7959816381335258E-2</c:v>
                </c:pt>
                <c:pt idx="1">
                  <c:v>6.3688321970403194E-3</c:v>
                </c:pt>
                <c:pt idx="2">
                  <c:v>5.7146161794662476E-2</c:v>
                </c:pt>
                <c:pt idx="3">
                  <c:v>1.3482069596648216E-2</c:v>
                </c:pt>
                <c:pt idx="4">
                  <c:v>-7.0730680599808693E-3</c:v>
                </c:pt>
                <c:pt idx="5">
                  <c:v>-2.0187724381685257E-2</c:v>
                </c:pt>
                <c:pt idx="6">
                  <c:v>-4.0500394999980927E-2</c:v>
                </c:pt>
                <c:pt idx="7">
                  <c:v>-4.1948087513446808E-2</c:v>
                </c:pt>
                <c:pt idx="8">
                  <c:v>-2.1680885925889015E-2</c:v>
                </c:pt>
                <c:pt idx="9">
                  <c:v>-2.5373892858624458E-2</c:v>
                </c:pt>
                <c:pt idx="10">
                  <c:v>-5.6506751570850611E-4</c:v>
                </c:pt>
                <c:pt idx="11">
                  <c:v>-3.5579804331064224E-2</c:v>
                </c:pt>
                <c:pt idx="12">
                  <c:v>-7.3857434093952179E-2</c:v>
                </c:pt>
                <c:pt idx="13">
                  <c:v>-3.8070023059844971E-2</c:v>
                </c:pt>
                <c:pt idx="14">
                  <c:v>-6.1974108219146729E-2</c:v>
                </c:pt>
                <c:pt idx="15">
                  <c:v>-9.989163838326931E-3</c:v>
                </c:pt>
                <c:pt idx="16">
                  <c:v>6.5315901301801205E-3</c:v>
                </c:pt>
                <c:pt idx="17">
                  <c:v>2.0836412906646729E-2</c:v>
                </c:pt>
                <c:pt idx="18">
                  <c:v>-1.0501251555979252E-2</c:v>
                </c:pt>
                <c:pt idx="19">
                  <c:v>-1.1366662569344044E-2</c:v>
                </c:pt>
                <c:pt idx="20">
                  <c:v>1.2525731697678566E-2</c:v>
                </c:pt>
                <c:pt idx="21">
                  <c:v>6.6179502755403519E-3</c:v>
                </c:pt>
                <c:pt idx="22">
                  <c:v>-1.2540713883936405E-2</c:v>
                </c:pt>
                <c:pt idx="23">
                  <c:v>-2.2155260667204857E-2</c:v>
                </c:pt>
                <c:pt idx="24">
                  <c:v>-2.8887400403618813E-2</c:v>
                </c:pt>
                <c:pt idx="25">
                  <c:v>-1.2167016044259071E-2</c:v>
                </c:pt>
                <c:pt idx="26">
                  <c:v>-7.9906992614269257E-3</c:v>
                </c:pt>
                <c:pt idx="27">
                  <c:v>-3.2852496951818466E-2</c:v>
                </c:pt>
                <c:pt idx="28">
                  <c:v>-1.3277127407491207E-2</c:v>
                </c:pt>
                <c:pt idx="29">
                  <c:v>-5.4432086646556854E-2</c:v>
                </c:pt>
                <c:pt idx="30">
                  <c:v>-6.578238308429718E-2</c:v>
                </c:pt>
                <c:pt idx="31">
                  <c:v>-3.262772411108017E-2</c:v>
                </c:pt>
                <c:pt idx="32">
                  <c:v>1.2326457537710667E-2</c:v>
                </c:pt>
                <c:pt idx="33">
                  <c:v>1.6134383156895638E-2</c:v>
                </c:pt>
              </c:numCache>
            </c:numRef>
          </c:val>
          <c:smooth val="0"/>
          <c:extLst>
            <c:ext xmlns:c16="http://schemas.microsoft.com/office/drawing/2014/chart" uri="{C3380CC4-5D6E-409C-BE32-E72D297353CC}">
              <c16:uniqueId val="{00000019-3F92-4EC0-B87D-C6D60A1E2FDE}"/>
            </c:ext>
          </c:extLst>
        </c:ser>
        <c:ser>
          <c:idx val="2"/>
          <c:order val="26"/>
          <c:tx>
            <c:strRef>
              <c:f>'Figure 7'!$AF$6</c:f>
              <c:strCache>
                <c:ptCount val="1"/>
                <c:pt idx="0">
                  <c:v>MT</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3F92-4EC0-B87D-C6D60A1E2FDE}"/>
            </c:ext>
          </c:extLst>
        </c:ser>
        <c:ser>
          <c:idx val="28"/>
          <c:order val="27"/>
          <c:tx>
            <c:strRef>
              <c:f>'Figure 7'!$AG$6</c:f>
              <c:strCache>
                <c:ptCount val="1"/>
                <c:pt idx="0">
                  <c:v>NE</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7'!$AG$7:$AG$40</c:f>
              <c:numCache>
                <c:formatCode>_(* #,##0.00_);_(* \(#,##0.00\);_(* "-"??_);_(@_)</c:formatCode>
                <c:ptCount val="34"/>
                <c:pt idx="0">
                  <c:v>4.2597565799951553E-2</c:v>
                </c:pt>
                <c:pt idx="1">
                  <c:v>2.6039803400635719E-2</c:v>
                </c:pt>
                <c:pt idx="2">
                  <c:v>7.1640923619270325E-2</c:v>
                </c:pt>
                <c:pt idx="3">
                  <c:v>1.5250329859554768E-2</c:v>
                </c:pt>
                <c:pt idx="4">
                  <c:v>2.532515674829483E-2</c:v>
                </c:pt>
                <c:pt idx="5">
                  <c:v>2.6749949902296066E-2</c:v>
                </c:pt>
                <c:pt idx="6">
                  <c:v>-4.6342652291059494E-2</c:v>
                </c:pt>
                <c:pt idx="7">
                  <c:v>-8.4332441911101341E-3</c:v>
                </c:pt>
                <c:pt idx="8">
                  <c:v>2.5257037952542305E-2</c:v>
                </c:pt>
                <c:pt idx="9">
                  <c:v>1.2930585071444511E-2</c:v>
                </c:pt>
                <c:pt idx="10">
                  <c:v>2.81781405210495E-2</c:v>
                </c:pt>
                <c:pt idx="11">
                  <c:v>-1.3669313862919807E-2</c:v>
                </c:pt>
                <c:pt idx="12">
                  <c:v>-5.2159819751977921E-2</c:v>
                </c:pt>
                <c:pt idx="13">
                  <c:v>-7.9829581081867218E-3</c:v>
                </c:pt>
                <c:pt idx="14">
                  <c:v>-5.7516880333423615E-3</c:v>
                </c:pt>
                <c:pt idx="15">
                  <c:v>2.6647669728845358E-3</c:v>
                </c:pt>
                <c:pt idx="16">
                  <c:v>-2.0406302064657211E-2</c:v>
                </c:pt>
                <c:pt idx="17">
                  <c:v>-5.6932788342237473E-2</c:v>
                </c:pt>
                <c:pt idx="18">
                  <c:v>-1.3810090720653534E-2</c:v>
                </c:pt>
                <c:pt idx="19">
                  <c:v>-1.9836422055959702E-2</c:v>
                </c:pt>
                <c:pt idx="20">
                  <c:v>-1.3987592421472073E-2</c:v>
                </c:pt>
                <c:pt idx="21">
                  <c:v>-5.9453524649143219E-2</c:v>
                </c:pt>
                <c:pt idx="22">
                  <c:v>-1.38024827465415E-2</c:v>
                </c:pt>
                <c:pt idx="23">
                  <c:v>-1.6483286395668983E-2</c:v>
                </c:pt>
                <c:pt idx="24">
                  <c:v>-5.2106417715549469E-3</c:v>
                </c:pt>
                <c:pt idx="25">
                  <c:v>-3.692111000418663E-2</c:v>
                </c:pt>
                <c:pt idx="26">
                  <c:v>-6.6191162914037704E-3</c:v>
                </c:pt>
                <c:pt idx="27">
                  <c:v>2.7342212852090597E-3</c:v>
                </c:pt>
                <c:pt idx="28">
                  <c:v>1.5019392594695091E-2</c:v>
                </c:pt>
                <c:pt idx="29">
                  <c:v>2.9688537120819092E-2</c:v>
                </c:pt>
                <c:pt idx="30">
                  <c:v>-7.202448695898056E-2</c:v>
                </c:pt>
                <c:pt idx="31">
                  <c:v>-2.0772961899638176E-2</c:v>
                </c:pt>
                <c:pt idx="32">
                  <c:v>-5.5777192115783691E-2</c:v>
                </c:pt>
                <c:pt idx="33">
                  <c:v>-3.2507173717021942E-2</c:v>
                </c:pt>
              </c:numCache>
            </c:numRef>
          </c:val>
          <c:smooth val="0"/>
          <c:extLst>
            <c:ext xmlns:c16="http://schemas.microsoft.com/office/drawing/2014/chart" uri="{C3380CC4-5D6E-409C-BE32-E72D297353CC}">
              <c16:uniqueId val="{0000001B-3F92-4EC0-B87D-C6D60A1E2FDE}"/>
            </c:ext>
          </c:extLst>
        </c:ser>
        <c:ser>
          <c:idx val="29"/>
          <c:order val="28"/>
          <c:tx>
            <c:strRef>
              <c:f>'Figure 7'!$AH$6</c:f>
              <c:strCache>
                <c:ptCount val="1"/>
                <c:pt idx="0">
                  <c:v>NV</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3F92-4EC0-B87D-C6D60A1E2FDE}"/>
            </c:ext>
          </c:extLst>
        </c:ser>
        <c:ser>
          <c:idx val="30"/>
          <c:order val="29"/>
          <c:tx>
            <c:strRef>
              <c:f>'Figure 7'!$AI$6</c:f>
              <c:strCache>
                <c:ptCount val="1"/>
                <c:pt idx="0">
                  <c:v>NH</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3F92-4EC0-B87D-C6D60A1E2FDE}"/>
            </c:ext>
          </c:extLst>
        </c:ser>
        <c:ser>
          <c:idx val="31"/>
          <c:order val="30"/>
          <c:tx>
            <c:strRef>
              <c:f>'Figure 7'!$AJ$6</c:f>
              <c:strCache>
                <c:ptCount val="1"/>
                <c:pt idx="0">
                  <c:v>NJ</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3F92-4EC0-B87D-C6D60A1E2FDE}"/>
            </c:ext>
          </c:extLst>
        </c:ser>
        <c:ser>
          <c:idx val="32"/>
          <c:order val="31"/>
          <c:tx>
            <c:strRef>
              <c:f>'Figure 7'!$AK$6</c:f>
              <c:strCache>
                <c:ptCount val="1"/>
                <c:pt idx="0">
                  <c:v>NM</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3F92-4EC0-B87D-C6D60A1E2FDE}"/>
            </c:ext>
          </c:extLst>
        </c:ser>
        <c:ser>
          <c:idx val="33"/>
          <c:order val="32"/>
          <c:tx>
            <c:strRef>
              <c:f>'Figure 7'!$AL$6</c:f>
              <c:strCache>
                <c:ptCount val="1"/>
                <c:pt idx="0">
                  <c:v>NY</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3F92-4EC0-B87D-C6D60A1E2FDE}"/>
            </c:ext>
          </c:extLst>
        </c:ser>
        <c:ser>
          <c:idx val="34"/>
          <c:order val="33"/>
          <c:tx>
            <c:strRef>
              <c:f>'Figure 7'!$AM$6</c:f>
              <c:strCache>
                <c:ptCount val="1"/>
                <c:pt idx="0">
                  <c:v>NC</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3F92-4EC0-B87D-C6D60A1E2FDE}"/>
            </c:ext>
          </c:extLst>
        </c:ser>
        <c:ser>
          <c:idx val="35"/>
          <c:order val="34"/>
          <c:tx>
            <c:strRef>
              <c:f>'Figure 7'!$AN$6</c:f>
              <c:strCache>
                <c:ptCount val="1"/>
                <c:pt idx="0">
                  <c:v>ND</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7'!$AN$7:$AN$40</c:f>
              <c:numCache>
                <c:formatCode>_(* #,##0.00_);_(* \(#,##0.00\);_(* "-"??_);_(@_)</c:formatCode>
                <c:ptCount val="34"/>
                <c:pt idx="0">
                  <c:v>-4.6598762273788452E-2</c:v>
                </c:pt>
                <c:pt idx="1">
                  <c:v>-1.7568688839673996E-2</c:v>
                </c:pt>
                <c:pt idx="2">
                  <c:v>3.1288959085941315E-2</c:v>
                </c:pt>
                <c:pt idx="3">
                  <c:v>-8.2597596338018775E-4</c:v>
                </c:pt>
                <c:pt idx="4">
                  <c:v>2.8298934921622276E-2</c:v>
                </c:pt>
                <c:pt idx="5">
                  <c:v>-3.3328138291835785E-2</c:v>
                </c:pt>
                <c:pt idx="6">
                  <c:v>2.6456791907548904E-2</c:v>
                </c:pt>
                <c:pt idx="7">
                  <c:v>9.0518541634082794E-2</c:v>
                </c:pt>
                <c:pt idx="8">
                  <c:v>-2.9306123033165932E-2</c:v>
                </c:pt>
                <c:pt idx="9">
                  <c:v>-7.1179750375449657E-4</c:v>
                </c:pt>
                <c:pt idx="10">
                  <c:v>9.218115359544754E-3</c:v>
                </c:pt>
                <c:pt idx="11">
                  <c:v>-3.3304616808891296E-2</c:v>
                </c:pt>
                <c:pt idx="12">
                  <c:v>-7.2594821453094482E-2</c:v>
                </c:pt>
                <c:pt idx="13">
                  <c:v>-5.1790449768304825E-2</c:v>
                </c:pt>
                <c:pt idx="14">
                  <c:v>-0.1329008936882019</c:v>
                </c:pt>
                <c:pt idx="15">
                  <c:v>-7.2230756282806396E-2</c:v>
                </c:pt>
                <c:pt idx="16">
                  <c:v>-6.7349985241889954E-2</c:v>
                </c:pt>
                <c:pt idx="17">
                  <c:v>-0.10643838346004486</c:v>
                </c:pt>
                <c:pt idx="18">
                  <c:v>-7.1805089712142944E-2</c:v>
                </c:pt>
                <c:pt idx="19">
                  <c:v>-4.3070558458566666E-2</c:v>
                </c:pt>
                <c:pt idx="20">
                  <c:v>-5.4279547184705734E-2</c:v>
                </c:pt>
                <c:pt idx="21">
                  <c:v>-8.4489025175571442E-2</c:v>
                </c:pt>
                <c:pt idx="22">
                  <c:v>-1.7097786068916321E-2</c:v>
                </c:pt>
                <c:pt idx="23">
                  <c:v>-6.8001061677932739E-2</c:v>
                </c:pt>
                <c:pt idx="24">
                  <c:v>-1.1750699020922184E-2</c:v>
                </c:pt>
                <c:pt idx="25">
                  <c:v>-0.11926640570163727</c:v>
                </c:pt>
                <c:pt idx="26">
                  <c:v>-8.3525456488132477E-2</c:v>
                </c:pt>
                <c:pt idx="27">
                  <c:v>-8.7873497977852821E-3</c:v>
                </c:pt>
                <c:pt idx="28">
                  <c:v>-2.7056356891989708E-2</c:v>
                </c:pt>
                <c:pt idx="29">
                  <c:v>-2.5439586490392685E-2</c:v>
                </c:pt>
                <c:pt idx="30">
                  <c:v>-7.780107855796814E-2</c:v>
                </c:pt>
                <c:pt idx="31">
                  <c:v>-5.4090343415737152E-2</c:v>
                </c:pt>
                <c:pt idx="32">
                  <c:v>-3.4840673208236694E-2</c:v>
                </c:pt>
                <c:pt idx="33">
                  <c:v>-6.6470734775066376E-2</c:v>
                </c:pt>
              </c:numCache>
            </c:numRef>
          </c:val>
          <c:smooth val="0"/>
          <c:extLst>
            <c:ext xmlns:c16="http://schemas.microsoft.com/office/drawing/2014/chart" uri="{C3380CC4-5D6E-409C-BE32-E72D297353CC}">
              <c16:uniqueId val="{00000022-3F92-4EC0-B87D-C6D60A1E2FDE}"/>
            </c:ext>
          </c:extLst>
        </c:ser>
        <c:ser>
          <c:idx val="36"/>
          <c:order val="35"/>
          <c:tx>
            <c:strRef>
              <c:f>'Figure 7'!$AO$6</c:f>
              <c:strCache>
                <c:ptCount val="1"/>
                <c:pt idx="0">
                  <c:v>OH</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3F92-4EC0-B87D-C6D60A1E2FDE}"/>
            </c:ext>
          </c:extLst>
        </c:ser>
        <c:ser>
          <c:idx val="37"/>
          <c:order val="36"/>
          <c:tx>
            <c:strRef>
              <c:f>'Figure 7'!$AP$6</c:f>
              <c:strCache>
                <c:ptCount val="1"/>
                <c:pt idx="0">
                  <c:v>OK</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3F92-4EC0-B87D-C6D60A1E2FDE}"/>
            </c:ext>
          </c:extLst>
        </c:ser>
        <c:ser>
          <c:idx val="38"/>
          <c:order val="37"/>
          <c:tx>
            <c:strRef>
              <c:f>'Figure 7'!$AQ$6</c:f>
              <c:strCache>
                <c:ptCount val="1"/>
                <c:pt idx="0">
                  <c:v>OR</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3F92-4EC0-B87D-C6D60A1E2FDE}"/>
            </c:ext>
          </c:extLst>
        </c:ser>
        <c:ser>
          <c:idx val="39"/>
          <c:order val="38"/>
          <c:tx>
            <c:strRef>
              <c:f>'Figure 7'!$AR$6</c:f>
              <c:strCache>
                <c:ptCount val="1"/>
                <c:pt idx="0">
                  <c:v>PA</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3F92-4EC0-B87D-C6D60A1E2FDE}"/>
            </c:ext>
          </c:extLst>
        </c:ser>
        <c:ser>
          <c:idx val="40"/>
          <c:order val="39"/>
          <c:tx>
            <c:strRef>
              <c:f>'Figure 7'!$AS$6</c:f>
              <c:strCache>
                <c:ptCount val="1"/>
                <c:pt idx="0">
                  <c:v>RI</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3F92-4EC0-B87D-C6D60A1E2FDE}"/>
            </c:ext>
          </c:extLst>
        </c:ser>
        <c:ser>
          <c:idx val="41"/>
          <c:order val="40"/>
          <c:tx>
            <c:strRef>
              <c:f>'Figure 7'!$AT$6</c:f>
              <c:strCache>
                <c:ptCount val="1"/>
                <c:pt idx="0">
                  <c:v>SC</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7'!$AT$7:$AT$40</c:f>
              <c:numCache>
                <c:formatCode>_(* #,##0.00_);_(* \(#,##0.00\);_(* "-"??_);_(@_)</c:formatCode>
                <c:ptCount val="34"/>
                <c:pt idx="0">
                  <c:v>-2.6188582181930542E-2</c:v>
                </c:pt>
                <c:pt idx="1">
                  <c:v>-3.6048833280801773E-3</c:v>
                </c:pt>
                <c:pt idx="2">
                  <c:v>-3.0439069494605064E-2</c:v>
                </c:pt>
                <c:pt idx="3">
                  <c:v>-1.9898682832717896E-2</c:v>
                </c:pt>
                <c:pt idx="4">
                  <c:v>-2.7936458587646484E-2</c:v>
                </c:pt>
                <c:pt idx="5">
                  <c:v>1.8226604908704758E-2</c:v>
                </c:pt>
                <c:pt idx="6">
                  <c:v>-2.2637445479631424E-2</c:v>
                </c:pt>
                <c:pt idx="7">
                  <c:v>1.0946838185191154E-2</c:v>
                </c:pt>
                <c:pt idx="8">
                  <c:v>3.606550395488739E-2</c:v>
                </c:pt>
                <c:pt idx="9">
                  <c:v>2.1905705332756042E-2</c:v>
                </c:pt>
                <c:pt idx="10">
                  <c:v>8.0800510942935944E-2</c:v>
                </c:pt>
                <c:pt idx="11">
                  <c:v>0.11632637679576874</c:v>
                </c:pt>
                <c:pt idx="12">
                  <c:v>0.12178134173154831</c:v>
                </c:pt>
                <c:pt idx="13">
                  <c:v>5.8378864079713821E-2</c:v>
                </c:pt>
                <c:pt idx="14">
                  <c:v>-6.3236658461391926E-3</c:v>
                </c:pt>
                <c:pt idx="15">
                  <c:v>2.7286415919661522E-2</c:v>
                </c:pt>
                <c:pt idx="16">
                  <c:v>5.6974548846483231E-2</c:v>
                </c:pt>
                <c:pt idx="17">
                  <c:v>2.3950399830937386E-2</c:v>
                </c:pt>
                <c:pt idx="18">
                  <c:v>-3.7155451718717813E-3</c:v>
                </c:pt>
                <c:pt idx="19">
                  <c:v>-0.13138632476329803</c:v>
                </c:pt>
                <c:pt idx="20">
                  <c:v>-0.12772098183631897</c:v>
                </c:pt>
                <c:pt idx="21">
                  <c:v>-7.4890173971652985E-2</c:v>
                </c:pt>
                <c:pt idx="22">
                  <c:v>-8.1925444304943085E-2</c:v>
                </c:pt>
                <c:pt idx="23">
                  <c:v>-8.75844806432724E-2</c:v>
                </c:pt>
                <c:pt idx="24">
                  <c:v>-3.3205479383468628E-2</c:v>
                </c:pt>
                <c:pt idx="25">
                  <c:v>-7.5777418911457062E-2</c:v>
                </c:pt>
                <c:pt idx="26">
                  <c:v>-4.3397229164838791E-2</c:v>
                </c:pt>
                <c:pt idx="27">
                  <c:v>-8.8472314178943634E-2</c:v>
                </c:pt>
                <c:pt idx="28">
                  <c:v>-6.6170886158943176E-2</c:v>
                </c:pt>
                <c:pt idx="29">
                  <c:v>-4.2830944061279297E-2</c:v>
                </c:pt>
                <c:pt idx="30">
                  <c:v>-7.5432062149047852E-2</c:v>
                </c:pt>
                <c:pt idx="31">
                  <c:v>-8.3664119243621826E-2</c:v>
                </c:pt>
                <c:pt idx="32">
                  <c:v>-6.7717656493186951E-2</c:v>
                </c:pt>
                <c:pt idx="33">
                  <c:v>1.6207899898290634E-2</c:v>
                </c:pt>
              </c:numCache>
            </c:numRef>
          </c:val>
          <c:smooth val="0"/>
          <c:extLst>
            <c:ext xmlns:c16="http://schemas.microsoft.com/office/drawing/2014/chart" uri="{C3380CC4-5D6E-409C-BE32-E72D297353CC}">
              <c16:uniqueId val="{00000028-3F92-4EC0-B87D-C6D60A1E2FDE}"/>
            </c:ext>
          </c:extLst>
        </c:ser>
        <c:ser>
          <c:idx val="42"/>
          <c:order val="41"/>
          <c:tx>
            <c:strRef>
              <c:f>'Figure 7'!$AU$6</c:f>
              <c:strCache>
                <c:ptCount val="1"/>
                <c:pt idx="0">
                  <c:v>SD</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7'!$AU$7:$AU$40</c:f>
              <c:numCache>
                <c:formatCode>_(* #,##0.00_);_(* \(#,##0.00\);_(* "-"??_);_(@_)</c:formatCode>
                <c:ptCount val="34"/>
                <c:pt idx="0">
                  <c:v>-6.6675320267677307E-3</c:v>
                </c:pt>
                <c:pt idx="1">
                  <c:v>4.9794450402259827E-2</c:v>
                </c:pt>
                <c:pt idx="2">
                  <c:v>7.2739883325994015E-3</c:v>
                </c:pt>
                <c:pt idx="3">
                  <c:v>-6.1631515622138977E-2</c:v>
                </c:pt>
                <c:pt idx="4">
                  <c:v>5.1457151770591736E-2</c:v>
                </c:pt>
                <c:pt idx="5">
                  <c:v>3.3216375857591629E-2</c:v>
                </c:pt>
                <c:pt idx="6">
                  <c:v>4.5214228332042694E-2</c:v>
                </c:pt>
                <c:pt idx="7">
                  <c:v>-4.9203816801309586E-2</c:v>
                </c:pt>
                <c:pt idx="8">
                  <c:v>2.5745287537574768E-2</c:v>
                </c:pt>
                <c:pt idx="9">
                  <c:v>-6.8882093764841557E-3</c:v>
                </c:pt>
                <c:pt idx="10">
                  <c:v>-2.4300586432218552E-2</c:v>
                </c:pt>
                <c:pt idx="11">
                  <c:v>4.0536314249038696E-2</c:v>
                </c:pt>
                <c:pt idx="12">
                  <c:v>-5.9843681752681732E-2</c:v>
                </c:pt>
                <c:pt idx="13">
                  <c:v>-6.235029548406601E-2</c:v>
                </c:pt>
                <c:pt idx="14">
                  <c:v>2.921270951628685E-2</c:v>
                </c:pt>
                <c:pt idx="15">
                  <c:v>-6.4816791564226151E-3</c:v>
                </c:pt>
                <c:pt idx="16">
                  <c:v>-2.5343297049403191E-2</c:v>
                </c:pt>
                <c:pt idx="17">
                  <c:v>-4.1628941893577576E-2</c:v>
                </c:pt>
                <c:pt idx="18">
                  <c:v>-2.7768179774284363E-2</c:v>
                </c:pt>
                <c:pt idx="19">
                  <c:v>-6.2993094325065613E-2</c:v>
                </c:pt>
                <c:pt idx="20">
                  <c:v>-7.0114932954311371E-2</c:v>
                </c:pt>
                <c:pt idx="21">
                  <c:v>-5.1073670387268066E-2</c:v>
                </c:pt>
                <c:pt idx="22">
                  <c:v>-2.4552462622523308E-2</c:v>
                </c:pt>
                <c:pt idx="23">
                  <c:v>-3.8885656744241714E-2</c:v>
                </c:pt>
                <c:pt idx="24">
                  <c:v>-6.5473996102809906E-2</c:v>
                </c:pt>
                <c:pt idx="25">
                  <c:v>3.8422845304012299E-2</c:v>
                </c:pt>
                <c:pt idx="26">
                  <c:v>-4.5203976333141327E-3</c:v>
                </c:pt>
                <c:pt idx="27">
                  <c:v>-7.944595068693161E-2</c:v>
                </c:pt>
                <c:pt idx="28">
                  <c:v>6.926378607749939E-2</c:v>
                </c:pt>
                <c:pt idx="29">
                  <c:v>3.3821027725934982E-2</c:v>
                </c:pt>
                <c:pt idx="30">
                  <c:v>-1.6555337235331535E-2</c:v>
                </c:pt>
                <c:pt idx="31">
                  <c:v>9.5759415999054909E-3</c:v>
                </c:pt>
                <c:pt idx="32">
                  <c:v>-3.9742030203342438E-2</c:v>
                </c:pt>
                <c:pt idx="33">
                  <c:v>-3.8204986602067947E-2</c:v>
                </c:pt>
              </c:numCache>
            </c:numRef>
          </c:val>
          <c:smooth val="0"/>
          <c:extLst>
            <c:ext xmlns:c16="http://schemas.microsoft.com/office/drawing/2014/chart" uri="{C3380CC4-5D6E-409C-BE32-E72D297353CC}">
              <c16:uniqueId val="{00000029-3F92-4EC0-B87D-C6D60A1E2FDE}"/>
            </c:ext>
          </c:extLst>
        </c:ser>
        <c:ser>
          <c:idx val="43"/>
          <c:order val="42"/>
          <c:tx>
            <c:strRef>
              <c:f>'Figure 7'!$AV$6</c:f>
              <c:strCache>
                <c:ptCount val="1"/>
                <c:pt idx="0">
                  <c:v>TN</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7'!$AV$7:$AV$40</c:f>
              <c:numCache>
                <c:formatCode>_(* #,##0.00_);_(* \(#,##0.00\);_(* "-"??_);_(@_)</c:formatCode>
                <c:ptCount val="34"/>
                <c:pt idx="0">
                  <c:v>-3.7386462092399597E-2</c:v>
                </c:pt>
                <c:pt idx="1">
                  <c:v>-1.7975015565752983E-2</c:v>
                </c:pt>
                <c:pt idx="2">
                  <c:v>-4.4331762939691544E-2</c:v>
                </c:pt>
                <c:pt idx="3">
                  <c:v>9.3967299908399582E-3</c:v>
                </c:pt>
                <c:pt idx="4">
                  <c:v>-1.0523921810090542E-2</c:v>
                </c:pt>
                <c:pt idx="5">
                  <c:v>1.5195993706583977E-2</c:v>
                </c:pt>
                <c:pt idx="6">
                  <c:v>1.0640501976013184E-2</c:v>
                </c:pt>
                <c:pt idx="7">
                  <c:v>-2.9082592576742172E-2</c:v>
                </c:pt>
                <c:pt idx="8">
                  <c:v>4.7049806453287601E-3</c:v>
                </c:pt>
                <c:pt idx="9">
                  <c:v>-7.017502561211586E-3</c:v>
                </c:pt>
                <c:pt idx="10">
                  <c:v>-3.087899275124073E-2</c:v>
                </c:pt>
                <c:pt idx="11">
                  <c:v>-1.0690421797335148E-2</c:v>
                </c:pt>
                <c:pt idx="12">
                  <c:v>3.4496396780014038E-2</c:v>
                </c:pt>
                <c:pt idx="13">
                  <c:v>-2.9416062170639634E-4</c:v>
                </c:pt>
                <c:pt idx="14">
                  <c:v>1.6181979328393936E-2</c:v>
                </c:pt>
                <c:pt idx="15">
                  <c:v>-1.8119579181075096E-4</c:v>
                </c:pt>
                <c:pt idx="16">
                  <c:v>-1.7074866220355034E-2</c:v>
                </c:pt>
                <c:pt idx="17">
                  <c:v>-2.3203995078802109E-2</c:v>
                </c:pt>
                <c:pt idx="18">
                  <c:v>7.4435030110180378E-3</c:v>
                </c:pt>
                <c:pt idx="19">
                  <c:v>-3.8375698029994965E-2</c:v>
                </c:pt>
                <c:pt idx="20">
                  <c:v>6.9456184282898903E-3</c:v>
                </c:pt>
                <c:pt idx="21">
                  <c:v>-9.8148360848426819E-4</c:v>
                </c:pt>
                <c:pt idx="22">
                  <c:v>-2.1380674093961716E-2</c:v>
                </c:pt>
                <c:pt idx="23">
                  <c:v>2.8182001784443855E-2</c:v>
                </c:pt>
                <c:pt idx="24">
                  <c:v>-1.4680231921374798E-2</c:v>
                </c:pt>
                <c:pt idx="25">
                  <c:v>-2.8211092576384544E-3</c:v>
                </c:pt>
                <c:pt idx="26">
                  <c:v>8.434860035777092E-3</c:v>
                </c:pt>
                <c:pt idx="27">
                  <c:v>3.9124856702983379E-3</c:v>
                </c:pt>
                <c:pt idx="28">
                  <c:v>4.9758981913328171E-3</c:v>
                </c:pt>
                <c:pt idx="29">
                  <c:v>4.2798910290002823E-2</c:v>
                </c:pt>
                <c:pt idx="30">
                  <c:v>1.2654904276132584E-2</c:v>
                </c:pt>
                <c:pt idx="31">
                  <c:v>2.941623330116272E-2</c:v>
                </c:pt>
                <c:pt idx="32">
                  <c:v>1.6816394403576851E-2</c:v>
                </c:pt>
                <c:pt idx="33">
                  <c:v>1.8271705135703087E-2</c:v>
                </c:pt>
              </c:numCache>
            </c:numRef>
          </c:val>
          <c:smooth val="0"/>
          <c:extLst>
            <c:ext xmlns:c16="http://schemas.microsoft.com/office/drawing/2014/chart" uri="{C3380CC4-5D6E-409C-BE32-E72D297353CC}">
              <c16:uniqueId val="{0000002A-3F92-4EC0-B87D-C6D60A1E2FDE}"/>
            </c:ext>
          </c:extLst>
        </c:ser>
        <c:ser>
          <c:idx val="44"/>
          <c:order val="43"/>
          <c:tx>
            <c:strRef>
              <c:f>'Figure 7'!$AW$6</c:f>
              <c:strCache>
                <c:ptCount val="1"/>
                <c:pt idx="0">
                  <c:v>TX</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7'!$AW$7:$AW$40</c:f>
              <c:numCache>
                <c:formatCode>_(* #,##0.00_);_(* \(#,##0.00\);_(* "-"??_);_(@_)</c:formatCode>
                <c:ptCount val="34"/>
                <c:pt idx="0">
                  <c:v>-7.526962086558342E-3</c:v>
                </c:pt>
                <c:pt idx="1">
                  <c:v>-3.4154832363128662E-2</c:v>
                </c:pt>
                <c:pt idx="2">
                  <c:v>-3.9299815893173218E-2</c:v>
                </c:pt>
                <c:pt idx="3">
                  <c:v>-7.4247266165912151E-3</c:v>
                </c:pt>
                <c:pt idx="4">
                  <c:v>-1.2676884653046727E-3</c:v>
                </c:pt>
                <c:pt idx="5">
                  <c:v>1.7802409827709198E-2</c:v>
                </c:pt>
                <c:pt idx="6">
                  <c:v>4.114306066185236E-3</c:v>
                </c:pt>
                <c:pt idx="7">
                  <c:v>-5.0787385553121567E-2</c:v>
                </c:pt>
                <c:pt idx="8">
                  <c:v>-3.2813381403684616E-2</c:v>
                </c:pt>
                <c:pt idx="9">
                  <c:v>-2.9122905805706978E-2</c:v>
                </c:pt>
                <c:pt idx="10">
                  <c:v>-5.3475596010684967E-2</c:v>
                </c:pt>
                <c:pt idx="11">
                  <c:v>-4.6197395771741867E-2</c:v>
                </c:pt>
                <c:pt idx="12">
                  <c:v>-4.6830795705318451E-2</c:v>
                </c:pt>
                <c:pt idx="13">
                  <c:v>-4.9670752137899399E-2</c:v>
                </c:pt>
                <c:pt idx="14">
                  <c:v>-2.908327616751194E-3</c:v>
                </c:pt>
                <c:pt idx="15">
                  <c:v>-5.8777513913810253E-3</c:v>
                </c:pt>
                <c:pt idx="16">
                  <c:v>-2.5398781523108482E-2</c:v>
                </c:pt>
                <c:pt idx="17">
                  <c:v>1.5605757012963295E-2</c:v>
                </c:pt>
                <c:pt idx="18">
                  <c:v>-1.481151208281517E-2</c:v>
                </c:pt>
                <c:pt idx="19">
                  <c:v>1.0096978396177292E-2</c:v>
                </c:pt>
                <c:pt idx="20">
                  <c:v>1.6625581309199333E-2</c:v>
                </c:pt>
                <c:pt idx="21">
                  <c:v>4.3892446905374527E-2</c:v>
                </c:pt>
                <c:pt idx="22">
                  <c:v>1.1945066042244434E-2</c:v>
                </c:pt>
                <c:pt idx="23">
                  <c:v>3.1063446775078773E-2</c:v>
                </c:pt>
                <c:pt idx="24">
                  <c:v>1.9741950556635857E-2</c:v>
                </c:pt>
                <c:pt idx="25">
                  <c:v>5.4846715182065964E-2</c:v>
                </c:pt>
                <c:pt idx="26">
                  <c:v>1.1560250073671341E-2</c:v>
                </c:pt>
                <c:pt idx="27">
                  <c:v>-1.2119154445827007E-2</c:v>
                </c:pt>
                <c:pt idx="28">
                  <c:v>-1.9208967685699463E-2</c:v>
                </c:pt>
                <c:pt idx="29">
                  <c:v>-3.4610051661729813E-2</c:v>
                </c:pt>
                <c:pt idx="30">
                  <c:v>1.3387270271778107E-2</c:v>
                </c:pt>
                <c:pt idx="31">
                  <c:v>-1.2804937548935413E-2</c:v>
                </c:pt>
                <c:pt idx="32">
                  <c:v>-1.1353596113622189E-2</c:v>
                </c:pt>
                <c:pt idx="33">
                  <c:v>-2.8138109482824802E-3</c:v>
                </c:pt>
              </c:numCache>
            </c:numRef>
          </c:val>
          <c:smooth val="0"/>
          <c:extLst>
            <c:ext xmlns:c16="http://schemas.microsoft.com/office/drawing/2014/chart" uri="{C3380CC4-5D6E-409C-BE32-E72D297353CC}">
              <c16:uniqueId val="{0000002B-3F92-4EC0-B87D-C6D60A1E2FDE}"/>
            </c:ext>
          </c:extLst>
        </c:ser>
        <c:ser>
          <c:idx val="45"/>
          <c:order val="44"/>
          <c:tx>
            <c:strRef>
              <c:f>'Figure 7'!$AX$6</c:f>
              <c:strCache>
                <c:ptCount val="1"/>
                <c:pt idx="0">
                  <c:v>UT</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3F92-4EC0-B87D-C6D60A1E2FDE}"/>
            </c:ext>
          </c:extLst>
        </c:ser>
        <c:ser>
          <c:idx val="46"/>
          <c:order val="45"/>
          <c:tx>
            <c:strRef>
              <c:f>'Figure 7'!$AY$6</c:f>
              <c:strCache>
                <c:ptCount val="1"/>
                <c:pt idx="0">
                  <c:v>VT</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3F92-4EC0-B87D-C6D60A1E2FDE}"/>
            </c:ext>
          </c:extLst>
        </c:ser>
        <c:ser>
          <c:idx val="47"/>
          <c:order val="46"/>
          <c:tx>
            <c:strRef>
              <c:f>'Figure 7'!$AZ$6</c:f>
              <c:strCache>
                <c:ptCount val="1"/>
                <c:pt idx="0">
                  <c:v>VA</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3F92-4EC0-B87D-C6D60A1E2FDE}"/>
            </c:ext>
          </c:extLst>
        </c:ser>
        <c:ser>
          <c:idx val="48"/>
          <c:order val="47"/>
          <c:tx>
            <c:strRef>
              <c:f>'Figure 7'!$BA$6</c:f>
              <c:strCache>
                <c:ptCount val="1"/>
                <c:pt idx="0">
                  <c:v>WA</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3F92-4EC0-B87D-C6D60A1E2FDE}"/>
            </c:ext>
          </c:extLst>
        </c:ser>
        <c:ser>
          <c:idx val="49"/>
          <c:order val="48"/>
          <c:tx>
            <c:strRef>
              <c:f>'Figure 7'!$BB$6</c:f>
              <c:strCache>
                <c:ptCount val="1"/>
                <c:pt idx="0">
                  <c:v>WV</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3F92-4EC0-B87D-C6D60A1E2FDE}"/>
            </c:ext>
          </c:extLst>
        </c:ser>
        <c:ser>
          <c:idx val="50"/>
          <c:order val="49"/>
          <c:tx>
            <c:strRef>
              <c:f>'Figure 7'!$BC$6</c:f>
              <c:strCache>
                <c:ptCount val="1"/>
                <c:pt idx="0">
                  <c:v>WI</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7'!$BC$7:$BC$40</c:f>
              <c:numCache>
                <c:formatCode>_(* #,##0.00_);_(* \(#,##0.00\);_(* "-"??_);_(@_)</c:formatCode>
                <c:ptCount val="34"/>
                <c:pt idx="0">
                  <c:v>-1.8129967153072357E-2</c:v>
                </c:pt>
                <c:pt idx="1">
                  <c:v>-1.4985070563852787E-2</c:v>
                </c:pt>
                <c:pt idx="2">
                  <c:v>-2.2463824599981308E-2</c:v>
                </c:pt>
                <c:pt idx="3">
                  <c:v>-2.2214539349079132E-2</c:v>
                </c:pt>
                <c:pt idx="4">
                  <c:v>-4.9821007996797562E-2</c:v>
                </c:pt>
                <c:pt idx="5">
                  <c:v>-3.5896122455596924E-2</c:v>
                </c:pt>
                <c:pt idx="6">
                  <c:v>-4.9514122307300568E-2</c:v>
                </c:pt>
                <c:pt idx="7">
                  <c:v>1.1238132603466511E-2</c:v>
                </c:pt>
                <c:pt idx="8">
                  <c:v>4.2598750442266464E-2</c:v>
                </c:pt>
                <c:pt idx="9">
                  <c:v>1.4079266227781773E-2</c:v>
                </c:pt>
                <c:pt idx="10">
                  <c:v>5.3956108167767525E-3</c:v>
                </c:pt>
                <c:pt idx="11">
                  <c:v>-1.3398945331573486E-2</c:v>
                </c:pt>
                <c:pt idx="12">
                  <c:v>1.6723191365599632E-2</c:v>
                </c:pt>
                <c:pt idx="13">
                  <c:v>1.0053054429590702E-2</c:v>
                </c:pt>
                <c:pt idx="14">
                  <c:v>1.3669651001691818E-2</c:v>
                </c:pt>
                <c:pt idx="15">
                  <c:v>-1.3087384402751923E-2</c:v>
                </c:pt>
                <c:pt idx="16">
                  <c:v>1.1701014824211597E-2</c:v>
                </c:pt>
                <c:pt idx="17">
                  <c:v>-1.2084890156984329E-2</c:v>
                </c:pt>
                <c:pt idx="18">
                  <c:v>6.2983864918351173E-3</c:v>
                </c:pt>
                <c:pt idx="19">
                  <c:v>-3.9050165563821793E-2</c:v>
                </c:pt>
                <c:pt idx="20">
                  <c:v>-1.096731424331665E-2</c:v>
                </c:pt>
                <c:pt idx="21">
                  <c:v>-3.5501740872859955E-2</c:v>
                </c:pt>
                <c:pt idx="22">
                  <c:v>-2.6137404143810272E-2</c:v>
                </c:pt>
                <c:pt idx="23">
                  <c:v>-4.7340750694274902E-2</c:v>
                </c:pt>
                <c:pt idx="24">
                  <c:v>-7.8481957316398621E-2</c:v>
                </c:pt>
                <c:pt idx="25">
                  <c:v>-4.6573098748922348E-2</c:v>
                </c:pt>
                <c:pt idx="26">
                  <c:v>1.1363317258656025E-2</c:v>
                </c:pt>
                <c:pt idx="27">
                  <c:v>-2.6969520375132561E-2</c:v>
                </c:pt>
                <c:pt idx="28">
                  <c:v>4.1947062127292156E-3</c:v>
                </c:pt>
                <c:pt idx="29">
                  <c:v>2.4520697072148323E-2</c:v>
                </c:pt>
                <c:pt idx="30">
                  <c:v>-1.5540587482973933E-3</c:v>
                </c:pt>
                <c:pt idx="31">
                  <c:v>2.1329604089260101E-2</c:v>
                </c:pt>
                <c:pt idx="32">
                  <c:v>2.8384068980813026E-2</c:v>
                </c:pt>
                <c:pt idx="33">
                  <c:v>9.6142303664237261E-4</c:v>
                </c:pt>
              </c:numCache>
            </c:numRef>
          </c:val>
          <c:smooth val="0"/>
          <c:extLst>
            <c:ext xmlns:c16="http://schemas.microsoft.com/office/drawing/2014/chart" uri="{C3380CC4-5D6E-409C-BE32-E72D297353CC}">
              <c16:uniqueId val="{00000031-3F92-4EC0-B87D-C6D60A1E2FDE}"/>
            </c:ext>
          </c:extLst>
        </c:ser>
        <c:ser>
          <c:idx val="14"/>
          <c:order val="50"/>
          <c:tx>
            <c:strRef>
              <c:f>'Figure 7'!$BD$6</c:f>
              <c:strCache>
                <c:ptCount val="1"/>
                <c:pt idx="0">
                  <c:v>WY</c:v>
                </c:pt>
              </c:strCache>
            </c:strRef>
          </c:tx>
          <c:spPr>
            <a:ln w="25400">
              <a:solidFill>
                <a:schemeClr val="accent5">
                  <a:lumMod val="75000"/>
                  <a:alpha val="50000"/>
                </a:schemeClr>
              </a:solidFill>
            </a:ln>
          </c:spPr>
          <c:marker>
            <c:symbol val="none"/>
          </c:marker>
          <c:cat>
            <c:numRef>
              <c:f>'Figure 7'!$E$7:$E$40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7'!$BD$7:$BD$40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3F92-4EC0-B87D-C6D60A1E2FDE}"/>
            </c:ext>
          </c:extLst>
        </c:ser>
        <c:dLbls>
          <c:showLegendKey val="0"/>
          <c:showVal val="0"/>
          <c:showCatName val="0"/>
          <c:showSerName val="0"/>
          <c:showPercent val="0"/>
          <c:showBubbleSize val="0"/>
        </c:dLbls>
        <c:smooth val="0"/>
        <c:axId val="955874208"/>
        <c:axId val="955878320"/>
      </c:lineChart>
      <c:catAx>
        <c:axId val="955874208"/>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955878320"/>
        <c:crossesAt val="-60"/>
        <c:auto val="1"/>
        <c:lblAlgn val="ctr"/>
        <c:lblOffset val="100"/>
        <c:noMultiLvlLbl val="0"/>
      </c:catAx>
      <c:valAx>
        <c:axId val="955878320"/>
        <c:scaling>
          <c:orientation val="minMax"/>
        </c:scaling>
        <c:delete val="0"/>
        <c:axPos val="l"/>
        <c:majorGridlines>
          <c:spPr>
            <a:ln w="12700">
              <a:solidFill>
                <a:srgbClr val="D9D9D9"/>
              </a:solidFill>
              <a:prstDash val="sysDot"/>
            </a:ln>
          </c:spPr>
        </c:majorGridlines>
        <c:title>
          <c:tx>
            <c:rich>
              <a:bodyPr/>
              <a:lstStyle/>
              <a:p>
                <a:pPr>
                  <a:defRPr b="0"/>
                </a:pPr>
                <a:r>
                  <a:rPr lang="en-US" b="0"/>
                  <a:t>Actual State FARMVC Share minus</a:t>
                </a:r>
                <a:r>
                  <a:rPr lang="en-US" b="0" baseline="0"/>
                  <a:t> Synthetic State FARMVC Share</a:t>
                </a:r>
                <a:endParaRPr lang="en-US" b="0"/>
              </a:p>
            </c:rich>
          </c:tx>
          <c:overlay val="0"/>
        </c:title>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955874208"/>
        <c:crossesAt val="1"/>
        <c:crossBetween val="midCat"/>
      </c:valAx>
    </c:plotArea>
    <c:plotVisOnly val="1"/>
    <c:dispBlanksAs val="gap"/>
    <c:showDLblsOverMax val="0"/>
  </c:chart>
  <c:spPr>
    <a:solidFill>
      <a:schemeClr val="bg1"/>
    </a:solidFill>
    <a:ln w="9525">
      <a:noFill/>
    </a:ln>
  </c:spPr>
  <c:txPr>
    <a:bodyPr/>
    <a:lstStyle/>
    <a:p>
      <a:pPr>
        <a:defRPr>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12170</xdr:colOff>
      <xdr:row>5</xdr:row>
      <xdr:rowOff>1059</xdr:rowOff>
    </xdr:from>
    <xdr:to>
      <xdr:col>14</xdr:col>
      <xdr:colOff>164054</xdr:colOff>
      <xdr:row>17</xdr:row>
      <xdr:rowOff>150283</xdr:rowOff>
    </xdr:to>
    <xdr:graphicFrame macro="">
      <xdr:nvGraphicFramePr>
        <xdr:cNvPr id="2" name="Chart 1">
          <a:extLst>
            <a:ext uri="{FF2B5EF4-FFF2-40B4-BE49-F238E27FC236}">
              <a16:creationId xmlns:a16="http://schemas.microsoft.com/office/drawing/2014/main" id="{CBA635B1-8A36-416D-B27A-FE61DF7F7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21695</xdr:colOff>
      <xdr:row>17</xdr:row>
      <xdr:rowOff>170392</xdr:rowOff>
    </xdr:from>
    <xdr:to>
      <xdr:col>14</xdr:col>
      <xdr:colOff>173579</xdr:colOff>
      <xdr:row>30</xdr:row>
      <xdr:rowOff>129116</xdr:rowOff>
    </xdr:to>
    <xdr:graphicFrame macro="">
      <xdr:nvGraphicFramePr>
        <xdr:cNvPr id="3" name="Chart 2">
          <a:extLst>
            <a:ext uri="{FF2B5EF4-FFF2-40B4-BE49-F238E27FC236}">
              <a16:creationId xmlns:a16="http://schemas.microsoft.com/office/drawing/2014/main" id="{BD936E70-671F-4935-BFBD-88CEAF16F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21695</xdr:colOff>
      <xdr:row>30</xdr:row>
      <xdr:rowOff>157162</xdr:rowOff>
    </xdr:from>
    <xdr:to>
      <xdr:col>14</xdr:col>
      <xdr:colOff>173579</xdr:colOff>
      <xdr:row>43</xdr:row>
      <xdr:rowOff>114055</xdr:rowOff>
    </xdr:to>
    <xdr:graphicFrame macro="">
      <xdr:nvGraphicFramePr>
        <xdr:cNvPr id="4" name="Chart 3">
          <a:extLst>
            <a:ext uri="{FF2B5EF4-FFF2-40B4-BE49-F238E27FC236}">
              <a16:creationId xmlns:a16="http://schemas.microsoft.com/office/drawing/2014/main" id="{18BA4DAE-C837-4FC7-8EBB-C380F162E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4</xdr:row>
      <xdr:rowOff>19050</xdr:rowOff>
    </xdr:from>
    <xdr:to>
      <xdr:col>13</xdr:col>
      <xdr:colOff>514350</xdr:colOff>
      <xdr:row>28</xdr:row>
      <xdr:rowOff>19050</xdr:rowOff>
    </xdr:to>
    <xdr:graphicFrame macro="">
      <xdr:nvGraphicFramePr>
        <xdr:cNvPr id="2" name="Chart 1">
          <a:extLst>
            <a:ext uri="{FF2B5EF4-FFF2-40B4-BE49-F238E27FC236}">
              <a16:creationId xmlns:a16="http://schemas.microsoft.com/office/drawing/2014/main" id="{D01B6238-CED5-4279-8800-2FB33D45F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0.8355</cdr:x>
      <cdr:y>0.0375</cdr:y>
    </cdr:from>
    <cdr:to>
      <cdr:x>0.8355</cdr:x>
      <cdr:y>0.85347</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6111840" y="171465"/>
          <a:ext cx="0" cy="373061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2.xml><?xml version="1.0" encoding="utf-8"?>
<xdr:wsDr xmlns:xdr="http://schemas.openxmlformats.org/drawingml/2006/spreadsheetDrawing" xmlns:a="http://schemas.openxmlformats.org/drawingml/2006/main">
  <xdr:twoCellAnchor>
    <xdr:from>
      <xdr:col>0</xdr:col>
      <xdr:colOff>590550</xdr:colOff>
      <xdr:row>6</xdr:row>
      <xdr:rowOff>66675</xdr:rowOff>
    </xdr:from>
    <xdr:to>
      <xdr:col>10</xdr:col>
      <xdr:colOff>38045</xdr:colOff>
      <xdr:row>33</xdr:row>
      <xdr:rowOff>118359</xdr:rowOff>
    </xdr:to>
    <xdr:graphicFrame macro="">
      <xdr:nvGraphicFramePr>
        <xdr:cNvPr id="2" name="Chart 1">
          <a:extLst>
            <a:ext uri="{FF2B5EF4-FFF2-40B4-BE49-F238E27FC236}">
              <a16:creationId xmlns:a16="http://schemas.microsoft.com/office/drawing/2014/main" id="{C70F08E8-B799-4DAB-A23C-1034C5A4E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absSizeAnchor xmlns:cdr="http://schemas.openxmlformats.org/drawingml/2006/chartDrawing">
    <cdr:from>
      <cdr:x>0.84663</cdr:x>
      <cdr:y>0.04034</cdr:y>
    </cdr:from>
    <cdr:ext cx="0" cy="42848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6717360" y="209550"/>
          <a:ext cx="0" cy="42848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4.xml><?xml version="1.0" encoding="utf-8"?>
<xdr:wsDr xmlns:xdr="http://schemas.openxmlformats.org/drawingml/2006/spreadsheetDrawing" xmlns:a="http://schemas.openxmlformats.org/drawingml/2006/main">
  <xdr:twoCellAnchor>
    <xdr:from>
      <xdr:col>3</xdr:col>
      <xdr:colOff>571500</xdr:colOff>
      <xdr:row>4</xdr:row>
      <xdr:rowOff>38100</xdr:rowOff>
    </xdr:from>
    <xdr:to>
      <xdr:col>13</xdr:col>
      <xdr:colOff>495300</xdr:colOff>
      <xdr:row>28</xdr:row>
      <xdr:rowOff>38100</xdr:rowOff>
    </xdr:to>
    <xdr:graphicFrame macro="">
      <xdr:nvGraphicFramePr>
        <xdr:cNvPr id="2" name="Chart 1">
          <a:extLst>
            <a:ext uri="{FF2B5EF4-FFF2-40B4-BE49-F238E27FC236}">
              <a16:creationId xmlns:a16="http://schemas.microsoft.com/office/drawing/2014/main" id="{F9CAB54A-3FCF-4522-AD8A-273ABC1FC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0.8355</cdr:x>
      <cdr:y>0.0375</cdr:y>
    </cdr:from>
    <cdr:to>
      <cdr:x>0.8355</cdr:x>
      <cdr:y>0.85347</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6111840" y="171465"/>
          <a:ext cx="0" cy="373061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6.xml><?xml version="1.0" encoding="utf-8"?>
<xdr:wsDr xmlns:xdr="http://schemas.openxmlformats.org/drawingml/2006/spreadsheetDrawing" xmlns:a="http://schemas.openxmlformats.org/drawingml/2006/main">
  <xdr:twoCellAnchor>
    <xdr:from>
      <xdr:col>0</xdr:col>
      <xdr:colOff>590550</xdr:colOff>
      <xdr:row>6</xdr:row>
      <xdr:rowOff>66675</xdr:rowOff>
    </xdr:from>
    <xdr:to>
      <xdr:col>10</xdr:col>
      <xdr:colOff>38045</xdr:colOff>
      <xdr:row>33</xdr:row>
      <xdr:rowOff>118359</xdr:rowOff>
    </xdr:to>
    <xdr:graphicFrame macro="">
      <xdr:nvGraphicFramePr>
        <xdr:cNvPr id="2" name="Chart 1">
          <a:extLst>
            <a:ext uri="{FF2B5EF4-FFF2-40B4-BE49-F238E27FC236}">
              <a16:creationId xmlns:a16="http://schemas.microsoft.com/office/drawing/2014/main" id="{FF9C5321-96C7-473C-86AD-6BCE7B62B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absSizeAnchor xmlns:cdr="http://schemas.openxmlformats.org/drawingml/2006/chartDrawing">
    <cdr:from>
      <cdr:x>0.84663</cdr:x>
      <cdr:y>0.04034</cdr:y>
    </cdr:from>
    <cdr:ext cx="0" cy="42848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6717360" y="209550"/>
          <a:ext cx="0" cy="42848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8.xml><?xml version="1.0" encoding="utf-8"?>
<xdr:wsDr xmlns:xdr="http://schemas.openxmlformats.org/drawingml/2006/spreadsheetDrawing" xmlns:a="http://schemas.openxmlformats.org/drawingml/2006/main">
  <xdr:twoCellAnchor>
    <xdr:from>
      <xdr:col>1</xdr:col>
      <xdr:colOff>9525</xdr:colOff>
      <xdr:row>5</xdr:row>
      <xdr:rowOff>9525</xdr:rowOff>
    </xdr:from>
    <xdr:to>
      <xdr:col>13</xdr:col>
      <xdr:colOff>238125</xdr:colOff>
      <xdr:row>29</xdr:row>
      <xdr:rowOff>9525</xdr:rowOff>
    </xdr:to>
    <xdr:graphicFrame macro="">
      <xdr:nvGraphicFramePr>
        <xdr:cNvPr id="2" name="Chart 1">
          <a:extLst>
            <a:ext uri="{FF2B5EF4-FFF2-40B4-BE49-F238E27FC236}">
              <a16:creationId xmlns:a16="http://schemas.microsoft.com/office/drawing/2014/main" id="{E2FD96D9-1608-40E8-9172-801DC2905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c:userShapes xmlns:c="http://schemas.openxmlformats.org/drawingml/2006/chart">
  <cdr:absSizeAnchor xmlns:cdr="http://schemas.openxmlformats.org/drawingml/2006/chartDrawing">
    <cdr:from>
      <cdr:x>0.70509</cdr:x>
      <cdr:y>0.1375</cdr:y>
    </cdr:from>
    <cdr:ext cx="0" cy="3467102"/>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5157883" y="628650"/>
          <a:ext cx="0" cy="3467102"/>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xml><?xml version="1.0" encoding="utf-8"?>
<xdr:wsDr xmlns:xdr="http://schemas.openxmlformats.org/drawingml/2006/spreadsheetDrawing" xmlns:a="http://schemas.openxmlformats.org/drawingml/2006/main">
  <xdr:twoCellAnchor>
    <xdr:from>
      <xdr:col>4</xdr:col>
      <xdr:colOff>0</xdr:colOff>
      <xdr:row>3</xdr:row>
      <xdr:rowOff>190499</xdr:rowOff>
    </xdr:from>
    <xdr:to>
      <xdr:col>14</xdr:col>
      <xdr:colOff>342900</xdr:colOff>
      <xdr:row>28</xdr:row>
      <xdr:rowOff>9524</xdr:rowOff>
    </xdr:to>
    <xdr:graphicFrame macro="">
      <xdr:nvGraphicFramePr>
        <xdr:cNvPr id="5" name="Chart 4">
          <a:extLst>
            <a:ext uri="{FF2B5EF4-FFF2-40B4-BE49-F238E27FC236}">
              <a16:creationId xmlns:a16="http://schemas.microsoft.com/office/drawing/2014/main" id="{C0DCC6F9-2ECB-4514-A78A-6BC426824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5</xdr:col>
      <xdr:colOff>276225</xdr:colOff>
      <xdr:row>5</xdr:row>
      <xdr:rowOff>152400</xdr:rowOff>
    </xdr:from>
    <xdr:to>
      <xdr:col>17</xdr:col>
      <xdr:colOff>504825</xdr:colOff>
      <xdr:row>29</xdr:row>
      <xdr:rowOff>152400</xdr:rowOff>
    </xdr:to>
    <xdr:graphicFrame macro="">
      <xdr:nvGraphicFramePr>
        <xdr:cNvPr id="2" name="Chart 1">
          <a:extLst>
            <a:ext uri="{FF2B5EF4-FFF2-40B4-BE49-F238E27FC236}">
              <a16:creationId xmlns:a16="http://schemas.microsoft.com/office/drawing/2014/main" id="{97A17DE2-D59D-40CF-BA9F-5C998CE46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0.8342</cdr:x>
      <cdr:y>0.15833</cdr:y>
    </cdr:from>
    <cdr:to>
      <cdr:x>0.8342</cdr:x>
      <cdr:y>0.85972</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6102373" y="723885"/>
          <a:ext cx="0" cy="320675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2.xml><?xml version="1.0" encoding="utf-8"?>
<xdr:wsDr xmlns:xdr="http://schemas.openxmlformats.org/drawingml/2006/spreadsheetDrawing" xmlns:a="http://schemas.openxmlformats.org/drawingml/2006/main">
  <xdr:twoCellAnchor>
    <xdr:from>
      <xdr:col>1</xdr:col>
      <xdr:colOff>152400</xdr:colOff>
      <xdr:row>5</xdr:row>
      <xdr:rowOff>9525</xdr:rowOff>
    </xdr:from>
    <xdr:to>
      <xdr:col>13</xdr:col>
      <xdr:colOff>381000</xdr:colOff>
      <xdr:row>29</xdr:row>
      <xdr:rowOff>9525</xdr:rowOff>
    </xdr:to>
    <xdr:graphicFrame macro="">
      <xdr:nvGraphicFramePr>
        <xdr:cNvPr id="2" name="Chart 1">
          <a:extLst>
            <a:ext uri="{FF2B5EF4-FFF2-40B4-BE49-F238E27FC236}">
              <a16:creationId xmlns:a16="http://schemas.microsoft.com/office/drawing/2014/main" id="{34A87548-ED11-4A70-AD17-A86B95497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absSizeAnchor xmlns:cdr="http://schemas.openxmlformats.org/drawingml/2006/chartDrawing">
    <cdr:from>
      <cdr:x>0.84051</cdr:x>
      <cdr:y>0.13958</cdr:y>
    </cdr:from>
    <cdr:ext cx="0" cy="3467102"/>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6148483" y="638175"/>
          <a:ext cx="0" cy="3467102"/>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4.xml><?xml version="1.0" encoding="utf-8"?>
<xdr:wsDr xmlns:xdr="http://schemas.openxmlformats.org/drawingml/2006/spreadsheetDrawing" xmlns:a="http://schemas.openxmlformats.org/drawingml/2006/main">
  <xdr:twoCellAnchor>
    <xdr:from>
      <xdr:col>5</xdr:col>
      <xdr:colOff>228600</xdr:colOff>
      <xdr:row>5</xdr:row>
      <xdr:rowOff>104775</xdr:rowOff>
    </xdr:from>
    <xdr:to>
      <xdr:col>17</xdr:col>
      <xdr:colOff>457200</xdr:colOff>
      <xdr:row>29</xdr:row>
      <xdr:rowOff>104775</xdr:rowOff>
    </xdr:to>
    <xdr:graphicFrame macro="">
      <xdr:nvGraphicFramePr>
        <xdr:cNvPr id="2" name="Chart 1">
          <a:extLst>
            <a:ext uri="{FF2B5EF4-FFF2-40B4-BE49-F238E27FC236}">
              <a16:creationId xmlns:a16="http://schemas.microsoft.com/office/drawing/2014/main" id="{635245A8-0284-44E8-B33B-248B0B059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0.69488</cdr:x>
      <cdr:y>0.15208</cdr:y>
    </cdr:from>
    <cdr:to>
      <cdr:x>0.69488</cdr:x>
      <cdr:y>0.85347</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083165" y="695310"/>
          <a:ext cx="0" cy="320675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6.xml><?xml version="1.0" encoding="utf-8"?>
<xdr:wsDr xmlns:xdr="http://schemas.openxmlformats.org/drawingml/2006/spreadsheetDrawing" xmlns:a="http://schemas.openxmlformats.org/drawingml/2006/main">
  <xdr:twoCellAnchor>
    <xdr:from>
      <xdr:col>0</xdr:col>
      <xdr:colOff>238125</xdr:colOff>
      <xdr:row>5</xdr:row>
      <xdr:rowOff>142875</xdr:rowOff>
    </xdr:from>
    <xdr:to>
      <xdr:col>11</xdr:col>
      <xdr:colOff>400050</xdr:colOff>
      <xdr:row>29</xdr:row>
      <xdr:rowOff>142875</xdr:rowOff>
    </xdr:to>
    <xdr:graphicFrame macro="">
      <xdr:nvGraphicFramePr>
        <xdr:cNvPr id="2" name="Chart 1">
          <a:extLst>
            <a:ext uri="{FF2B5EF4-FFF2-40B4-BE49-F238E27FC236}">
              <a16:creationId xmlns:a16="http://schemas.microsoft.com/office/drawing/2014/main" id="{C1E2D85E-BBC2-47E8-BF2D-8DA99C429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absSizeAnchor xmlns:cdr="http://schemas.openxmlformats.org/drawingml/2006/chartDrawing">
    <cdr:from>
      <cdr:x>0.70509</cdr:x>
      <cdr:y>0.1375</cdr:y>
    </cdr:from>
    <cdr:ext cx="0" cy="3467102"/>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5157883" y="628650"/>
          <a:ext cx="0" cy="3467102"/>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3.xml><?xml version="1.0" encoding="utf-8"?>
<c:userShapes xmlns:c="http://schemas.openxmlformats.org/drawingml/2006/chart">
  <cdr:relSizeAnchor xmlns:cdr="http://schemas.openxmlformats.org/drawingml/2006/chartDrawing">
    <cdr:from>
      <cdr:x>0.69878</cdr:x>
      <cdr:y>0.03542</cdr:y>
    </cdr:from>
    <cdr:to>
      <cdr:x>0.69878</cdr:x>
      <cdr:y>0.85139</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111740" y="161925"/>
          <a:ext cx="0" cy="373061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590550</xdr:colOff>
      <xdr:row>6</xdr:row>
      <xdr:rowOff>66675</xdr:rowOff>
    </xdr:from>
    <xdr:to>
      <xdr:col>10</xdr:col>
      <xdr:colOff>38045</xdr:colOff>
      <xdr:row>33</xdr:row>
      <xdr:rowOff>118359</xdr:rowOff>
    </xdr:to>
    <xdr:graphicFrame macro="">
      <xdr:nvGraphicFramePr>
        <xdr:cNvPr id="2" name="Chart 1">
          <a:extLst>
            <a:ext uri="{FF2B5EF4-FFF2-40B4-BE49-F238E27FC236}">
              <a16:creationId xmlns:a16="http://schemas.microsoft.com/office/drawing/2014/main" id="{444D6E67-C5FB-49AB-985E-DCB1E9C4D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absSizeAnchor xmlns:cdr="http://schemas.openxmlformats.org/drawingml/2006/chartDrawing">
    <cdr:from>
      <cdr:x>0.70257</cdr:x>
      <cdr:y>0.04217</cdr:y>
    </cdr:from>
    <cdr:ext cx="0" cy="42848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5574360" y="219075"/>
          <a:ext cx="0" cy="42848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6.xml><?xml version="1.0" encoding="utf-8"?>
<xdr:wsDr xmlns:xdr="http://schemas.openxmlformats.org/drawingml/2006/spreadsheetDrawing" xmlns:a="http://schemas.openxmlformats.org/drawingml/2006/main">
  <xdr:twoCellAnchor>
    <xdr:from>
      <xdr:col>4</xdr:col>
      <xdr:colOff>0</xdr:colOff>
      <xdr:row>3</xdr:row>
      <xdr:rowOff>171450</xdr:rowOff>
    </xdr:from>
    <xdr:to>
      <xdr:col>15</xdr:col>
      <xdr:colOff>247650</xdr:colOff>
      <xdr:row>28</xdr:row>
      <xdr:rowOff>28575</xdr:rowOff>
    </xdr:to>
    <xdr:graphicFrame macro="">
      <xdr:nvGraphicFramePr>
        <xdr:cNvPr id="2" name="Chart 1">
          <a:extLst>
            <a:ext uri="{FF2B5EF4-FFF2-40B4-BE49-F238E27FC236}">
              <a16:creationId xmlns:a16="http://schemas.microsoft.com/office/drawing/2014/main" id="{4C068B9A-5522-43DF-8188-3F24E439C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0.69878</cdr:x>
      <cdr:y>0.03542</cdr:y>
    </cdr:from>
    <cdr:to>
      <cdr:x>0.69878</cdr:x>
      <cdr:y>0.85139</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111740" y="161925"/>
          <a:ext cx="0" cy="373061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xdr:wsDr xmlns:xdr="http://schemas.openxmlformats.org/drawingml/2006/spreadsheetDrawing" xmlns:a="http://schemas.openxmlformats.org/drawingml/2006/main">
  <xdr:twoCellAnchor>
    <xdr:from>
      <xdr:col>0</xdr:col>
      <xdr:colOff>590550</xdr:colOff>
      <xdr:row>6</xdr:row>
      <xdr:rowOff>66675</xdr:rowOff>
    </xdr:from>
    <xdr:to>
      <xdr:col>10</xdr:col>
      <xdr:colOff>38045</xdr:colOff>
      <xdr:row>33</xdr:row>
      <xdr:rowOff>118359</xdr:rowOff>
    </xdr:to>
    <xdr:graphicFrame macro="">
      <xdr:nvGraphicFramePr>
        <xdr:cNvPr id="2" name="Chart 1">
          <a:extLst>
            <a:ext uri="{FF2B5EF4-FFF2-40B4-BE49-F238E27FC236}">
              <a16:creationId xmlns:a16="http://schemas.microsoft.com/office/drawing/2014/main" id="{81E3D017-4196-4C64-BFB6-0B5E01E6E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absSizeAnchor xmlns:cdr="http://schemas.openxmlformats.org/drawingml/2006/chartDrawing">
    <cdr:from>
      <cdr:x>0.70377</cdr:x>
      <cdr:y>0.04034</cdr:y>
    </cdr:from>
    <cdr:ext cx="0" cy="42848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5583885" y="209550"/>
          <a:ext cx="0" cy="42848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abSelected="1" workbookViewId="0"/>
  </sheetViews>
  <sheetFormatPr defaultRowHeight="15" x14ac:dyDescent="0.25"/>
  <cols>
    <col min="1" max="1" width="12.7109375" style="1" bestFit="1" customWidth="1"/>
    <col min="2" max="2" width="21.5703125" style="1" bestFit="1" customWidth="1"/>
    <col min="3" max="3" width="101.140625" style="1" bestFit="1" customWidth="1"/>
    <col min="4" max="16384" width="9.140625" style="1"/>
  </cols>
  <sheetData>
    <row r="1" spans="1:3" x14ac:dyDescent="0.25">
      <c r="A1" s="1" t="s">
        <v>4</v>
      </c>
      <c r="B1" s="58" t="s">
        <v>253</v>
      </c>
    </row>
    <row r="2" spans="1:3" x14ac:dyDescent="0.25">
      <c r="A2" s="1" t="s">
        <v>5</v>
      </c>
      <c r="B2" s="1" t="s">
        <v>6</v>
      </c>
    </row>
    <row r="6" spans="1:3" x14ac:dyDescent="0.25">
      <c r="A6" s="87" t="s">
        <v>3</v>
      </c>
      <c r="B6" s="87"/>
      <c r="C6" s="87"/>
    </row>
    <row r="7" spans="1:3" x14ac:dyDescent="0.25">
      <c r="A7" s="2" t="s">
        <v>0</v>
      </c>
      <c r="B7" s="2" t="s">
        <v>1</v>
      </c>
      <c r="C7" s="2" t="s">
        <v>2</v>
      </c>
    </row>
    <row r="8" spans="1:3" x14ac:dyDescent="0.25">
      <c r="A8" s="3" t="str">
        <f>HYPERLINK("#" &amp; "'" &amp; B8 &amp; "'!A1","Link")</f>
        <v>Link</v>
      </c>
      <c r="B8" s="4" t="s">
        <v>7</v>
      </c>
      <c r="C8" s="1" t="s">
        <v>8</v>
      </c>
    </row>
    <row r="9" spans="1:3" ht="60" x14ac:dyDescent="0.25">
      <c r="A9" s="3" t="str">
        <f>HYPERLINK("#" &amp; "'" &amp; B9 &amp; "'!A1","Link")</f>
        <v>Link</v>
      </c>
      <c r="B9" s="4" t="s">
        <v>17</v>
      </c>
      <c r="C9" s="83" t="s">
        <v>21</v>
      </c>
    </row>
    <row r="10" spans="1:3" ht="60" x14ac:dyDescent="0.25">
      <c r="A10" s="3" t="str">
        <f t="shared" ref="A10:A16" si="0">HYPERLINK("#" &amp; "'" &amp; B10 &amp; "'!A1","Link")</f>
        <v>Link</v>
      </c>
      <c r="B10" s="4" t="s">
        <v>23</v>
      </c>
      <c r="C10" s="83" t="s">
        <v>238</v>
      </c>
    </row>
    <row r="11" spans="1:3" ht="75" x14ac:dyDescent="0.25">
      <c r="A11" s="3" t="str">
        <f t="shared" si="0"/>
        <v>Link</v>
      </c>
      <c r="B11" s="4" t="s">
        <v>133</v>
      </c>
      <c r="C11" s="83" t="s">
        <v>24</v>
      </c>
    </row>
    <row r="12" spans="1:3" ht="75" x14ac:dyDescent="0.25">
      <c r="A12" s="3" t="str">
        <f t="shared" si="0"/>
        <v>Link</v>
      </c>
      <c r="B12" s="4" t="s">
        <v>132</v>
      </c>
      <c r="C12" s="83" t="s">
        <v>241</v>
      </c>
    </row>
    <row r="13" spans="1:3" ht="60" x14ac:dyDescent="0.25">
      <c r="A13" s="3" t="str">
        <f t="shared" si="0"/>
        <v>Link</v>
      </c>
      <c r="B13" s="4" t="s">
        <v>134</v>
      </c>
      <c r="C13" s="83" t="s">
        <v>21</v>
      </c>
    </row>
    <row r="14" spans="1:3" ht="60" x14ac:dyDescent="0.25">
      <c r="A14" s="3" t="str">
        <f t="shared" si="0"/>
        <v>Link</v>
      </c>
      <c r="B14" s="4" t="s">
        <v>234</v>
      </c>
      <c r="C14" s="83" t="s">
        <v>242</v>
      </c>
    </row>
    <row r="15" spans="1:3" ht="45" x14ac:dyDescent="0.25">
      <c r="A15" s="3" t="str">
        <f t="shared" si="0"/>
        <v>Link</v>
      </c>
      <c r="B15" s="4" t="s">
        <v>235</v>
      </c>
      <c r="C15" s="83" t="s">
        <v>135</v>
      </c>
    </row>
    <row r="16" spans="1:3" ht="45" x14ac:dyDescent="0.25">
      <c r="A16" s="3" t="str">
        <f t="shared" si="0"/>
        <v>Link</v>
      </c>
      <c r="B16" s="4" t="s">
        <v>236</v>
      </c>
      <c r="C16" s="83" t="s">
        <v>237</v>
      </c>
    </row>
    <row r="19" spans="1:3" x14ac:dyDescent="0.25">
      <c r="A19" s="87" t="s">
        <v>136</v>
      </c>
      <c r="B19" s="87"/>
      <c r="C19" s="87"/>
    </row>
    <row r="20" spans="1:3" x14ac:dyDescent="0.25">
      <c r="A20" s="2" t="s">
        <v>0</v>
      </c>
      <c r="B20" s="2" t="s">
        <v>1</v>
      </c>
      <c r="C20" s="2" t="s">
        <v>2</v>
      </c>
    </row>
    <row r="21" spans="1:3" x14ac:dyDescent="0.25">
      <c r="A21" s="3" t="str">
        <f>HYPERLINK("#" &amp; "'" &amp; B21 &amp; "'!A1","Link")</f>
        <v>Link</v>
      </c>
      <c r="B21" s="4" t="s">
        <v>137</v>
      </c>
      <c r="C21" s="1" t="s">
        <v>228</v>
      </c>
    </row>
    <row r="22" spans="1:3" x14ac:dyDescent="0.25">
      <c r="A22" s="3" t="str">
        <f t="shared" ref="A22:A24" si="1">HYPERLINK("#" &amp; "'" &amp; B22 &amp; "'!A1","Link")</f>
        <v>Link</v>
      </c>
      <c r="B22" s="4" t="s">
        <v>143</v>
      </c>
      <c r="C22" s="1" t="s">
        <v>144</v>
      </c>
    </row>
    <row r="23" spans="1:3" x14ac:dyDescent="0.25">
      <c r="A23" s="3" t="str">
        <f t="shared" si="1"/>
        <v>Link</v>
      </c>
      <c r="B23" s="4" t="s">
        <v>160</v>
      </c>
      <c r="C23" s="1" t="s">
        <v>161</v>
      </c>
    </row>
    <row r="24" spans="1:3" x14ac:dyDescent="0.25">
      <c r="A24" s="3" t="str">
        <f t="shared" si="1"/>
        <v>Link</v>
      </c>
      <c r="B24" s="4" t="s">
        <v>214</v>
      </c>
      <c r="C24" s="1" t="s">
        <v>215</v>
      </c>
    </row>
    <row r="25" spans="1:3" x14ac:dyDescent="0.25">
      <c r="A25" s="3" t="str">
        <f t="shared" ref="A25:A26" si="2">HYPERLINK("#" &amp; "'" &amp; B25 &amp; "'!A1","Link")</f>
        <v>Link</v>
      </c>
      <c r="B25" s="4" t="s">
        <v>249</v>
      </c>
      <c r="C25" s="58" t="s">
        <v>251</v>
      </c>
    </row>
    <row r="26" spans="1:3" x14ac:dyDescent="0.25">
      <c r="A26" s="3" t="str">
        <f t="shared" si="2"/>
        <v>Link</v>
      </c>
      <c r="B26" s="4" t="s">
        <v>250</v>
      </c>
      <c r="C26" s="58" t="s">
        <v>252</v>
      </c>
    </row>
    <row r="28" spans="1:3" x14ac:dyDescent="0.25">
      <c r="A28" s="87" t="s">
        <v>254</v>
      </c>
      <c r="B28" s="87"/>
      <c r="C28" s="87"/>
    </row>
    <row r="29" spans="1:3" x14ac:dyDescent="0.25">
      <c r="A29" s="2" t="s">
        <v>0</v>
      </c>
      <c r="B29" s="2" t="s">
        <v>1</v>
      </c>
      <c r="C29" s="2" t="s">
        <v>2</v>
      </c>
    </row>
    <row r="30" spans="1:3" x14ac:dyDescent="0.25">
      <c r="A30" s="3" t="str">
        <f>HYPERLINK("#" &amp; "'" &amp; B30 &amp; "'!A1","Link")</f>
        <v>Link</v>
      </c>
      <c r="B30" s="4" t="s">
        <v>255</v>
      </c>
      <c r="C30" s="1" t="s">
        <v>256</v>
      </c>
    </row>
    <row r="31" spans="1:3" x14ac:dyDescent="0.25">
      <c r="A31" s="3" t="str">
        <f>HYPERLINK("#" &amp; "'" &amp; B31 &amp; "'!A1","Link")</f>
        <v>Link</v>
      </c>
      <c r="B31" s="4" t="s">
        <v>261</v>
      </c>
      <c r="C31" s="1" t="s">
        <v>259</v>
      </c>
    </row>
    <row r="32" spans="1:3" x14ac:dyDescent="0.25">
      <c r="A32" s="3" t="str">
        <f t="shared" ref="A32:A33" si="3">HYPERLINK("#" &amp; "'" &amp; B32 &amp; "'!A1","Link")</f>
        <v>Link</v>
      </c>
      <c r="B32" s="4" t="s">
        <v>260</v>
      </c>
      <c r="C32" s="58" t="s">
        <v>273</v>
      </c>
    </row>
    <row r="33" spans="1:3" x14ac:dyDescent="0.25">
      <c r="A33" s="3" t="str">
        <f t="shared" si="3"/>
        <v>Link</v>
      </c>
      <c r="B33" s="4" t="s">
        <v>272</v>
      </c>
      <c r="C33" s="58" t="s">
        <v>274</v>
      </c>
    </row>
    <row r="34" spans="1:3" x14ac:dyDescent="0.25">
      <c r="A34" s="3" t="str">
        <f>HYPERLINK("#" &amp; "'" &amp; B34 &amp; "'!A1","Link")</f>
        <v>Link</v>
      </c>
      <c r="B34" s="4" t="s">
        <v>270</v>
      </c>
      <c r="C34" s="58" t="s">
        <v>282</v>
      </c>
    </row>
    <row r="35" spans="1:3" x14ac:dyDescent="0.25">
      <c r="A35" s="3" t="str">
        <f>HYPERLINK("#" &amp; "'" &amp; B35 &amp; "'!A1","Link")</f>
        <v>Link</v>
      </c>
      <c r="B35" s="4" t="s">
        <v>271</v>
      </c>
      <c r="C35" s="58" t="s">
        <v>281</v>
      </c>
    </row>
    <row r="36" spans="1:3" x14ac:dyDescent="0.25">
      <c r="A36" s="3" t="str">
        <f t="shared" ref="A36:A39" si="4">HYPERLINK("#" &amp; "'" &amp; B36 &amp; "'!A1","Link")</f>
        <v>Link</v>
      </c>
      <c r="B36" s="4" t="s">
        <v>340</v>
      </c>
      <c r="C36" s="58" t="s">
        <v>342</v>
      </c>
    </row>
    <row r="37" spans="1:3" x14ac:dyDescent="0.25">
      <c r="A37" s="3" t="str">
        <f t="shared" si="4"/>
        <v>Link</v>
      </c>
      <c r="B37" s="4" t="s">
        <v>338</v>
      </c>
      <c r="C37" s="58" t="s">
        <v>343</v>
      </c>
    </row>
    <row r="38" spans="1:3" x14ac:dyDescent="0.25">
      <c r="A38" s="3" t="str">
        <f t="shared" si="4"/>
        <v>Link</v>
      </c>
      <c r="B38" s="4" t="s">
        <v>339</v>
      </c>
      <c r="C38" s="58" t="s">
        <v>344</v>
      </c>
    </row>
    <row r="39" spans="1:3" x14ac:dyDescent="0.25">
      <c r="A39" s="3" t="str">
        <f t="shared" si="4"/>
        <v>Link</v>
      </c>
      <c r="B39" s="4" t="s">
        <v>341</v>
      </c>
      <c r="C39" s="58" t="s">
        <v>345</v>
      </c>
    </row>
  </sheetData>
  <mergeCells count="3">
    <mergeCell ref="A6:C6"/>
    <mergeCell ref="A19:C19"/>
    <mergeCell ref="A28:C2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43"/>
  <sheetViews>
    <sheetView topLeftCell="E5" workbookViewId="0">
      <selection activeCell="A3" sqref="A1:XFD1048576"/>
    </sheetView>
  </sheetViews>
  <sheetFormatPr defaultColWidth="8.85546875" defaultRowHeight="15" x14ac:dyDescent="0.25"/>
  <cols>
    <col min="1" max="1" width="31.140625" style="13" bestFit="1" customWidth="1"/>
    <col min="2" max="4" width="8.85546875" style="13"/>
    <col min="5" max="5" width="21.7109375" style="13" customWidth="1"/>
    <col min="6" max="6" width="8.85546875" style="13"/>
    <col min="7" max="7" width="12.42578125" style="13" customWidth="1"/>
    <col min="8" max="16384" width="8.85546875" style="13"/>
  </cols>
  <sheetData>
    <row r="1" spans="1:59" x14ac:dyDescent="0.25">
      <c r="A1" s="9" t="s">
        <v>15</v>
      </c>
      <c r="B1" s="8"/>
      <c r="E1" s="13" t="s">
        <v>25</v>
      </c>
      <c r="F1" s="13" t="s">
        <v>26</v>
      </c>
      <c r="G1" s="19" t="s">
        <v>27</v>
      </c>
      <c r="H1" s="19" t="s">
        <v>28</v>
      </c>
      <c r="I1" s="19" t="s">
        <v>29</v>
      </c>
      <c r="J1" s="19" t="s">
        <v>30</v>
      </c>
      <c r="K1" s="19" t="s">
        <v>31</v>
      </c>
      <c r="L1" s="19" t="s">
        <v>32</v>
      </c>
      <c r="M1" s="19" t="s">
        <v>33</v>
      </c>
      <c r="N1" s="19" t="s">
        <v>34</v>
      </c>
      <c r="O1" s="19" t="s">
        <v>35</v>
      </c>
      <c r="P1" s="19" t="s">
        <v>36</v>
      </c>
      <c r="Q1" s="19" t="s">
        <v>37</v>
      </c>
      <c r="R1" s="19" t="s">
        <v>38</v>
      </c>
      <c r="S1" s="19" t="s">
        <v>39</v>
      </c>
      <c r="T1" s="19" t="s">
        <v>40</v>
      </c>
      <c r="U1" s="19" t="s">
        <v>41</v>
      </c>
      <c r="V1" s="19" t="s">
        <v>42</v>
      </c>
      <c r="W1" s="19" t="s">
        <v>43</v>
      </c>
      <c r="X1" s="19" t="s">
        <v>44</v>
      </c>
      <c r="Y1" s="19" t="s">
        <v>45</v>
      </c>
      <c r="Z1" s="19" t="s">
        <v>46</v>
      </c>
      <c r="AA1" s="19" t="s">
        <v>47</v>
      </c>
      <c r="AB1" s="19" t="s">
        <v>48</v>
      </c>
      <c r="AC1" s="19" t="s">
        <v>49</v>
      </c>
      <c r="AD1" s="19" t="s">
        <v>50</v>
      </c>
      <c r="AE1" s="19" t="s">
        <v>51</v>
      </c>
      <c r="AF1" s="19" t="s">
        <v>52</v>
      </c>
      <c r="AG1" s="19" t="s">
        <v>53</v>
      </c>
      <c r="AH1" s="19" t="s">
        <v>54</v>
      </c>
      <c r="AI1" s="19" t="s">
        <v>55</v>
      </c>
      <c r="AJ1" s="19" t="s">
        <v>56</v>
      </c>
      <c r="AK1" s="19" t="s">
        <v>57</v>
      </c>
      <c r="AL1" s="19" t="s">
        <v>58</v>
      </c>
      <c r="AM1" s="19" t="s">
        <v>59</v>
      </c>
      <c r="AN1" s="19" t="s">
        <v>60</v>
      </c>
      <c r="AO1" s="19" t="s">
        <v>61</v>
      </c>
      <c r="AP1" s="19" t="s">
        <v>62</v>
      </c>
      <c r="AQ1" s="19" t="s">
        <v>63</v>
      </c>
      <c r="AR1" s="19" t="s">
        <v>64</v>
      </c>
      <c r="AS1" s="19" t="s">
        <v>65</v>
      </c>
      <c r="AT1" s="19" t="s">
        <v>66</v>
      </c>
      <c r="AU1" s="19" t="s">
        <v>67</v>
      </c>
      <c r="AV1" s="19" t="s">
        <v>68</v>
      </c>
      <c r="AW1" s="19" t="s">
        <v>69</v>
      </c>
      <c r="AX1" s="19" t="s">
        <v>70</v>
      </c>
      <c r="AY1" s="19" t="s">
        <v>71</v>
      </c>
      <c r="AZ1" s="19" t="s">
        <v>72</v>
      </c>
      <c r="BA1" s="19" t="s">
        <v>73</v>
      </c>
      <c r="BB1" s="19" t="s">
        <v>74</v>
      </c>
      <c r="BC1" s="19" t="s">
        <v>75</v>
      </c>
      <c r="BD1" s="19" t="s">
        <v>76</v>
      </c>
      <c r="BE1" s="19"/>
      <c r="BF1" s="19"/>
      <c r="BG1" s="19"/>
    </row>
    <row r="2" spans="1:59" x14ac:dyDescent="0.25">
      <c r="A2" s="10" t="s">
        <v>236</v>
      </c>
      <c r="B2" s="5" t="str">
        <f>INDEX(Index!$C$4:$C$53,MATCH(A2,Index!$B$4:$B$53,0))</f>
        <v xml:space="preserve">Placebo test for 2009 Illinois tax increase. We treat each state in our donor pool as the treated state, run it through our model for FARMVC share using only lagged FARMVC shares as predictors, and compare the results to that of the non-border counties of Illinois (in red). </v>
      </c>
      <c r="E2" s="20" t="s">
        <v>77</v>
      </c>
      <c r="F2" s="21">
        <v>1.5119859062837941E-2</v>
      </c>
      <c r="G2" s="21">
        <v>0</v>
      </c>
      <c r="H2" s="21">
        <v>0</v>
      </c>
      <c r="I2" s="21">
        <v>2.1416936338783138E-2</v>
      </c>
      <c r="J2" s="21">
        <v>6.0277760778180901E-2</v>
      </c>
      <c r="K2" s="21">
        <v>0</v>
      </c>
      <c r="L2" s="21">
        <v>2.5999637274188837E-2</v>
      </c>
      <c r="M2" s="21">
        <v>0</v>
      </c>
      <c r="N2" s="21">
        <v>0</v>
      </c>
      <c r="O2" s="21">
        <v>0</v>
      </c>
      <c r="P2" s="21">
        <v>0</v>
      </c>
      <c r="Q2" s="21">
        <v>1.9459396894265076E-2</v>
      </c>
      <c r="R2" s="21">
        <v>0</v>
      </c>
      <c r="S2" s="21">
        <v>3.1672368371201534E-2</v>
      </c>
      <c r="T2" s="21">
        <v>2.0780487084070012E-2</v>
      </c>
      <c r="U2" s="21">
        <v>0</v>
      </c>
      <c r="V2" s="21">
        <v>3.5122172951623641E-2</v>
      </c>
      <c r="W2" s="21">
        <v>1.9439862924737854E-2</v>
      </c>
      <c r="X2" s="21">
        <v>2.5247223643979046E-2</v>
      </c>
      <c r="Y2" s="21">
        <v>0</v>
      </c>
      <c r="Z2" s="21">
        <v>3.7394875521944919E-2</v>
      </c>
      <c r="AA2" s="21">
        <v>2.2111946282549744E-2</v>
      </c>
      <c r="AB2" s="21">
        <v>0</v>
      </c>
      <c r="AC2" s="21">
        <v>2.123450505420792E-2</v>
      </c>
      <c r="AD2" s="21">
        <v>0</v>
      </c>
      <c r="AE2" s="21">
        <v>2.6348930710110713E-2</v>
      </c>
      <c r="AF2" s="21">
        <v>0</v>
      </c>
      <c r="AG2" s="21">
        <v>3.0285111912009499E-2</v>
      </c>
      <c r="AH2" s="21">
        <v>0</v>
      </c>
      <c r="AI2" s="21">
        <v>0</v>
      </c>
      <c r="AJ2" s="21">
        <v>0</v>
      </c>
      <c r="AK2" s="21">
        <v>0</v>
      </c>
      <c r="AL2" s="21">
        <v>0</v>
      </c>
      <c r="AM2" s="21">
        <v>0</v>
      </c>
      <c r="AN2" s="21">
        <v>6.1315871417038148E-2</v>
      </c>
      <c r="AO2" s="21">
        <v>0</v>
      </c>
      <c r="AP2" s="21">
        <v>0</v>
      </c>
      <c r="AQ2" s="21">
        <v>0</v>
      </c>
      <c r="AR2" s="21">
        <v>0</v>
      </c>
      <c r="AS2" s="21">
        <v>0</v>
      </c>
      <c r="AT2" s="21">
        <v>4.9404599171934981E-2</v>
      </c>
      <c r="AU2" s="21">
        <v>3.8950983444383941E-2</v>
      </c>
      <c r="AV2" s="21">
        <v>1.665654398503405E-2</v>
      </c>
      <c r="AW2" s="21">
        <v>2.8085019741129074E-2</v>
      </c>
      <c r="AX2" s="21">
        <v>0</v>
      </c>
      <c r="AY2" s="21">
        <v>0</v>
      </c>
      <c r="AZ2" s="21">
        <v>0</v>
      </c>
      <c r="BA2" s="21">
        <v>0</v>
      </c>
      <c r="BB2" s="21">
        <v>0</v>
      </c>
      <c r="BC2" s="21">
        <v>2.4563671082565543E-2</v>
      </c>
      <c r="BD2" s="21">
        <v>0</v>
      </c>
      <c r="BE2" s="21"/>
      <c r="BF2" s="21"/>
    </row>
    <row r="3" spans="1:59" x14ac:dyDescent="0.25">
      <c r="A3" s="11" t="s">
        <v>22</v>
      </c>
      <c r="B3"/>
      <c r="E3" s="20" t="s">
        <v>78</v>
      </c>
      <c r="F3" s="21">
        <v>3.890031748147927E-2</v>
      </c>
      <c r="G3" s="21">
        <v>0</v>
      </c>
      <c r="H3" s="21">
        <v>0</v>
      </c>
      <c r="I3" s="21">
        <v>2.7302505561599959E-2</v>
      </c>
      <c r="J3" s="21">
        <v>2.7888760196816961E-2</v>
      </c>
      <c r="K3" s="21">
        <v>0</v>
      </c>
      <c r="L3" s="21">
        <v>3.0172263087854454E-2</v>
      </c>
      <c r="M3" s="21">
        <v>0</v>
      </c>
      <c r="N3" s="21">
        <v>0</v>
      </c>
      <c r="O3" s="21">
        <v>0</v>
      </c>
      <c r="P3" s="21">
        <v>0</v>
      </c>
      <c r="Q3" s="21">
        <v>2.9018845343070761E-2</v>
      </c>
      <c r="R3" s="21">
        <v>0</v>
      </c>
      <c r="S3" s="21">
        <v>2.8382453260883192E-2</v>
      </c>
      <c r="T3" s="21">
        <v>3.6558548297886025E-2</v>
      </c>
      <c r="U3" s="21">
        <v>0</v>
      </c>
      <c r="V3" s="21">
        <v>2.4143864323321405E-2</v>
      </c>
      <c r="W3" s="21">
        <v>2.9788833147822182E-2</v>
      </c>
      <c r="X3" s="21">
        <v>1.9605385624868747E-2</v>
      </c>
      <c r="Y3" s="21">
        <v>0</v>
      </c>
      <c r="Z3" s="21">
        <v>2.7416098621539119E-2</v>
      </c>
      <c r="AA3" s="21">
        <v>3.7692773462215771E-2</v>
      </c>
      <c r="AB3" s="21">
        <v>0</v>
      </c>
      <c r="AC3" s="21">
        <v>2.7209064161893982E-2</v>
      </c>
      <c r="AD3" s="21">
        <v>0</v>
      </c>
      <c r="AE3" s="21">
        <v>3.1330434372183837E-2</v>
      </c>
      <c r="AF3" s="21">
        <v>0</v>
      </c>
      <c r="AG3" s="21">
        <v>3.3423247364621586E-2</v>
      </c>
      <c r="AH3" s="21">
        <v>0</v>
      </c>
      <c r="AI3" s="21">
        <v>0</v>
      </c>
      <c r="AJ3" s="21">
        <v>0</v>
      </c>
      <c r="AK3" s="21">
        <v>0</v>
      </c>
      <c r="AL3" s="21">
        <v>0</v>
      </c>
      <c r="AM3" s="21">
        <v>0</v>
      </c>
      <c r="AN3" s="21">
        <v>6.7632890144514804E-2</v>
      </c>
      <c r="AO3" s="21">
        <v>0</v>
      </c>
      <c r="AP3" s="21">
        <v>0</v>
      </c>
      <c r="AQ3" s="21">
        <v>0</v>
      </c>
      <c r="AR3" s="21">
        <v>0</v>
      </c>
      <c r="AS3" s="21">
        <v>0</v>
      </c>
      <c r="AT3" s="21">
        <v>7.245976511871538E-2</v>
      </c>
      <c r="AU3" s="21">
        <v>4.092904619600346E-2</v>
      </c>
      <c r="AV3" s="21">
        <v>3.3208475206104024E-2</v>
      </c>
      <c r="AW3" s="21">
        <v>2.0179269056478634E-2</v>
      </c>
      <c r="AX3" s="21">
        <v>0</v>
      </c>
      <c r="AY3" s="21">
        <v>0</v>
      </c>
      <c r="AZ3" s="21">
        <v>0</v>
      </c>
      <c r="BA3" s="21">
        <v>0</v>
      </c>
      <c r="BB3" s="21">
        <v>0</v>
      </c>
      <c r="BC3" s="21">
        <v>3.0744696592516274E-2</v>
      </c>
      <c r="BD3" s="21">
        <v>0</v>
      </c>
      <c r="BE3" s="22"/>
      <c r="BF3" s="22"/>
    </row>
    <row r="4" spans="1:59" x14ac:dyDescent="0.25">
      <c r="E4" s="20" t="s">
        <v>79</v>
      </c>
      <c r="F4" s="21">
        <f>IF(F2=0,0,F3/F2)</f>
        <v>2.5727963018577125</v>
      </c>
      <c r="G4" s="21">
        <f t="shared" ref="G4:BD4" si="0">IF(G2=0,0,G3/G2)</f>
        <v>0</v>
      </c>
      <c r="H4" s="21">
        <f t="shared" si="0"/>
        <v>0</v>
      </c>
      <c r="I4" s="21">
        <f t="shared" si="0"/>
        <v>1.2748091104029133</v>
      </c>
      <c r="J4" s="21">
        <f t="shared" si="0"/>
        <v>0.46267080655909204</v>
      </c>
      <c r="K4" s="21">
        <f t="shared" si="0"/>
        <v>0</v>
      </c>
      <c r="L4" s="21">
        <f t="shared" si="0"/>
        <v>1.1604878471826987</v>
      </c>
      <c r="M4" s="21">
        <f t="shared" si="0"/>
        <v>0</v>
      </c>
      <c r="N4" s="21">
        <f t="shared" si="0"/>
        <v>0</v>
      </c>
      <c r="O4" s="21">
        <f t="shared" si="0"/>
        <v>0</v>
      </c>
      <c r="P4" s="21">
        <f t="shared" si="0"/>
        <v>0</v>
      </c>
      <c r="Q4" s="21">
        <f t="shared" si="0"/>
        <v>1.4912510136232933</v>
      </c>
      <c r="R4" s="21">
        <f t="shared" si="0"/>
        <v>0</v>
      </c>
      <c r="S4" s="21">
        <f t="shared" si="0"/>
        <v>0.89612664667951591</v>
      </c>
      <c r="T4" s="21">
        <f t="shared" si="0"/>
        <v>1.7592729251236474</v>
      </c>
      <c r="U4" s="21">
        <f t="shared" si="0"/>
        <v>0</v>
      </c>
      <c r="V4" s="21">
        <f t="shared" si="0"/>
        <v>0.68742513046036557</v>
      </c>
      <c r="W4" s="21">
        <f t="shared" si="0"/>
        <v>1.5323581891061036</v>
      </c>
      <c r="X4" s="21">
        <f t="shared" si="0"/>
        <v>0.77653629964751536</v>
      </c>
      <c r="Y4" s="21">
        <f t="shared" si="0"/>
        <v>0</v>
      </c>
      <c r="Z4" s="21">
        <f t="shared" si="0"/>
        <v>0.73315122029087043</v>
      </c>
      <c r="AA4" s="21">
        <f t="shared" si="0"/>
        <v>1.7046339105826278</v>
      </c>
      <c r="AB4" s="21">
        <f t="shared" si="0"/>
        <v>0</v>
      </c>
      <c r="AC4" s="21">
        <f t="shared" si="0"/>
        <v>1.2813608837330597</v>
      </c>
      <c r="AD4" s="21">
        <f t="shared" si="0"/>
        <v>0</v>
      </c>
      <c r="AE4" s="21">
        <f t="shared" si="0"/>
        <v>1.189059044440145</v>
      </c>
      <c r="AF4" s="21">
        <f t="shared" si="0"/>
        <v>0</v>
      </c>
      <c r="AG4" s="21">
        <f t="shared" si="0"/>
        <v>1.1036197410044131</v>
      </c>
      <c r="AH4" s="21">
        <f t="shared" si="0"/>
        <v>0</v>
      </c>
      <c r="AI4" s="21">
        <f t="shared" si="0"/>
        <v>0</v>
      </c>
      <c r="AJ4" s="21">
        <f t="shared" si="0"/>
        <v>0</v>
      </c>
      <c r="AK4" s="21">
        <f t="shared" si="0"/>
        <v>0</v>
      </c>
      <c r="AL4" s="21">
        <f t="shared" si="0"/>
        <v>0</v>
      </c>
      <c r="AM4" s="21">
        <f t="shared" si="0"/>
        <v>0</v>
      </c>
      <c r="AN4" s="21">
        <f t="shared" si="0"/>
        <v>1.1030242020783108</v>
      </c>
      <c r="AO4" s="21">
        <f t="shared" si="0"/>
        <v>0</v>
      </c>
      <c r="AP4" s="21">
        <f t="shared" si="0"/>
        <v>0</v>
      </c>
      <c r="AQ4" s="21">
        <f t="shared" si="0"/>
        <v>0</v>
      </c>
      <c r="AR4" s="21">
        <f t="shared" si="0"/>
        <v>0</v>
      </c>
      <c r="AS4" s="21">
        <f t="shared" si="0"/>
        <v>0</v>
      </c>
      <c r="AT4" s="21">
        <f t="shared" si="0"/>
        <v>1.4666603177276101</v>
      </c>
      <c r="AU4" s="21">
        <f t="shared" si="0"/>
        <v>1.0507833840561147</v>
      </c>
      <c r="AV4" s="21">
        <f t="shared" si="0"/>
        <v>1.9937194195831938</v>
      </c>
      <c r="AW4" s="21">
        <f t="shared" si="0"/>
        <v>0.71850649358551555</v>
      </c>
      <c r="AX4" s="21">
        <f t="shared" si="0"/>
        <v>0</v>
      </c>
      <c r="AY4" s="21">
        <f t="shared" si="0"/>
        <v>0</v>
      </c>
      <c r="AZ4" s="21">
        <f t="shared" si="0"/>
        <v>0</v>
      </c>
      <c r="BA4" s="21">
        <f t="shared" si="0"/>
        <v>0</v>
      </c>
      <c r="BB4" s="21">
        <f t="shared" si="0"/>
        <v>0</v>
      </c>
      <c r="BC4" s="21">
        <f t="shared" si="0"/>
        <v>1.2516328072125102</v>
      </c>
      <c r="BD4" s="21">
        <f t="shared" si="0"/>
        <v>0</v>
      </c>
      <c r="BE4" s="23"/>
      <c r="BF4" s="23"/>
    </row>
    <row r="5" spans="1:59" x14ac:dyDescent="0.25">
      <c r="E5" s="24">
        <v>20</v>
      </c>
      <c r="F5" s="22">
        <f t="shared" ref="F5:BD5" si="1">IF(F2&lt;$F$2*$E$5,1,0)</f>
        <v>1</v>
      </c>
      <c r="G5" s="22">
        <f t="shared" si="1"/>
        <v>1</v>
      </c>
      <c r="H5" s="22">
        <f t="shared" si="1"/>
        <v>1</v>
      </c>
      <c r="I5" s="22">
        <f t="shared" si="1"/>
        <v>1</v>
      </c>
      <c r="J5" s="22">
        <f t="shared" si="1"/>
        <v>1</v>
      </c>
      <c r="K5" s="22">
        <f t="shared" si="1"/>
        <v>1</v>
      </c>
      <c r="L5" s="22">
        <f t="shared" si="1"/>
        <v>1</v>
      </c>
      <c r="M5" s="22">
        <f t="shared" si="1"/>
        <v>1</v>
      </c>
      <c r="N5" s="22">
        <f t="shared" si="1"/>
        <v>1</v>
      </c>
      <c r="O5" s="22">
        <f t="shared" si="1"/>
        <v>1</v>
      </c>
      <c r="P5" s="22">
        <f t="shared" si="1"/>
        <v>1</v>
      </c>
      <c r="Q5" s="22">
        <f t="shared" si="1"/>
        <v>1</v>
      </c>
      <c r="R5" s="22">
        <f t="shared" si="1"/>
        <v>1</v>
      </c>
      <c r="S5" s="22">
        <f t="shared" si="1"/>
        <v>1</v>
      </c>
      <c r="T5" s="22">
        <f t="shared" si="1"/>
        <v>1</v>
      </c>
      <c r="U5" s="22">
        <f t="shared" si="1"/>
        <v>1</v>
      </c>
      <c r="V5" s="22">
        <f t="shared" si="1"/>
        <v>1</v>
      </c>
      <c r="W5" s="22">
        <f t="shared" si="1"/>
        <v>1</v>
      </c>
      <c r="X5" s="22">
        <f t="shared" si="1"/>
        <v>1</v>
      </c>
      <c r="Y5" s="22">
        <f t="shared" si="1"/>
        <v>1</v>
      </c>
      <c r="Z5" s="22">
        <f t="shared" si="1"/>
        <v>1</v>
      </c>
      <c r="AA5" s="22">
        <f t="shared" si="1"/>
        <v>1</v>
      </c>
      <c r="AB5" s="22">
        <f t="shared" si="1"/>
        <v>1</v>
      </c>
      <c r="AC5" s="22">
        <f t="shared" si="1"/>
        <v>1</v>
      </c>
      <c r="AD5" s="22">
        <f t="shared" si="1"/>
        <v>1</v>
      </c>
      <c r="AE5" s="22">
        <f t="shared" si="1"/>
        <v>1</v>
      </c>
      <c r="AF5" s="22">
        <f t="shared" si="1"/>
        <v>1</v>
      </c>
      <c r="AG5" s="22">
        <f t="shared" si="1"/>
        <v>1</v>
      </c>
      <c r="AH5" s="22">
        <f t="shared" si="1"/>
        <v>1</v>
      </c>
      <c r="AI5" s="22">
        <f t="shared" si="1"/>
        <v>1</v>
      </c>
      <c r="AJ5" s="22">
        <f t="shared" si="1"/>
        <v>1</v>
      </c>
      <c r="AK5" s="22">
        <f t="shared" si="1"/>
        <v>1</v>
      </c>
      <c r="AL5" s="22">
        <f t="shared" si="1"/>
        <v>1</v>
      </c>
      <c r="AM5" s="22">
        <f t="shared" si="1"/>
        <v>1</v>
      </c>
      <c r="AN5" s="22">
        <f t="shared" si="1"/>
        <v>1</v>
      </c>
      <c r="AO5" s="22">
        <f t="shared" si="1"/>
        <v>1</v>
      </c>
      <c r="AP5" s="22">
        <f t="shared" si="1"/>
        <v>1</v>
      </c>
      <c r="AQ5" s="22">
        <f t="shared" si="1"/>
        <v>1</v>
      </c>
      <c r="AR5" s="22">
        <f t="shared" si="1"/>
        <v>1</v>
      </c>
      <c r="AS5" s="22">
        <f t="shared" si="1"/>
        <v>1</v>
      </c>
      <c r="AT5" s="22">
        <f t="shared" si="1"/>
        <v>1</v>
      </c>
      <c r="AU5" s="22">
        <f t="shared" si="1"/>
        <v>1</v>
      </c>
      <c r="AV5" s="22">
        <f t="shared" si="1"/>
        <v>1</v>
      </c>
      <c r="AW5" s="22">
        <f t="shared" si="1"/>
        <v>1</v>
      </c>
      <c r="AX5" s="22">
        <f t="shared" si="1"/>
        <v>1</v>
      </c>
      <c r="AY5" s="22">
        <f t="shared" si="1"/>
        <v>1</v>
      </c>
      <c r="AZ5" s="22">
        <f t="shared" si="1"/>
        <v>1</v>
      </c>
      <c r="BA5" s="22">
        <f t="shared" si="1"/>
        <v>1</v>
      </c>
      <c r="BB5" s="22">
        <f t="shared" si="1"/>
        <v>1</v>
      </c>
      <c r="BC5" s="22">
        <f t="shared" si="1"/>
        <v>1</v>
      </c>
      <c r="BD5" s="22">
        <f t="shared" si="1"/>
        <v>1</v>
      </c>
      <c r="BE5" s="19"/>
      <c r="BF5" s="19"/>
    </row>
    <row r="6" spans="1:59" x14ac:dyDescent="0.25">
      <c r="E6" s="25" t="s">
        <v>80</v>
      </c>
      <c r="F6" s="23" t="s">
        <v>81</v>
      </c>
      <c r="G6" s="23" t="s">
        <v>82</v>
      </c>
      <c r="H6" s="23" t="s">
        <v>83</v>
      </c>
      <c r="I6" s="23" t="s">
        <v>84</v>
      </c>
      <c r="J6" s="23" t="s">
        <v>85</v>
      </c>
      <c r="K6" s="23" t="s">
        <v>86</v>
      </c>
      <c r="L6" s="23" t="s">
        <v>87</v>
      </c>
      <c r="M6" s="23" t="s">
        <v>88</v>
      </c>
      <c r="N6" s="23" t="s">
        <v>89</v>
      </c>
      <c r="O6" s="23" t="s">
        <v>90</v>
      </c>
      <c r="P6" s="23" t="s">
        <v>91</v>
      </c>
      <c r="Q6" s="23" t="s">
        <v>92</v>
      </c>
      <c r="R6" s="23" t="s">
        <v>93</v>
      </c>
      <c r="S6" s="23" t="s">
        <v>94</v>
      </c>
      <c r="T6" s="23" t="s">
        <v>95</v>
      </c>
      <c r="U6" s="23" t="s">
        <v>96</v>
      </c>
      <c r="V6" s="23" t="s">
        <v>97</v>
      </c>
      <c r="W6" s="23" t="s">
        <v>98</v>
      </c>
      <c r="X6" s="23" t="s">
        <v>99</v>
      </c>
      <c r="Y6" s="23" t="s">
        <v>100</v>
      </c>
      <c r="Z6" s="23" t="s">
        <v>101</v>
      </c>
      <c r="AA6" s="23" t="s">
        <v>102</v>
      </c>
      <c r="AB6" s="23" t="s">
        <v>103</v>
      </c>
      <c r="AC6" s="23" t="s">
        <v>104</v>
      </c>
      <c r="AD6" s="23" t="s">
        <v>105</v>
      </c>
      <c r="AE6" s="23" t="s">
        <v>106</v>
      </c>
      <c r="AF6" s="23" t="s">
        <v>107</v>
      </c>
      <c r="AG6" s="23" t="s">
        <v>108</v>
      </c>
      <c r="AH6" s="23" t="s">
        <v>109</v>
      </c>
      <c r="AI6" s="23" t="s">
        <v>110</v>
      </c>
      <c r="AJ6" s="23" t="s">
        <v>111</v>
      </c>
      <c r="AK6" s="23" t="s">
        <v>112</v>
      </c>
      <c r="AL6" s="23" t="s">
        <v>113</v>
      </c>
      <c r="AM6" s="23" t="s">
        <v>114</v>
      </c>
      <c r="AN6" s="23" t="s">
        <v>115</v>
      </c>
      <c r="AO6" s="23" t="s">
        <v>116</v>
      </c>
      <c r="AP6" s="23" t="s">
        <v>117</v>
      </c>
      <c r="AQ6" s="23" t="s">
        <v>118</v>
      </c>
      <c r="AR6" s="23" t="s">
        <v>119</v>
      </c>
      <c r="AS6" s="23" t="s">
        <v>120</v>
      </c>
      <c r="AT6" s="23" t="s">
        <v>121</v>
      </c>
      <c r="AU6" s="23" t="s">
        <v>122</v>
      </c>
      <c r="AV6" s="23" t="s">
        <v>123</v>
      </c>
      <c r="AW6" s="23" t="s">
        <v>124</v>
      </c>
      <c r="AX6" s="23" t="s">
        <v>125</v>
      </c>
      <c r="AY6" s="23" t="s">
        <v>126</v>
      </c>
      <c r="AZ6" s="23" t="s">
        <v>127</v>
      </c>
      <c r="BA6" s="23" t="s">
        <v>128</v>
      </c>
      <c r="BB6" s="23" t="s">
        <v>129</v>
      </c>
      <c r="BC6" s="23" t="s">
        <v>130</v>
      </c>
      <c r="BD6" s="23" t="s">
        <v>131</v>
      </c>
      <c r="BE6" s="19"/>
      <c r="BF6" s="19"/>
    </row>
    <row r="7" spans="1:59" x14ac:dyDescent="0.25">
      <c r="E7" s="13">
        <v>1982</v>
      </c>
      <c r="F7" s="19">
        <v>1.1932926252484322E-2</v>
      </c>
      <c r="G7" s="19">
        <v>0</v>
      </c>
      <c r="H7" s="19">
        <v>0</v>
      </c>
      <c r="I7" s="19">
        <v>1.455491129308939E-2</v>
      </c>
      <c r="J7" s="19">
        <v>-6.2012840062379837E-3</v>
      </c>
      <c r="K7" s="19">
        <v>0</v>
      </c>
      <c r="L7" s="19">
        <v>-6.6698323935270309E-3</v>
      </c>
      <c r="M7" s="19">
        <v>0</v>
      </c>
      <c r="N7" s="19">
        <v>0</v>
      </c>
      <c r="O7" s="19">
        <v>0</v>
      </c>
      <c r="P7" s="19">
        <v>0</v>
      </c>
      <c r="Q7" s="19">
        <v>-3.662443533539772E-2</v>
      </c>
      <c r="R7" s="19">
        <v>0</v>
      </c>
      <c r="S7" s="19">
        <v>5.2084837108850479E-2</v>
      </c>
      <c r="T7" s="19">
        <v>4.3790001422166824E-2</v>
      </c>
      <c r="U7" s="19">
        <v>0</v>
      </c>
      <c r="V7" s="19">
        <v>4.4985424727201462E-2</v>
      </c>
      <c r="W7" s="19">
        <v>1.6951693221926689E-2</v>
      </c>
      <c r="X7" s="19">
        <v>6.3970096409320831E-2</v>
      </c>
      <c r="Y7" s="19">
        <v>0</v>
      </c>
      <c r="Z7" s="19">
        <v>-9.0710744261741638E-3</v>
      </c>
      <c r="AA7" s="19">
        <v>-2.3461716249585152E-2</v>
      </c>
      <c r="AB7" s="19">
        <v>0</v>
      </c>
      <c r="AC7" s="19">
        <v>2.0948159508407116E-3</v>
      </c>
      <c r="AD7" s="19">
        <v>0</v>
      </c>
      <c r="AE7" s="19">
        <v>2.8191240504384041E-2</v>
      </c>
      <c r="AF7" s="19">
        <v>0</v>
      </c>
      <c r="AG7" s="19">
        <v>5.5333983153104782E-2</v>
      </c>
      <c r="AH7" s="19">
        <v>0</v>
      </c>
      <c r="AI7" s="19">
        <v>0</v>
      </c>
      <c r="AJ7" s="19">
        <v>0</v>
      </c>
      <c r="AK7" s="19">
        <v>0</v>
      </c>
      <c r="AL7" s="19">
        <v>0</v>
      </c>
      <c r="AM7" s="19">
        <v>0</v>
      </c>
      <c r="AN7" s="19">
        <v>-6.0656361281871796E-2</v>
      </c>
      <c r="AO7" s="19">
        <v>0</v>
      </c>
      <c r="AP7" s="19">
        <v>0</v>
      </c>
      <c r="AQ7" s="19">
        <v>0</v>
      </c>
      <c r="AR7" s="19">
        <v>0</v>
      </c>
      <c r="AS7" s="19">
        <v>0</v>
      </c>
      <c r="AT7" s="19">
        <v>1.0670658200979233E-2</v>
      </c>
      <c r="AU7" s="19">
        <v>-3.6634642630815506E-2</v>
      </c>
      <c r="AV7" s="19">
        <v>-1.6750415787100792E-2</v>
      </c>
      <c r="AW7" s="19">
        <v>-1.3771051540970802E-2</v>
      </c>
      <c r="AX7" s="19">
        <v>0</v>
      </c>
      <c r="AY7" s="19">
        <v>0</v>
      </c>
      <c r="AZ7" s="19">
        <v>0</v>
      </c>
      <c r="BA7" s="19">
        <v>0</v>
      </c>
      <c r="BB7" s="19">
        <v>0</v>
      </c>
      <c r="BC7" s="19">
        <v>-1.6414754092693329E-2</v>
      </c>
      <c r="BD7" s="19">
        <v>0</v>
      </c>
      <c r="BE7" s="19"/>
      <c r="BF7" s="19"/>
    </row>
    <row r="8" spans="1:59" x14ac:dyDescent="0.25">
      <c r="E8" s="13">
        <v>1983</v>
      </c>
      <c r="F8" s="19">
        <v>1.4154293574392796E-2</v>
      </c>
      <c r="G8" s="19">
        <v>0</v>
      </c>
      <c r="H8" s="19">
        <v>0</v>
      </c>
      <c r="I8" s="19">
        <v>2.2106073796749115E-2</v>
      </c>
      <c r="J8" s="19">
        <v>2.072077477350831E-3</v>
      </c>
      <c r="K8" s="19">
        <v>0</v>
      </c>
      <c r="L8" s="19">
        <v>-6.7973020486533642E-3</v>
      </c>
      <c r="M8" s="19">
        <v>0</v>
      </c>
      <c r="N8" s="19">
        <v>0</v>
      </c>
      <c r="O8" s="19">
        <v>0</v>
      </c>
      <c r="P8" s="19">
        <v>0</v>
      </c>
      <c r="Q8" s="19">
        <v>3.13909612596035E-2</v>
      </c>
      <c r="R8" s="19">
        <v>0</v>
      </c>
      <c r="S8" s="19">
        <v>6.7500090226531029E-3</v>
      </c>
      <c r="T8" s="19">
        <v>2.0686579868197441E-2</v>
      </c>
      <c r="U8" s="19">
        <v>0</v>
      </c>
      <c r="V8" s="19">
        <v>-5.4286462254822254E-3</v>
      </c>
      <c r="W8" s="19">
        <v>-3.8532540202140808E-2</v>
      </c>
      <c r="X8" s="19">
        <v>3.6649018526077271E-2</v>
      </c>
      <c r="Y8" s="19">
        <v>0</v>
      </c>
      <c r="Z8" s="19">
        <v>-2.8761262074112892E-2</v>
      </c>
      <c r="AA8" s="19">
        <v>-2.7741789817810059E-2</v>
      </c>
      <c r="AB8" s="19">
        <v>0</v>
      </c>
      <c r="AC8" s="19">
        <v>-3.2319349702447653E-3</v>
      </c>
      <c r="AD8" s="19">
        <v>0</v>
      </c>
      <c r="AE8" s="19">
        <v>1.46353580057621E-2</v>
      </c>
      <c r="AF8" s="19">
        <v>0</v>
      </c>
      <c r="AG8" s="19">
        <v>3.4307476133108139E-2</v>
      </c>
      <c r="AH8" s="19">
        <v>0</v>
      </c>
      <c r="AI8" s="19">
        <v>0</v>
      </c>
      <c r="AJ8" s="19">
        <v>0</v>
      </c>
      <c r="AK8" s="19">
        <v>0</v>
      </c>
      <c r="AL8" s="19">
        <v>0</v>
      </c>
      <c r="AM8" s="19">
        <v>0</v>
      </c>
      <c r="AN8" s="19">
        <v>-2.7345774695277214E-2</v>
      </c>
      <c r="AO8" s="19">
        <v>0</v>
      </c>
      <c r="AP8" s="19">
        <v>0</v>
      </c>
      <c r="AQ8" s="19">
        <v>0</v>
      </c>
      <c r="AR8" s="19">
        <v>0</v>
      </c>
      <c r="AS8" s="19">
        <v>0</v>
      </c>
      <c r="AT8" s="19">
        <v>2.7340149506926537E-2</v>
      </c>
      <c r="AU8" s="19">
        <v>3.6667615175247192E-2</v>
      </c>
      <c r="AV8" s="19">
        <v>-6.8976897746324539E-3</v>
      </c>
      <c r="AW8" s="19">
        <v>-4.3242577463388443E-2</v>
      </c>
      <c r="AX8" s="19">
        <v>0</v>
      </c>
      <c r="AY8" s="19">
        <v>0</v>
      </c>
      <c r="AZ8" s="19">
        <v>0</v>
      </c>
      <c r="BA8" s="19">
        <v>0</v>
      </c>
      <c r="BB8" s="19">
        <v>0</v>
      </c>
      <c r="BC8" s="19">
        <v>-1.0646388866007328E-2</v>
      </c>
      <c r="BD8" s="19">
        <v>0</v>
      </c>
      <c r="BE8" s="19"/>
      <c r="BF8" s="19"/>
    </row>
    <row r="9" spans="1:59" x14ac:dyDescent="0.25">
      <c r="E9" s="13">
        <v>1984</v>
      </c>
      <c r="F9" s="19">
        <v>1.7827466130256653E-2</v>
      </c>
      <c r="G9" s="19">
        <v>0</v>
      </c>
      <c r="H9" s="19">
        <v>0</v>
      </c>
      <c r="I9" s="19">
        <v>6.4284433610737324E-3</v>
      </c>
      <c r="J9" s="19">
        <v>-3.1547911465167999E-2</v>
      </c>
      <c r="K9" s="19">
        <v>0</v>
      </c>
      <c r="L9" s="19">
        <v>-1.2074451660737395E-3</v>
      </c>
      <c r="M9" s="19">
        <v>0</v>
      </c>
      <c r="N9" s="19">
        <v>0</v>
      </c>
      <c r="O9" s="19">
        <v>0</v>
      </c>
      <c r="P9" s="19">
        <v>0</v>
      </c>
      <c r="Q9" s="19">
        <v>-7.0379567332565784E-3</v>
      </c>
      <c r="R9" s="19">
        <v>0</v>
      </c>
      <c r="S9" s="19">
        <v>5.1022917032241821E-2</v>
      </c>
      <c r="T9" s="19">
        <v>-1.4159549959003925E-2</v>
      </c>
      <c r="U9" s="19">
        <v>0</v>
      </c>
      <c r="V9" s="19">
        <v>2.8336329385638237E-2</v>
      </c>
      <c r="W9" s="19">
        <v>1.0515669360756874E-2</v>
      </c>
      <c r="X9" s="19">
        <v>-3.2092336565256119E-2</v>
      </c>
      <c r="Y9" s="19">
        <v>0</v>
      </c>
      <c r="Z9" s="19">
        <v>-7.1358885616064072E-3</v>
      </c>
      <c r="AA9" s="19">
        <v>-1.0314273647964001E-2</v>
      </c>
      <c r="AB9" s="19">
        <v>0</v>
      </c>
      <c r="AC9" s="19">
        <v>-2.2490540519356728E-2</v>
      </c>
      <c r="AD9" s="19">
        <v>0</v>
      </c>
      <c r="AE9" s="19">
        <v>5.8437008410692215E-2</v>
      </c>
      <c r="AF9" s="19">
        <v>0</v>
      </c>
      <c r="AG9" s="19">
        <v>8.0815628170967102E-2</v>
      </c>
      <c r="AH9" s="19">
        <v>0</v>
      </c>
      <c r="AI9" s="19">
        <v>0</v>
      </c>
      <c r="AJ9" s="19">
        <v>0</v>
      </c>
      <c r="AK9" s="19">
        <v>0</v>
      </c>
      <c r="AL9" s="19">
        <v>0</v>
      </c>
      <c r="AM9" s="19">
        <v>0</v>
      </c>
      <c r="AN9" s="19">
        <v>4.2927160859107971E-2</v>
      </c>
      <c r="AO9" s="19">
        <v>0</v>
      </c>
      <c r="AP9" s="19">
        <v>0</v>
      </c>
      <c r="AQ9" s="19">
        <v>0</v>
      </c>
      <c r="AR9" s="19">
        <v>0</v>
      </c>
      <c r="AS9" s="19">
        <v>0</v>
      </c>
      <c r="AT9" s="19">
        <v>1.4305496588349342E-2</v>
      </c>
      <c r="AU9" s="19">
        <v>2.1912440657615662E-2</v>
      </c>
      <c r="AV9" s="19">
        <v>-5.0237635150551796E-3</v>
      </c>
      <c r="AW9" s="19">
        <v>-4.9918249249458313E-2</v>
      </c>
      <c r="AX9" s="19">
        <v>0</v>
      </c>
      <c r="AY9" s="19">
        <v>0</v>
      </c>
      <c r="AZ9" s="19">
        <v>0</v>
      </c>
      <c r="BA9" s="19">
        <v>0</v>
      </c>
      <c r="BB9" s="19">
        <v>0</v>
      </c>
      <c r="BC9" s="19">
        <v>-1.4573550783097744E-2</v>
      </c>
      <c r="BD9" s="19">
        <v>0</v>
      </c>
      <c r="BE9" s="19"/>
      <c r="BF9" s="19"/>
    </row>
    <row r="10" spans="1:59" x14ac:dyDescent="0.25">
      <c r="E10" s="13">
        <v>1985</v>
      </c>
      <c r="F10" s="19">
        <v>2.0304024219512939E-3</v>
      </c>
      <c r="G10" s="19">
        <v>0</v>
      </c>
      <c r="H10" s="19">
        <v>0</v>
      </c>
      <c r="I10" s="19">
        <v>-1.6339780762791634E-2</v>
      </c>
      <c r="J10" s="19">
        <v>-5.9027161449193954E-2</v>
      </c>
      <c r="K10" s="19">
        <v>0</v>
      </c>
      <c r="L10" s="19">
        <v>-2.7934880927205086E-2</v>
      </c>
      <c r="M10" s="19">
        <v>0</v>
      </c>
      <c r="N10" s="19">
        <v>0</v>
      </c>
      <c r="O10" s="19">
        <v>0</v>
      </c>
      <c r="P10" s="19">
        <v>0</v>
      </c>
      <c r="Q10" s="19">
        <v>1.3996374793350697E-2</v>
      </c>
      <c r="R10" s="19">
        <v>0</v>
      </c>
      <c r="S10" s="19">
        <v>-2.3016408085823059E-2</v>
      </c>
      <c r="T10" s="19">
        <v>3.558126837015152E-2</v>
      </c>
      <c r="U10" s="19">
        <v>0</v>
      </c>
      <c r="V10" s="19">
        <v>2.670014463365078E-2</v>
      </c>
      <c r="W10" s="19">
        <v>-1.7358366400003433E-2</v>
      </c>
      <c r="X10" s="19">
        <v>5.4074827581644058E-2</v>
      </c>
      <c r="Y10" s="19">
        <v>0</v>
      </c>
      <c r="Z10" s="19">
        <v>-2.0481608808040619E-2</v>
      </c>
      <c r="AA10" s="19">
        <v>1.1857425794005394E-2</v>
      </c>
      <c r="AB10" s="19">
        <v>0</v>
      </c>
      <c r="AC10" s="19">
        <v>3.6057852208614349E-2</v>
      </c>
      <c r="AD10" s="19">
        <v>0</v>
      </c>
      <c r="AE10" s="19">
        <v>5.519254133105278E-2</v>
      </c>
      <c r="AF10" s="19">
        <v>0</v>
      </c>
      <c r="AG10" s="19">
        <v>3.537338599562645E-2</v>
      </c>
      <c r="AH10" s="19">
        <v>0</v>
      </c>
      <c r="AI10" s="19">
        <v>0</v>
      </c>
      <c r="AJ10" s="19">
        <v>0</v>
      </c>
      <c r="AK10" s="19">
        <v>0</v>
      </c>
      <c r="AL10" s="19">
        <v>0</v>
      </c>
      <c r="AM10" s="19">
        <v>0</v>
      </c>
      <c r="AN10" s="19">
        <v>-2.4825559929013252E-2</v>
      </c>
      <c r="AO10" s="19">
        <v>0</v>
      </c>
      <c r="AP10" s="19">
        <v>0</v>
      </c>
      <c r="AQ10" s="19">
        <v>0</v>
      </c>
      <c r="AR10" s="19">
        <v>0</v>
      </c>
      <c r="AS10" s="19">
        <v>0</v>
      </c>
      <c r="AT10" s="19">
        <v>-2.7450220659375191E-2</v>
      </c>
      <c r="AU10" s="19">
        <v>-0.11042575538158417</v>
      </c>
      <c r="AV10" s="19">
        <v>1.9746605306863785E-2</v>
      </c>
      <c r="AW10" s="19">
        <v>-1.6680004075169563E-2</v>
      </c>
      <c r="AX10" s="19">
        <v>0</v>
      </c>
      <c r="AY10" s="19">
        <v>0</v>
      </c>
      <c r="AZ10" s="19">
        <v>0</v>
      </c>
      <c r="BA10" s="19">
        <v>0</v>
      </c>
      <c r="BB10" s="19">
        <v>0</v>
      </c>
      <c r="BC10" s="19">
        <v>-3.6381524987518787E-3</v>
      </c>
      <c r="BD10" s="19">
        <v>0</v>
      </c>
      <c r="BE10" s="19"/>
      <c r="BF10" s="19"/>
    </row>
    <row r="11" spans="1:59" x14ac:dyDescent="0.25">
      <c r="E11" s="13">
        <v>1986</v>
      </c>
      <c r="F11" s="19">
        <v>-1.0321822483092546E-3</v>
      </c>
      <c r="G11" s="19">
        <v>0</v>
      </c>
      <c r="H11" s="19">
        <v>0</v>
      </c>
      <c r="I11" s="19">
        <v>-6.3740452751517296E-3</v>
      </c>
      <c r="J11" s="19">
        <v>-6.4521394670009613E-2</v>
      </c>
      <c r="K11" s="19">
        <v>0</v>
      </c>
      <c r="L11" s="19">
        <v>-3.9557632058858871E-2</v>
      </c>
      <c r="M11" s="19">
        <v>0</v>
      </c>
      <c r="N11" s="19">
        <v>0</v>
      </c>
      <c r="O11" s="19">
        <v>0</v>
      </c>
      <c r="P11" s="19">
        <v>0</v>
      </c>
      <c r="Q11" s="19">
        <v>4.9342350102961063E-3</v>
      </c>
      <c r="R11" s="19">
        <v>0</v>
      </c>
      <c r="S11" s="19">
        <v>-8.9769661426544189E-3</v>
      </c>
      <c r="T11" s="19">
        <v>-9.090229868888855E-3</v>
      </c>
      <c r="U11" s="19">
        <v>0</v>
      </c>
      <c r="V11" s="19">
        <v>-5.8110896497964859E-3</v>
      </c>
      <c r="W11" s="19">
        <v>1.9607661291956902E-2</v>
      </c>
      <c r="X11" s="19">
        <v>2.2433647885918617E-2</v>
      </c>
      <c r="Y11" s="19">
        <v>0</v>
      </c>
      <c r="Z11" s="19">
        <v>-3.2106817234307528E-3</v>
      </c>
      <c r="AA11" s="19">
        <v>3.4197449684143066E-2</v>
      </c>
      <c r="AB11" s="19">
        <v>0</v>
      </c>
      <c r="AC11" s="19">
        <v>1.2114784680306911E-2</v>
      </c>
      <c r="AD11" s="19">
        <v>0</v>
      </c>
      <c r="AE11" s="19">
        <v>3.0499640852212906E-3</v>
      </c>
      <c r="AF11" s="19">
        <v>0</v>
      </c>
      <c r="AG11" s="19">
        <v>1.215911190956831E-2</v>
      </c>
      <c r="AH11" s="19">
        <v>0</v>
      </c>
      <c r="AI11" s="19">
        <v>0</v>
      </c>
      <c r="AJ11" s="19">
        <v>0</v>
      </c>
      <c r="AK11" s="19">
        <v>0</v>
      </c>
      <c r="AL11" s="19">
        <v>0</v>
      </c>
      <c r="AM11" s="19">
        <v>0</v>
      </c>
      <c r="AN11" s="19">
        <v>8.4116328507661819E-3</v>
      </c>
      <c r="AO11" s="19">
        <v>0</v>
      </c>
      <c r="AP11" s="19">
        <v>0</v>
      </c>
      <c r="AQ11" s="19">
        <v>0</v>
      </c>
      <c r="AR11" s="19">
        <v>0</v>
      </c>
      <c r="AS11" s="19">
        <v>0</v>
      </c>
      <c r="AT11" s="19">
        <v>-1.5491681173443794E-2</v>
      </c>
      <c r="AU11" s="19">
        <v>2.1027320995926857E-2</v>
      </c>
      <c r="AV11" s="19">
        <v>-3.0382789555005729E-4</v>
      </c>
      <c r="AW11" s="19">
        <v>-1.2760956771671772E-2</v>
      </c>
      <c r="AX11" s="19">
        <v>0</v>
      </c>
      <c r="AY11" s="19">
        <v>0</v>
      </c>
      <c r="AZ11" s="19">
        <v>0</v>
      </c>
      <c r="BA11" s="19">
        <v>0</v>
      </c>
      <c r="BB11" s="19">
        <v>0</v>
      </c>
      <c r="BC11" s="19">
        <v>-2.2233063355088234E-2</v>
      </c>
      <c r="BD11" s="19">
        <v>0</v>
      </c>
      <c r="BE11" s="19"/>
      <c r="BF11" s="19"/>
    </row>
    <row r="12" spans="1:59" x14ac:dyDescent="0.25">
      <c r="E12" s="13">
        <v>1987</v>
      </c>
      <c r="F12" s="19">
        <v>-9.3621999258175492E-4</v>
      </c>
      <c r="G12" s="19">
        <v>0</v>
      </c>
      <c r="H12" s="19">
        <v>0</v>
      </c>
      <c r="I12" s="19">
        <v>-3.3041350543498993E-2</v>
      </c>
      <c r="J12" s="19">
        <v>-4.4194038957357407E-2</v>
      </c>
      <c r="K12" s="19">
        <v>0</v>
      </c>
      <c r="L12" s="19">
        <v>3.5018611699342728E-2</v>
      </c>
      <c r="M12" s="19">
        <v>0</v>
      </c>
      <c r="N12" s="19">
        <v>0</v>
      </c>
      <c r="O12" s="19">
        <v>0</v>
      </c>
      <c r="P12" s="19">
        <v>0</v>
      </c>
      <c r="Q12" s="19">
        <v>-7.8908167779445648E-3</v>
      </c>
      <c r="R12" s="19">
        <v>0</v>
      </c>
      <c r="S12" s="19">
        <v>-3.0184032395482063E-2</v>
      </c>
      <c r="T12" s="19">
        <v>2.51280777156353E-2</v>
      </c>
      <c r="U12" s="19">
        <v>0</v>
      </c>
      <c r="V12" s="19">
        <v>-3.5014045424759388E-3</v>
      </c>
      <c r="W12" s="19">
        <v>-2.1073382813483477E-3</v>
      </c>
      <c r="X12" s="19">
        <v>1.7117949202656746E-2</v>
      </c>
      <c r="Y12" s="19">
        <v>0</v>
      </c>
      <c r="Z12" s="19">
        <v>1.5671323984861374E-2</v>
      </c>
      <c r="AA12" s="19">
        <v>-1.0398727841675282E-2</v>
      </c>
      <c r="AB12" s="19">
        <v>0</v>
      </c>
      <c r="AC12" s="19">
        <v>1.6270169289782643E-3</v>
      </c>
      <c r="AD12" s="19">
        <v>0</v>
      </c>
      <c r="AE12" s="19">
        <v>9.5885368064045906E-3</v>
      </c>
      <c r="AF12" s="19">
        <v>0</v>
      </c>
      <c r="AG12" s="19">
        <v>3.5697046667337418E-2</v>
      </c>
      <c r="AH12" s="19">
        <v>0</v>
      </c>
      <c r="AI12" s="19">
        <v>0</v>
      </c>
      <c r="AJ12" s="19">
        <v>0</v>
      </c>
      <c r="AK12" s="19">
        <v>0</v>
      </c>
      <c r="AL12" s="19">
        <v>0</v>
      </c>
      <c r="AM12" s="19">
        <v>0</v>
      </c>
      <c r="AN12" s="19">
        <v>-3.6658536642789841E-2</v>
      </c>
      <c r="AO12" s="19">
        <v>0</v>
      </c>
      <c r="AP12" s="19">
        <v>0</v>
      </c>
      <c r="AQ12" s="19">
        <v>0</v>
      </c>
      <c r="AR12" s="19">
        <v>0</v>
      </c>
      <c r="AS12" s="19">
        <v>0</v>
      </c>
      <c r="AT12" s="19">
        <v>9.2424644390121102E-4</v>
      </c>
      <c r="AU12" s="19">
        <v>3.4169822465628386E-3</v>
      </c>
      <c r="AV12" s="19">
        <v>9.3717817217111588E-3</v>
      </c>
      <c r="AW12" s="19">
        <v>1.0937471874058247E-2</v>
      </c>
      <c r="AX12" s="19">
        <v>0</v>
      </c>
      <c r="AY12" s="19">
        <v>0</v>
      </c>
      <c r="AZ12" s="19">
        <v>0</v>
      </c>
      <c r="BA12" s="19">
        <v>0</v>
      </c>
      <c r="BB12" s="19">
        <v>0</v>
      </c>
      <c r="BC12" s="19">
        <v>-2.7288498356938362E-2</v>
      </c>
      <c r="BD12" s="19">
        <v>0</v>
      </c>
      <c r="BE12" s="19"/>
      <c r="BF12" s="19"/>
    </row>
    <row r="13" spans="1:59" x14ac:dyDescent="0.25">
      <c r="E13" s="13">
        <v>1988</v>
      </c>
      <c r="F13" s="19">
        <v>-4.8886453732848167E-3</v>
      </c>
      <c r="G13" s="19">
        <v>0</v>
      </c>
      <c r="H13" s="19">
        <v>0</v>
      </c>
      <c r="I13" s="19">
        <v>2.3841627407819033E-3</v>
      </c>
      <c r="J13" s="19">
        <v>-0.10706119984388351</v>
      </c>
      <c r="K13" s="19">
        <v>0</v>
      </c>
      <c r="L13" s="19">
        <v>4.0208414196968079E-2</v>
      </c>
      <c r="M13" s="19">
        <v>0</v>
      </c>
      <c r="N13" s="19">
        <v>0</v>
      </c>
      <c r="O13" s="19">
        <v>0</v>
      </c>
      <c r="P13" s="19">
        <v>0</v>
      </c>
      <c r="Q13" s="19">
        <v>1.8290130421519279E-2</v>
      </c>
      <c r="R13" s="19">
        <v>0</v>
      </c>
      <c r="S13" s="19">
        <v>2.5380881503224373E-2</v>
      </c>
      <c r="T13" s="19">
        <v>-1.9314970122650266E-3</v>
      </c>
      <c r="U13" s="19">
        <v>0</v>
      </c>
      <c r="V13" s="19">
        <v>3.4350545611232519E-3</v>
      </c>
      <c r="W13" s="19">
        <v>-9.0060634538531303E-3</v>
      </c>
      <c r="X13" s="19">
        <v>-1.3497147301677614E-4</v>
      </c>
      <c r="Y13" s="19">
        <v>0</v>
      </c>
      <c r="Z13" s="19">
        <v>5.2688613533973694E-2</v>
      </c>
      <c r="AA13" s="19">
        <v>-9.8530035465955734E-3</v>
      </c>
      <c r="AB13" s="19">
        <v>0</v>
      </c>
      <c r="AC13" s="19">
        <v>1.7718425020575523E-2</v>
      </c>
      <c r="AD13" s="19">
        <v>0</v>
      </c>
      <c r="AE13" s="19">
        <v>-2.5051392614841461E-2</v>
      </c>
      <c r="AF13" s="19">
        <v>0</v>
      </c>
      <c r="AG13" s="19">
        <v>-4.6096738427877426E-2</v>
      </c>
      <c r="AH13" s="19">
        <v>0</v>
      </c>
      <c r="AI13" s="19">
        <v>0</v>
      </c>
      <c r="AJ13" s="19">
        <v>0</v>
      </c>
      <c r="AK13" s="19">
        <v>0</v>
      </c>
      <c r="AL13" s="19">
        <v>0</v>
      </c>
      <c r="AM13" s="19">
        <v>0</v>
      </c>
      <c r="AN13" s="19">
        <v>2.7055015787482262E-2</v>
      </c>
      <c r="AO13" s="19">
        <v>0</v>
      </c>
      <c r="AP13" s="19">
        <v>0</v>
      </c>
      <c r="AQ13" s="19">
        <v>0</v>
      </c>
      <c r="AR13" s="19">
        <v>0</v>
      </c>
      <c r="AS13" s="19">
        <v>0</v>
      </c>
      <c r="AT13" s="19">
        <v>1.1681466363370419E-2</v>
      </c>
      <c r="AU13" s="19">
        <v>2.4663869291543961E-2</v>
      </c>
      <c r="AV13" s="19">
        <v>7.5603378936648369E-3</v>
      </c>
      <c r="AW13" s="19">
        <v>-5.7767266407608986E-3</v>
      </c>
      <c r="AX13" s="19">
        <v>0</v>
      </c>
      <c r="AY13" s="19">
        <v>0</v>
      </c>
      <c r="AZ13" s="19">
        <v>0</v>
      </c>
      <c r="BA13" s="19">
        <v>0</v>
      </c>
      <c r="BB13" s="19">
        <v>0</v>
      </c>
      <c r="BC13" s="19">
        <v>-3.6374416202306747E-2</v>
      </c>
      <c r="BD13" s="19">
        <v>0</v>
      </c>
      <c r="BE13" s="19"/>
      <c r="BF13" s="19"/>
    </row>
    <row r="14" spans="1:59" x14ac:dyDescent="0.25">
      <c r="E14" s="13">
        <v>1989</v>
      </c>
      <c r="F14" s="19">
        <v>1.0130097158253193E-2</v>
      </c>
      <c r="G14" s="19">
        <v>0</v>
      </c>
      <c r="H14" s="19">
        <v>0</v>
      </c>
      <c r="I14" s="19">
        <v>1.9775008782744408E-2</v>
      </c>
      <c r="J14" s="19">
        <v>-0.11533393710851669</v>
      </c>
      <c r="K14" s="19">
        <v>0</v>
      </c>
      <c r="L14" s="19">
        <v>3.909592516720295E-3</v>
      </c>
      <c r="M14" s="19">
        <v>0</v>
      </c>
      <c r="N14" s="19">
        <v>0</v>
      </c>
      <c r="O14" s="19">
        <v>0</v>
      </c>
      <c r="P14" s="19">
        <v>0</v>
      </c>
      <c r="Q14" s="19">
        <v>-2.4979636073112488E-2</v>
      </c>
      <c r="R14" s="19">
        <v>0</v>
      </c>
      <c r="S14" s="19">
        <v>-1.2898570857942104E-3</v>
      </c>
      <c r="T14" s="19">
        <v>1.9224280491471291E-2</v>
      </c>
      <c r="U14" s="19">
        <v>0</v>
      </c>
      <c r="V14" s="19">
        <v>2.5138035416603088E-2</v>
      </c>
      <c r="W14" s="19">
        <v>1.762036420404911E-2</v>
      </c>
      <c r="X14" s="19">
        <v>1.7350930720567703E-2</v>
      </c>
      <c r="Y14" s="19">
        <v>0</v>
      </c>
      <c r="Z14" s="19">
        <v>6.8165205419063568E-2</v>
      </c>
      <c r="AA14" s="19">
        <v>-3.0125726014375687E-2</v>
      </c>
      <c r="AB14" s="19">
        <v>0</v>
      </c>
      <c r="AC14" s="19">
        <v>-3.304995596408844E-2</v>
      </c>
      <c r="AD14" s="19">
        <v>0</v>
      </c>
      <c r="AE14" s="19">
        <v>-3.9560176432132721E-2</v>
      </c>
      <c r="AF14" s="19">
        <v>0</v>
      </c>
      <c r="AG14" s="19">
        <v>3.0795036582276225E-4</v>
      </c>
      <c r="AH14" s="19">
        <v>0</v>
      </c>
      <c r="AI14" s="19">
        <v>0</v>
      </c>
      <c r="AJ14" s="19">
        <v>0</v>
      </c>
      <c r="AK14" s="19">
        <v>0</v>
      </c>
      <c r="AL14" s="19">
        <v>0</v>
      </c>
      <c r="AM14" s="19">
        <v>0</v>
      </c>
      <c r="AN14" s="19">
        <v>8.3775810897350311E-2</v>
      </c>
      <c r="AO14" s="19">
        <v>0</v>
      </c>
      <c r="AP14" s="19">
        <v>0</v>
      </c>
      <c r="AQ14" s="19">
        <v>0</v>
      </c>
      <c r="AR14" s="19">
        <v>0</v>
      </c>
      <c r="AS14" s="19">
        <v>0</v>
      </c>
      <c r="AT14" s="19">
        <v>-1.8257776275277138E-2</v>
      </c>
      <c r="AU14" s="19">
        <v>-6.8981140851974487E-2</v>
      </c>
      <c r="AV14" s="19">
        <v>-2.7023700997233391E-2</v>
      </c>
      <c r="AW14" s="19">
        <v>-4.1027821600437164E-2</v>
      </c>
      <c r="AX14" s="19">
        <v>0</v>
      </c>
      <c r="AY14" s="19">
        <v>0</v>
      </c>
      <c r="AZ14" s="19">
        <v>0</v>
      </c>
      <c r="BA14" s="19">
        <v>0</v>
      </c>
      <c r="BB14" s="19">
        <v>0</v>
      </c>
      <c r="BC14" s="19">
        <v>2.5287223979830742E-2</v>
      </c>
      <c r="BD14" s="19">
        <v>0</v>
      </c>
      <c r="BE14" s="19"/>
      <c r="BF14" s="19"/>
    </row>
    <row r="15" spans="1:59" x14ac:dyDescent="0.25">
      <c r="E15" s="13">
        <v>1990</v>
      </c>
      <c r="F15" s="19">
        <v>1.9617280922830105E-3</v>
      </c>
      <c r="G15" s="19">
        <v>0</v>
      </c>
      <c r="H15" s="19">
        <v>0</v>
      </c>
      <c r="I15" s="19">
        <v>5.5441930890083313E-3</v>
      </c>
      <c r="J15" s="19">
        <v>-4.8469331115484238E-2</v>
      </c>
      <c r="K15" s="19">
        <v>0</v>
      </c>
      <c r="L15" s="19">
        <v>5.4487790912389755E-2</v>
      </c>
      <c r="M15" s="19">
        <v>0</v>
      </c>
      <c r="N15" s="19">
        <v>0</v>
      </c>
      <c r="O15" s="19">
        <v>0</v>
      </c>
      <c r="P15" s="19">
        <v>0</v>
      </c>
      <c r="Q15" s="19">
        <v>-4.806232638657093E-3</v>
      </c>
      <c r="R15" s="19">
        <v>0</v>
      </c>
      <c r="S15" s="19">
        <v>-3.8484420627355576E-2</v>
      </c>
      <c r="T15" s="19">
        <v>-1.4071042649447918E-2</v>
      </c>
      <c r="U15" s="19">
        <v>0</v>
      </c>
      <c r="V15" s="19">
        <v>-1.9012778997421265E-2</v>
      </c>
      <c r="W15" s="19">
        <v>2.3391745984554291E-2</v>
      </c>
      <c r="X15" s="19">
        <v>-1.0826000943779945E-2</v>
      </c>
      <c r="Y15" s="19">
        <v>0</v>
      </c>
      <c r="Z15" s="19">
        <v>3.809288889169693E-2</v>
      </c>
      <c r="AA15" s="19">
        <v>-4.2091332376003265E-2</v>
      </c>
      <c r="AB15" s="19">
        <v>0</v>
      </c>
      <c r="AC15" s="19">
        <v>2.0596703514456749E-2</v>
      </c>
      <c r="AD15" s="19">
        <v>0</v>
      </c>
      <c r="AE15" s="19">
        <v>-1.0856360197067261E-2</v>
      </c>
      <c r="AF15" s="19">
        <v>0</v>
      </c>
      <c r="AG15" s="19">
        <v>2.6656655594706535E-2</v>
      </c>
      <c r="AH15" s="19">
        <v>0</v>
      </c>
      <c r="AI15" s="19">
        <v>0</v>
      </c>
      <c r="AJ15" s="19">
        <v>0</v>
      </c>
      <c r="AK15" s="19">
        <v>0</v>
      </c>
      <c r="AL15" s="19">
        <v>0</v>
      </c>
      <c r="AM15" s="19">
        <v>0</v>
      </c>
      <c r="AN15" s="19">
        <v>-2.5818366557359695E-2</v>
      </c>
      <c r="AO15" s="19">
        <v>0</v>
      </c>
      <c r="AP15" s="19">
        <v>0</v>
      </c>
      <c r="AQ15" s="19">
        <v>0</v>
      </c>
      <c r="AR15" s="19">
        <v>0</v>
      </c>
      <c r="AS15" s="19">
        <v>0</v>
      </c>
      <c r="AT15" s="19">
        <v>-1.5010962262749672E-2</v>
      </c>
      <c r="AU15" s="19">
        <v>2.3448320105671883E-2</v>
      </c>
      <c r="AV15" s="19">
        <v>1.3184859417378902E-2</v>
      </c>
      <c r="AW15" s="19">
        <v>-1.8699061125516891E-2</v>
      </c>
      <c r="AX15" s="19">
        <v>0</v>
      </c>
      <c r="AY15" s="19">
        <v>0</v>
      </c>
      <c r="AZ15" s="19">
        <v>0</v>
      </c>
      <c r="BA15" s="19">
        <v>0</v>
      </c>
      <c r="BB15" s="19">
        <v>0</v>
      </c>
      <c r="BC15" s="19">
        <v>4.5705661177635193E-2</v>
      </c>
      <c r="BD15" s="19">
        <v>0</v>
      </c>
      <c r="BE15" s="19"/>
      <c r="BF15" s="19"/>
    </row>
    <row r="16" spans="1:59" x14ac:dyDescent="0.25">
      <c r="E16" s="13">
        <v>1991</v>
      </c>
      <c r="F16" s="19">
        <v>-8.7823411449790001E-3</v>
      </c>
      <c r="G16" s="19">
        <v>0</v>
      </c>
      <c r="H16" s="19">
        <v>0</v>
      </c>
      <c r="I16" s="19">
        <v>-1.0163069702684879E-2</v>
      </c>
      <c r="J16" s="19">
        <v>-6.944931298494339E-2</v>
      </c>
      <c r="K16" s="19">
        <v>0</v>
      </c>
      <c r="L16" s="19">
        <v>-2.6456410065293312E-2</v>
      </c>
      <c r="M16" s="19">
        <v>0</v>
      </c>
      <c r="N16" s="19">
        <v>0</v>
      </c>
      <c r="O16" s="19">
        <v>0</v>
      </c>
      <c r="P16" s="19">
        <v>0</v>
      </c>
      <c r="Q16" s="19">
        <v>-4.8965001478791237E-3</v>
      </c>
      <c r="R16" s="19">
        <v>0</v>
      </c>
      <c r="S16" s="19">
        <v>1.5045609325170517E-2</v>
      </c>
      <c r="T16" s="19">
        <v>-2.7318324893712997E-2</v>
      </c>
      <c r="U16" s="19">
        <v>0</v>
      </c>
      <c r="V16" s="19">
        <v>-2.1734965965151787E-2</v>
      </c>
      <c r="W16" s="19">
        <v>-5.5803783470764756E-4</v>
      </c>
      <c r="X16" s="19">
        <v>-1.3686036691069603E-2</v>
      </c>
      <c r="Y16" s="19">
        <v>0</v>
      </c>
      <c r="Z16" s="19">
        <v>8.9426636695861816E-2</v>
      </c>
      <c r="AA16" s="19">
        <v>1.8838619813323021E-2</v>
      </c>
      <c r="AB16" s="19">
        <v>0</v>
      </c>
      <c r="AC16" s="19">
        <v>1.9909404218196869E-2</v>
      </c>
      <c r="AD16" s="19">
        <v>0</v>
      </c>
      <c r="AE16" s="19">
        <v>-1.6873108223080635E-2</v>
      </c>
      <c r="AF16" s="19">
        <v>0</v>
      </c>
      <c r="AG16" s="19">
        <v>1.0090644471347332E-2</v>
      </c>
      <c r="AH16" s="19">
        <v>0</v>
      </c>
      <c r="AI16" s="19">
        <v>0</v>
      </c>
      <c r="AJ16" s="19">
        <v>0</v>
      </c>
      <c r="AK16" s="19">
        <v>0</v>
      </c>
      <c r="AL16" s="19">
        <v>0</v>
      </c>
      <c r="AM16" s="19">
        <v>0</v>
      </c>
      <c r="AN16" s="19">
        <v>6.3710110262036324E-3</v>
      </c>
      <c r="AO16" s="19">
        <v>0</v>
      </c>
      <c r="AP16" s="19">
        <v>0</v>
      </c>
      <c r="AQ16" s="19">
        <v>0</v>
      </c>
      <c r="AR16" s="19">
        <v>0</v>
      </c>
      <c r="AS16" s="19">
        <v>0</v>
      </c>
      <c r="AT16" s="19">
        <v>-5.14964759349823E-3</v>
      </c>
      <c r="AU16" s="19">
        <v>-2.0388880744576454E-2</v>
      </c>
      <c r="AV16" s="19">
        <v>-9.8332930356264114E-3</v>
      </c>
      <c r="AW16" s="19">
        <v>-1.3167161494493484E-2</v>
      </c>
      <c r="AX16" s="19">
        <v>0</v>
      </c>
      <c r="AY16" s="19">
        <v>0</v>
      </c>
      <c r="AZ16" s="19">
        <v>0</v>
      </c>
      <c r="BA16" s="19">
        <v>0</v>
      </c>
      <c r="BB16" s="19">
        <v>0</v>
      </c>
      <c r="BC16" s="19">
        <v>3.0286794528365135E-2</v>
      </c>
      <c r="BD16" s="19">
        <v>0</v>
      </c>
      <c r="BE16" s="19"/>
      <c r="BF16" s="19"/>
    </row>
    <row r="17" spans="5:58" x14ac:dyDescent="0.25">
      <c r="E17" s="13">
        <v>1992</v>
      </c>
      <c r="F17" s="19">
        <v>9.8405824974179268E-4</v>
      </c>
      <c r="G17" s="19">
        <v>0</v>
      </c>
      <c r="H17" s="19">
        <v>0</v>
      </c>
      <c r="I17" s="19">
        <v>-3.6717553157359362E-3</v>
      </c>
      <c r="J17" s="19">
        <v>2.3198014125227928E-2</v>
      </c>
      <c r="K17" s="19">
        <v>0</v>
      </c>
      <c r="L17" s="19">
        <v>-2.9407579451799393E-2</v>
      </c>
      <c r="M17" s="19">
        <v>0</v>
      </c>
      <c r="N17" s="19">
        <v>0</v>
      </c>
      <c r="O17" s="19">
        <v>0</v>
      </c>
      <c r="P17" s="19">
        <v>0</v>
      </c>
      <c r="Q17" s="19">
        <v>1.359929982572794E-2</v>
      </c>
      <c r="R17" s="19">
        <v>0</v>
      </c>
      <c r="S17" s="19">
        <v>-4.7310013324022293E-2</v>
      </c>
      <c r="T17" s="19">
        <v>1.7991678789258003E-2</v>
      </c>
      <c r="U17" s="19">
        <v>0</v>
      </c>
      <c r="V17" s="19">
        <v>-2.6048293337225914E-2</v>
      </c>
      <c r="W17" s="19">
        <v>-2.5525916367769241E-2</v>
      </c>
      <c r="X17" s="19">
        <v>-2.5356598198413849E-2</v>
      </c>
      <c r="Y17" s="19">
        <v>0</v>
      </c>
      <c r="Z17" s="19">
        <v>1.5361341647803783E-2</v>
      </c>
      <c r="AA17" s="19">
        <v>-2.5774789974093437E-2</v>
      </c>
      <c r="AB17" s="19">
        <v>0</v>
      </c>
      <c r="AC17" s="19">
        <v>-1.1839977465569973E-2</v>
      </c>
      <c r="AD17" s="19">
        <v>0</v>
      </c>
      <c r="AE17" s="19">
        <v>3.1530922278761864E-3</v>
      </c>
      <c r="AF17" s="19">
        <v>0</v>
      </c>
      <c r="AG17" s="19">
        <v>5.0116907805204391E-2</v>
      </c>
      <c r="AH17" s="19">
        <v>0</v>
      </c>
      <c r="AI17" s="19">
        <v>0</v>
      </c>
      <c r="AJ17" s="19">
        <v>0</v>
      </c>
      <c r="AK17" s="19">
        <v>0</v>
      </c>
      <c r="AL17" s="19">
        <v>0</v>
      </c>
      <c r="AM17" s="19">
        <v>0</v>
      </c>
      <c r="AN17" s="19">
        <v>2.8181953355669975E-2</v>
      </c>
      <c r="AO17" s="19">
        <v>0</v>
      </c>
      <c r="AP17" s="19">
        <v>0</v>
      </c>
      <c r="AQ17" s="19">
        <v>0</v>
      </c>
      <c r="AR17" s="19">
        <v>0</v>
      </c>
      <c r="AS17" s="19">
        <v>0</v>
      </c>
      <c r="AT17" s="19">
        <v>4.4792603701353073E-2</v>
      </c>
      <c r="AU17" s="19">
        <v>-5.8849602937698364E-3</v>
      </c>
      <c r="AV17" s="19">
        <v>-3.273690864443779E-2</v>
      </c>
      <c r="AW17" s="19">
        <v>-5.0823681056499481E-2</v>
      </c>
      <c r="AX17" s="19">
        <v>0</v>
      </c>
      <c r="AY17" s="19">
        <v>0</v>
      </c>
      <c r="AZ17" s="19">
        <v>0</v>
      </c>
      <c r="BA17" s="19">
        <v>0</v>
      </c>
      <c r="BB17" s="19">
        <v>0</v>
      </c>
      <c r="BC17" s="19">
        <v>2.7235350571572781E-3</v>
      </c>
      <c r="BD17" s="19">
        <v>0</v>
      </c>
      <c r="BE17" s="19"/>
      <c r="BF17" s="19"/>
    </row>
    <row r="18" spans="5:58" x14ac:dyDescent="0.25">
      <c r="E18" s="13">
        <v>1993</v>
      </c>
      <c r="F18" s="19">
        <v>3.9768647402524948E-3</v>
      </c>
      <c r="G18" s="19">
        <v>0</v>
      </c>
      <c r="H18" s="19">
        <v>0</v>
      </c>
      <c r="I18" s="19">
        <v>-2.0331710577011108E-2</v>
      </c>
      <c r="J18" s="19">
        <v>5.4468598216772079E-2</v>
      </c>
      <c r="K18" s="19">
        <v>0</v>
      </c>
      <c r="L18" s="19">
        <v>-3.7161416839808226E-3</v>
      </c>
      <c r="M18" s="19">
        <v>0</v>
      </c>
      <c r="N18" s="19">
        <v>0</v>
      </c>
      <c r="O18" s="19">
        <v>0</v>
      </c>
      <c r="P18" s="19">
        <v>0</v>
      </c>
      <c r="Q18" s="19">
        <v>5.7480260729789734E-3</v>
      </c>
      <c r="R18" s="19">
        <v>0</v>
      </c>
      <c r="S18" s="19">
        <v>-5.2404690533876419E-2</v>
      </c>
      <c r="T18" s="19">
        <v>1.0121149010956287E-2</v>
      </c>
      <c r="U18" s="19">
        <v>0</v>
      </c>
      <c r="V18" s="19">
        <v>4.9625124782323837E-2</v>
      </c>
      <c r="W18" s="19">
        <v>-1.7886403948068619E-2</v>
      </c>
      <c r="X18" s="19">
        <v>-3.4207060933113098E-2</v>
      </c>
      <c r="Y18" s="19">
        <v>0</v>
      </c>
      <c r="Z18" s="19">
        <v>5.9387568384408951E-2</v>
      </c>
      <c r="AA18" s="19">
        <v>1.1555205099284649E-2</v>
      </c>
      <c r="AB18" s="19">
        <v>0</v>
      </c>
      <c r="AC18" s="19">
        <v>-1.321526151150465E-2</v>
      </c>
      <c r="AD18" s="19">
        <v>0</v>
      </c>
      <c r="AE18" s="19">
        <v>-4.3183784000575542E-3</v>
      </c>
      <c r="AF18" s="19">
        <v>0</v>
      </c>
      <c r="AG18" s="19">
        <v>4.7804671339690685E-3</v>
      </c>
      <c r="AH18" s="19">
        <v>0</v>
      </c>
      <c r="AI18" s="19">
        <v>0</v>
      </c>
      <c r="AJ18" s="19">
        <v>0</v>
      </c>
      <c r="AK18" s="19">
        <v>0</v>
      </c>
      <c r="AL18" s="19">
        <v>0</v>
      </c>
      <c r="AM18" s="19">
        <v>0</v>
      </c>
      <c r="AN18" s="19">
        <v>-6.2579573132097721E-3</v>
      </c>
      <c r="AO18" s="19">
        <v>0</v>
      </c>
      <c r="AP18" s="19">
        <v>0</v>
      </c>
      <c r="AQ18" s="19">
        <v>0</v>
      </c>
      <c r="AR18" s="19">
        <v>0</v>
      </c>
      <c r="AS18" s="19">
        <v>0</v>
      </c>
      <c r="AT18" s="19">
        <v>5.4274801164865494E-2</v>
      </c>
      <c r="AU18" s="19">
        <v>5.7742640376091003E-2</v>
      </c>
      <c r="AV18" s="19">
        <v>-1.5659447759389877E-2</v>
      </c>
      <c r="AW18" s="19">
        <v>-4.6687029302120209E-2</v>
      </c>
      <c r="AX18" s="19">
        <v>0</v>
      </c>
      <c r="AY18" s="19">
        <v>0</v>
      </c>
      <c r="AZ18" s="19">
        <v>0</v>
      </c>
      <c r="BA18" s="19">
        <v>0</v>
      </c>
      <c r="BB18" s="19">
        <v>0</v>
      </c>
      <c r="BC18" s="19">
        <v>-1.3265957124531269E-2</v>
      </c>
      <c r="BD18" s="19">
        <v>0</v>
      </c>
      <c r="BE18" s="19"/>
      <c r="BF18" s="19"/>
    </row>
    <row r="19" spans="5:58" x14ac:dyDescent="0.25">
      <c r="E19" s="13">
        <v>1994</v>
      </c>
      <c r="F19" s="19">
        <v>-3.5151976626366377E-3</v>
      </c>
      <c r="G19" s="19">
        <v>0</v>
      </c>
      <c r="H19" s="19">
        <v>0</v>
      </c>
      <c r="I19" s="19">
        <v>1.3888943009078503E-2</v>
      </c>
      <c r="J19" s="19">
        <v>7.6623938977718353E-2</v>
      </c>
      <c r="K19" s="19">
        <v>0</v>
      </c>
      <c r="L19" s="19">
        <v>-2.5051912292838097E-2</v>
      </c>
      <c r="M19" s="19">
        <v>0</v>
      </c>
      <c r="N19" s="19">
        <v>0</v>
      </c>
      <c r="O19" s="19">
        <v>0</v>
      </c>
      <c r="P19" s="19">
        <v>0</v>
      </c>
      <c r="Q19" s="19">
        <v>7.8680766746401787E-3</v>
      </c>
      <c r="R19" s="19">
        <v>0</v>
      </c>
      <c r="S19" s="19">
        <v>-4.7581670805811882E-3</v>
      </c>
      <c r="T19" s="19">
        <v>6.7688613198697567E-3</v>
      </c>
      <c r="U19" s="19">
        <v>0</v>
      </c>
      <c r="V19" s="19">
        <v>1.8526396015658975E-3</v>
      </c>
      <c r="W19" s="19">
        <v>-1.3117041438817978E-2</v>
      </c>
      <c r="X19" s="19">
        <v>-2.6023138780146837E-3</v>
      </c>
      <c r="Y19" s="19">
        <v>0</v>
      </c>
      <c r="Z19" s="19">
        <v>6.1823628842830658E-2</v>
      </c>
      <c r="AA19" s="19">
        <v>-2.437211386859417E-2</v>
      </c>
      <c r="AB19" s="19">
        <v>0</v>
      </c>
      <c r="AC19" s="19">
        <v>-9.2736249789595604E-3</v>
      </c>
      <c r="AD19" s="19">
        <v>0</v>
      </c>
      <c r="AE19" s="19">
        <v>-4.0782034397125244E-2</v>
      </c>
      <c r="AF19" s="19">
        <v>0</v>
      </c>
      <c r="AG19" s="19">
        <v>-2.3231826722621918E-2</v>
      </c>
      <c r="AH19" s="19">
        <v>0</v>
      </c>
      <c r="AI19" s="19">
        <v>0</v>
      </c>
      <c r="AJ19" s="19">
        <v>0</v>
      </c>
      <c r="AK19" s="19">
        <v>0</v>
      </c>
      <c r="AL19" s="19">
        <v>0</v>
      </c>
      <c r="AM19" s="19">
        <v>0</v>
      </c>
      <c r="AN19" s="19">
        <v>-3.6721009761095047E-2</v>
      </c>
      <c r="AO19" s="19">
        <v>0</v>
      </c>
      <c r="AP19" s="19">
        <v>0</v>
      </c>
      <c r="AQ19" s="19">
        <v>0</v>
      </c>
      <c r="AR19" s="19">
        <v>0</v>
      </c>
      <c r="AS19" s="19">
        <v>0</v>
      </c>
      <c r="AT19" s="19">
        <v>0.10119978338479996</v>
      </c>
      <c r="AU19" s="19">
        <v>-3.240528330206871E-2</v>
      </c>
      <c r="AV19" s="19">
        <v>2.7886562049388885E-2</v>
      </c>
      <c r="AW19" s="19">
        <v>-4.4716786593198776E-2</v>
      </c>
      <c r="AX19" s="19">
        <v>0</v>
      </c>
      <c r="AY19" s="19">
        <v>0</v>
      </c>
      <c r="AZ19" s="19">
        <v>0</v>
      </c>
      <c r="BA19" s="19">
        <v>0</v>
      </c>
      <c r="BB19" s="19">
        <v>0</v>
      </c>
      <c r="BC19" s="19">
        <v>-7.2138039395213127E-3</v>
      </c>
      <c r="BD19" s="19">
        <v>0</v>
      </c>
      <c r="BE19" s="19"/>
      <c r="BF19" s="19"/>
    </row>
    <row r="20" spans="5:58" x14ac:dyDescent="0.25">
      <c r="E20" s="13">
        <v>1995</v>
      </c>
      <c r="F20" s="19">
        <v>-1.2819509953260422E-2</v>
      </c>
      <c r="G20" s="19">
        <v>0</v>
      </c>
      <c r="H20" s="19">
        <v>0</v>
      </c>
      <c r="I20" s="19">
        <v>-1.688034157268703E-3</v>
      </c>
      <c r="J20" s="19">
        <v>8.7267950177192688E-2</v>
      </c>
      <c r="K20" s="19">
        <v>0</v>
      </c>
      <c r="L20" s="19">
        <v>-7.664030883461237E-3</v>
      </c>
      <c r="M20" s="19">
        <v>0</v>
      </c>
      <c r="N20" s="19">
        <v>0</v>
      </c>
      <c r="O20" s="19">
        <v>0</v>
      </c>
      <c r="P20" s="19">
        <v>0</v>
      </c>
      <c r="Q20" s="19">
        <v>1.7915550619363785E-2</v>
      </c>
      <c r="R20" s="19">
        <v>0</v>
      </c>
      <c r="S20" s="19">
        <v>1.5328872017562389E-2</v>
      </c>
      <c r="T20" s="19">
        <v>4.8410226590931416E-3</v>
      </c>
      <c r="U20" s="19">
        <v>0</v>
      </c>
      <c r="V20" s="19">
        <v>-5.6117203086614609E-2</v>
      </c>
      <c r="W20" s="19">
        <v>-1.0499673895537853E-2</v>
      </c>
      <c r="X20" s="19">
        <v>-2.3933170363306999E-2</v>
      </c>
      <c r="Y20" s="19">
        <v>0</v>
      </c>
      <c r="Z20" s="19">
        <v>1.4542357996106148E-2</v>
      </c>
      <c r="AA20" s="19">
        <v>2.4765560403466225E-2</v>
      </c>
      <c r="AB20" s="19">
        <v>0</v>
      </c>
      <c r="AC20" s="19">
        <v>-3.1887073069810867E-2</v>
      </c>
      <c r="AD20" s="19">
        <v>0</v>
      </c>
      <c r="AE20" s="19">
        <v>-2.4506721645593643E-2</v>
      </c>
      <c r="AF20" s="19">
        <v>0</v>
      </c>
      <c r="AG20" s="19">
        <v>1.6903713345527649E-2</v>
      </c>
      <c r="AH20" s="19">
        <v>0</v>
      </c>
      <c r="AI20" s="19">
        <v>0</v>
      </c>
      <c r="AJ20" s="19">
        <v>0</v>
      </c>
      <c r="AK20" s="19">
        <v>0</v>
      </c>
      <c r="AL20" s="19">
        <v>0</v>
      </c>
      <c r="AM20" s="19">
        <v>0</v>
      </c>
      <c r="AN20" s="19">
        <v>-2.3522298783063889E-2</v>
      </c>
      <c r="AO20" s="19">
        <v>0</v>
      </c>
      <c r="AP20" s="19">
        <v>0</v>
      </c>
      <c r="AQ20" s="19">
        <v>0</v>
      </c>
      <c r="AR20" s="19">
        <v>0</v>
      </c>
      <c r="AS20" s="19">
        <v>0</v>
      </c>
      <c r="AT20" s="19">
        <v>7.5238332152366638E-2</v>
      </c>
      <c r="AU20" s="19">
        <v>-2.7184059843420982E-2</v>
      </c>
      <c r="AV20" s="19">
        <v>6.5866432851180434E-4</v>
      </c>
      <c r="AW20" s="19">
        <v>-4.7180838882923126E-2</v>
      </c>
      <c r="AX20" s="19">
        <v>0</v>
      </c>
      <c r="AY20" s="19">
        <v>0</v>
      </c>
      <c r="AZ20" s="19">
        <v>0</v>
      </c>
      <c r="BA20" s="19">
        <v>0</v>
      </c>
      <c r="BB20" s="19">
        <v>0</v>
      </c>
      <c r="BC20" s="19">
        <v>2.7692059520632029E-3</v>
      </c>
      <c r="BD20" s="19">
        <v>0</v>
      </c>
      <c r="BE20" s="19"/>
      <c r="BF20" s="19"/>
    </row>
    <row r="21" spans="5:58" x14ac:dyDescent="0.25">
      <c r="E21" s="13">
        <v>1996</v>
      </c>
      <c r="F21" s="19">
        <v>2.0652322098612785E-2</v>
      </c>
      <c r="G21" s="19">
        <v>0</v>
      </c>
      <c r="H21" s="19">
        <v>0</v>
      </c>
      <c r="I21" s="19">
        <v>9.6443871734663844E-4</v>
      </c>
      <c r="J21" s="19">
        <v>5.600019171833992E-2</v>
      </c>
      <c r="K21" s="19">
        <v>0</v>
      </c>
      <c r="L21" s="19">
        <v>2.7834055945277214E-3</v>
      </c>
      <c r="M21" s="19">
        <v>0</v>
      </c>
      <c r="N21" s="19">
        <v>0</v>
      </c>
      <c r="O21" s="19">
        <v>0</v>
      </c>
      <c r="P21" s="19">
        <v>0</v>
      </c>
      <c r="Q21" s="19">
        <v>-1.1170849204063416E-2</v>
      </c>
      <c r="R21" s="19">
        <v>0</v>
      </c>
      <c r="S21" s="19">
        <v>4.1293226182460785E-2</v>
      </c>
      <c r="T21" s="19">
        <v>2.1600034087896347E-2</v>
      </c>
      <c r="U21" s="19">
        <v>0</v>
      </c>
      <c r="V21" s="19">
        <v>1.3764739036560059E-2</v>
      </c>
      <c r="W21" s="19">
        <v>-1.6967756673693657E-2</v>
      </c>
      <c r="X21" s="19">
        <v>2.7657546103000641E-2</v>
      </c>
      <c r="Y21" s="19">
        <v>0</v>
      </c>
      <c r="Z21" s="19">
        <v>6.3560202717781067E-2</v>
      </c>
      <c r="AA21" s="19">
        <v>1.1474526487290859E-2</v>
      </c>
      <c r="AB21" s="19">
        <v>0</v>
      </c>
      <c r="AC21" s="19">
        <v>-3.2352774869650602E-3</v>
      </c>
      <c r="AD21" s="19">
        <v>0</v>
      </c>
      <c r="AE21" s="19">
        <v>-3.77374067902565E-2</v>
      </c>
      <c r="AF21" s="19">
        <v>0</v>
      </c>
      <c r="AG21" s="19">
        <v>2.9961424879729748E-3</v>
      </c>
      <c r="AH21" s="19">
        <v>0</v>
      </c>
      <c r="AI21" s="19">
        <v>0</v>
      </c>
      <c r="AJ21" s="19">
        <v>0</v>
      </c>
      <c r="AK21" s="19">
        <v>0</v>
      </c>
      <c r="AL21" s="19">
        <v>0</v>
      </c>
      <c r="AM21" s="19">
        <v>0</v>
      </c>
      <c r="AN21" s="19">
        <v>-0.1344047486782074</v>
      </c>
      <c r="AO21" s="19">
        <v>0</v>
      </c>
      <c r="AP21" s="19">
        <v>0</v>
      </c>
      <c r="AQ21" s="19">
        <v>0</v>
      </c>
      <c r="AR21" s="19">
        <v>0</v>
      </c>
      <c r="AS21" s="19">
        <v>0</v>
      </c>
      <c r="AT21" s="19">
        <v>-1.904837042093277E-2</v>
      </c>
      <c r="AU21" s="19">
        <v>2.4184742942452431E-2</v>
      </c>
      <c r="AV21" s="19">
        <v>2.723027253523469E-3</v>
      </c>
      <c r="AW21" s="19">
        <v>8.8059287518262863E-3</v>
      </c>
      <c r="AX21" s="19">
        <v>0</v>
      </c>
      <c r="AY21" s="19">
        <v>0</v>
      </c>
      <c r="AZ21" s="19">
        <v>0</v>
      </c>
      <c r="BA21" s="19">
        <v>0</v>
      </c>
      <c r="BB21" s="19">
        <v>0</v>
      </c>
      <c r="BC21" s="19">
        <v>2.2829227149486542E-2</v>
      </c>
      <c r="BD21" s="19">
        <v>0</v>
      </c>
      <c r="BE21" s="19"/>
      <c r="BF21" s="19"/>
    </row>
    <row r="22" spans="5:58" x14ac:dyDescent="0.25">
      <c r="E22" s="13">
        <v>1997</v>
      </c>
      <c r="F22" s="19">
        <v>1.1523094028234482E-2</v>
      </c>
      <c r="G22" s="19">
        <v>0</v>
      </c>
      <c r="H22" s="19">
        <v>0</v>
      </c>
      <c r="I22" s="19">
        <v>-5.8329358696937561E-2</v>
      </c>
      <c r="J22" s="19">
        <v>8.101249486207962E-2</v>
      </c>
      <c r="K22" s="19">
        <v>0</v>
      </c>
      <c r="L22" s="19">
        <v>3.1349681317806244E-2</v>
      </c>
      <c r="M22" s="19">
        <v>0</v>
      </c>
      <c r="N22" s="19">
        <v>0</v>
      </c>
      <c r="O22" s="19">
        <v>0</v>
      </c>
      <c r="P22" s="19">
        <v>0</v>
      </c>
      <c r="Q22" s="19">
        <v>1.8749929964542389E-2</v>
      </c>
      <c r="R22" s="19">
        <v>0</v>
      </c>
      <c r="S22" s="19">
        <v>-7.3131206445395947E-3</v>
      </c>
      <c r="T22" s="19">
        <v>-3.392776707187295E-3</v>
      </c>
      <c r="U22" s="19">
        <v>0</v>
      </c>
      <c r="V22" s="19">
        <v>4.9496617168188095E-2</v>
      </c>
      <c r="W22" s="19">
        <v>-4.9562822096049786E-3</v>
      </c>
      <c r="X22" s="19">
        <v>-1.7480002716183662E-3</v>
      </c>
      <c r="Y22" s="19">
        <v>0</v>
      </c>
      <c r="Z22" s="19">
        <v>-1.9096831092610955E-3</v>
      </c>
      <c r="AA22" s="19">
        <v>-1.0547990910708904E-2</v>
      </c>
      <c r="AB22" s="19">
        <v>0</v>
      </c>
      <c r="AC22" s="19">
        <v>2.7772009372711182E-2</v>
      </c>
      <c r="AD22" s="19">
        <v>0</v>
      </c>
      <c r="AE22" s="19">
        <v>3.3872760832309723E-2</v>
      </c>
      <c r="AF22" s="19">
        <v>0</v>
      </c>
      <c r="AG22" s="19">
        <v>1.7655650153756142E-2</v>
      </c>
      <c r="AH22" s="19">
        <v>0</v>
      </c>
      <c r="AI22" s="19">
        <v>0</v>
      </c>
      <c r="AJ22" s="19">
        <v>0</v>
      </c>
      <c r="AK22" s="19">
        <v>0</v>
      </c>
      <c r="AL22" s="19">
        <v>0</v>
      </c>
      <c r="AM22" s="19">
        <v>0</v>
      </c>
      <c r="AN22" s="19">
        <v>-6.0462888330221176E-2</v>
      </c>
      <c r="AO22" s="19">
        <v>0</v>
      </c>
      <c r="AP22" s="19">
        <v>0</v>
      </c>
      <c r="AQ22" s="19">
        <v>0</v>
      </c>
      <c r="AR22" s="19">
        <v>0</v>
      </c>
      <c r="AS22" s="19">
        <v>0</v>
      </c>
      <c r="AT22" s="19">
        <v>1.6672715544700623E-2</v>
      </c>
      <c r="AU22" s="19">
        <v>-6.7945732735097408E-3</v>
      </c>
      <c r="AV22" s="19">
        <v>9.2728604795411229E-4</v>
      </c>
      <c r="AW22" s="19">
        <v>-1.0353502817451954E-2</v>
      </c>
      <c r="AX22" s="19">
        <v>0</v>
      </c>
      <c r="AY22" s="19">
        <v>0</v>
      </c>
      <c r="AZ22" s="19">
        <v>0</v>
      </c>
      <c r="BA22" s="19">
        <v>0</v>
      </c>
      <c r="BB22" s="19">
        <v>0</v>
      </c>
      <c r="BC22" s="19">
        <v>-1.8136817961931229E-2</v>
      </c>
      <c r="BD22" s="19">
        <v>0</v>
      </c>
      <c r="BE22" s="19"/>
      <c r="BF22" s="19"/>
    </row>
    <row r="23" spans="5:58" x14ac:dyDescent="0.25">
      <c r="E23" s="13">
        <v>1998</v>
      </c>
      <c r="F23" s="19">
        <v>-4.5290656387805939E-2</v>
      </c>
      <c r="G23" s="19">
        <v>0</v>
      </c>
      <c r="H23" s="19">
        <v>0</v>
      </c>
      <c r="I23" s="19">
        <v>-1.6199927777051926E-2</v>
      </c>
      <c r="J23" s="19">
        <v>5.2256859838962555E-2</v>
      </c>
      <c r="K23" s="19">
        <v>0</v>
      </c>
      <c r="L23" s="19">
        <v>1.2445002794265747E-2</v>
      </c>
      <c r="M23" s="19">
        <v>0</v>
      </c>
      <c r="N23" s="19">
        <v>0</v>
      </c>
      <c r="O23" s="19">
        <v>0</v>
      </c>
      <c r="P23" s="19">
        <v>0</v>
      </c>
      <c r="Q23" s="19">
        <v>4.1727058589458466E-2</v>
      </c>
      <c r="R23" s="19">
        <v>0</v>
      </c>
      <c r="S23" s="19">
        <v>-2.5008583441376686E-2</v>
      </c>
      <c r="T23" s="19">
        <v>-4.8979960381984711E-2</v>
      </c>
      <c r="U23" s="19">
        <v>0</v>
      </c>
      <c r="V23" s="19">
        <v>1.5512386336922646E-2</v>
      </c>
      <c r="W23" s="19">
        <v>-2.9586129821836948E-3</v>
      </c>
      <c r="X23" s="19">
        <v>6.0593001544475555E-3</v>
      </c>
      <c r="Y23" s="19">
        <v>0</v>
      </c>
      <c r="Z23" s="19">
        <v>2.889147587120533E-2</v>
      </c>
      <c r="AA23" s="19">
        <v>2.2604955360293388E-2</v>
      </c>
      <c r="AB23" s="19">
        <v>0</v>
      </c>
      <c r="AC23" s="19">
        <v>-3.4719537943601608E-2</v>
      </c>
      <c r="AD23" s="19">
        <v>0</v>
      </c>
      <c r="AE23" s="19">
        <v>2.6530066505074501E-2</v>
      </c>
      <c r="AF23" s="19">
        <v>0</v>
      </c>
      <c r="AG23" s="19">
        <v>-1.8521212041378021E-2</v>
      </c>
      <c r="AH23" s="19">
        <v>0</v>
      </c>
      <c r="AI23" s="19">
        <v>0</v>
      </c>
      <c r="AJ23" s="19">
        <v>0</v>
      </c>
      <c r="AK23" s="19">
        <v>0</v>
      </c>
      <c r="AL23" s="19">
        <v>0</v>
      </c>
      <c r="AM23" s="19">
        <v>0</v>
      </c>
      <c r="AN23" s="19">
        <v>-5.186896026134491E-2</v>
      </c>
      <c r="AO23" s="19">
        <v>0</v>
      </c>
      <c r="AP23" s="19">
        <v>0</v>
      </c>
      <c r="AQ23" s="19">
        <v>0</v>
      </c>
      <c r="AR23" s="19">
        <v>0</v>
      </c>
      <c r="AS23" s="19">
        <v>0</v>
      </c>
      <c r="AT23" s="19">
        <v>3.1499113887548447E-2</v>
      </c>
      <c r="AU23" s="19">
        <v>-1.9007392227649689E-2</v>
      </c>
      <c r="AV23" s="19">
        <v>7.2928145527839661E-3</v>
      </c>
      <c r="AW23" s="19">
        <v>-2.0023351535201073E-2</v>
      </c>
      <c r="AX23" s="19">
        <v>0</v>
      </c>
      <c r="AY23" s="19">
        <v>0</v>
      </c>
      <c r="AZ23" s="19">
        <v>0</v>
      </c>
      <c r="BA23" s="19">
        <v>0</v>
      </c>
      <c r="BB23" s="19">
        <v>0</v>
      </c>
      <c r="BC23" s="19">
        <v>7.7391099184751511E-3</v>
      </c>
      <c r="BD23" s="19">
        <v>0</v>
      </c>
      <c r="BE23" s="19"/>
      <c r="BF23" s="19"/>
    </row>
    <row r="24" spans="5:58" x14ac:dyDescent="0.25">
      <c r="E24" s="13">
        <v>1999</v>
      </c>
      <c r="F24" s="19">
        <v>1.4978168532252312E-2</v>
      </c>
      <c r="G24" s="19">
        <v>0</v>
      </c>
      <c r="H24" s="19">
        <v>0</v>
      </c>
      <c r="I24" s="19">
        <v>1.5217295847833157E-2</v>
      </c>
      <c r="J24" s="19">
        <v>3.1335789710283279E-2</v>
      </c>
      <c r="K24" s="19">
        <v>0</v>
      </c>
      <c r="L24" s="19">
        <v>1.9777225330471992E-2</v>
      </c>
      <c r="M24" s="19">
        <v>0</v>
      </c>
      <c r="N24" s="19">
        <v>0</v>
      </c>
      <c r="O24" s="19">
        <v>0</v>
      </c>
      <c r="P24" s="19">
        <v>0</v>
      </c>
      <c r="Q24" s="19">
        <v>2.9777945950627327E-2</v>
      </c>
      <c r="R24" s="19">
        <v>0</v>
      </c>
      <c r="S24" s="19">
        <v>1.7042012885212898E-2</v>
      </c>
      <c r="T24" s="19">
        <v>-3.560537239536643E-3</v>
      </c>
      <c r="U24" s="19">
        <v>0</v>
      </c>
      <c r="V24" s="19">
        <v>1.2014247477054596E-2</v>
      </c>
      <c r="W24" s="19">
        <v>-2.4366116151213646E-2</v>
      </c>
      <c r="X24" s="19">
        <v>-1.5314929187297821E-2</v>
      </c>
      <c r="Y24" s="19">
        <v>0</v>
      </c>
      <c r="Z24" s="19">
        <v>4.4223252683877945E-2</v>
      </c>
      <c r="AA24" s="19">
        <v>-2.6151253841817379E-3</v>
      </c>
      <c r="AB24" s="19">
        <v>0</v>
      </c>
      <c r="AC24" s="19">
        <v>3.1412407755851746E-2</v>
      </c>
      <c r="AD24" s="19">
        <v>0</v>
      </c>
      <c r="AE24" s="19">
        <v>2.1743528544902802E-2</v>
      </c>
      <c r="AF24" s="19">
        <v>0</v>
      </c>
      <c r="AG24" s="19">
        <v>-3.7125106900930405E-2</v>
      </c>
      <c r="AH24" s="19">
        <v>0</v>
      </c>
      <c r="AI24" s="19">
        <v>0</v>
      </c>
      <c r="AJ24" s="19">
        <v>0</v>
      </c>
      <c r="AK24" s="19">
        <v>0</v>
      </c>
      <c r="AL24" s="19">
        <v>0</v>
      </c>
      <c r="AM24" s="19">
        <v>0</v>
      </c>
      <c r="AN24" s="19">
        <v>-8.0785997211933136E-2</v>
      </c>
      <c r="AO24" s="19">
        <v>0</v>
      </c>
      <c r="AP24" s="19">
        <v>0</v>
      </c>
      <c r="AQ24" s="19">
        <v>0</v>
      </c>
      <c r="AR24" s="19">
        <v>0</v>
      </c>
      <c r="AS24" s="19">
        <v>0</v>
      </c>
      <c r="AT24" s="19">
        <v>3.6715611815452576E-2</v>
      </c>
      <c r="AU24" s="19">
        <v>-2.1881492808461189E-2</v>
      </c>
      <c r="AV24" s="19">
        <v>-1.2461499311029911E-2</v>
      </c>
      <c r="AW24" s="19">
        <v>1.6078421846032143E-2</v>
      </c>
      <c r="AX24" s="19">
        <v>0</v>
      </c>
      <c r="AY24" s="19">
        <v>0</v>
      </c>
      <c r="AZ24" s="19">
        <v>0</v>
      </c>
      <c r="BA24" s="19">
        <v>0</v>
      </c>
      <c r="BB24" s="19">
        <v>0</v>
      </c>
      <c r="BC24" s="19">
        <v>-2.4199370294809341E-2</v>
      </c>
      <c r="BD24" s="19">
        <v>0</v>
      </c>
      <c r="BE24" s="19"/>
      <c r="BF24" s="19"/>
    </row>
    <row r="25" spans="5:58" x14ac:dyDescent="0.25">
      <c r="E25" s="13">
        <v>2000</v>
      </c>
      <c r="F25" s="19">
        <v>-8.7592832278460264E-4</v>
      </c>
      <c r="G25" s="19">
        <v>0</v>
      </c>
      <c r="H25" s="19">
        <v>0</v>
      </c>
      <c r="I25" s="19">
        <v>-3.0555488541722298E-2</v>
      </c>
      <c r="J25" s="19">
        <v>9.2689275741577148E-2</v>
      </c>
      <c r="K25" s="19">
        <v>0</v>
      </c>
      <c r="L25" s="19">
        <v>6.1001226305961609E-2</v>
      </c>
      <c r="M25" s="19">
        <v>0</v>
      </c>
      <c r="N25" s="19">
        <v>0</v>
      </c>
      <c r="O25" s="19">
        <v>0</v>
      </c>
      <c r="P25" s="19">
        <v>0</v>
      </c>
      <c r="Q25" s="19">
        <v>-6.2057985924184322E-3</v>
      </c>
      <c r="R25" s="19">
        <v>0</v>
      </c>
      <c r="S25" s="19">
        <v>-1.1633869260549545E-2</v>
      </c>
      <c r="T25" s="19">
        <v>2.5285189971327782E-2</v>
      </c>
      <c r="U25" s="19">
        <v>0</v>
      </c>
      <c r="V25" s="19">
        <v>3.7481773644685745E-2</v>
      </c>
      <c r="W25" s="19">
        <v>1.8934234976768494E-3</v>
      </c>
      <c r="X25" s="19">
        <v>-1.1528622359037399E-2</v>
      </c>
      <c r="Y25" s="19">
        <v>0</v>
      </c>
      <c r="Z25" s="19">
        <v>2.4850007146596909E-2</v>
      </c>
      <c r="AA25" s="19">
        <v>-8.1762811169028282E-3</v>
      </c>
      <c r="AB25" s="19">
        <v>0</v>
      </c>
      <c r="AC25" s="19">
        <v>-3.9174642413854599E-2</v>
      </c>
      <c r="AD25" s="19">
        <v>0</v>
      </c>
      <c r="AE25" s="19">
        <v>2.3823607712984085E-2</v>
      </c>
      <c r="AF25" s="19">
        <v>0</v>
      </c>
      <c r="AG25" s="19">
        <v>6.839139387011528E-3</v>
      </c>
      <c r="AH25" s="19">
        <v>0</v>
      </c>
      <c r="AI25" s="19">
        <v>0</v>
      </c>
      <c r="AJ25" s="19">
        <v>0</v>
      </c>
      <c r="AK25" s="19">
        <v>0</v>
      </c>
      <c r="AL25" s="19">
        <v>0</v>
      </c>
      <c r="AM25" s="19">
        <v>0</v>
      </c>
      <c r="AN25" s="19">
        <v>-6.5613947808742523E-2</v>
      </c>
      <c r="AO25" s="19">
        <v>0</v>
      </c>
      <c r="AP25" s="19">
        <v>0</v>
      </c>
      <c r="AQ25" s="19">
        <v>0</v>
      </c>
      <c r="AR25" s="19">
        <v>0</v>
      </c>
      <c r="AS25" s="19">
        <v>0</v>
      </c>
      <c r="AT25" s="19">
        <v>-3.2591905444860458E-2</v>
      </c>
      <c r="AU25" s="19">
        <v>-8.0311466008424759E-3</v>
      </c>
      <c r="AV25" s="19">
        <v>1.4393575489521027E-2</v>
      </c>
      <c r="AW25" s="19">
        <v>-1.5538708306849003E-2</v>
      </c>
      <c r="AX25" s="19">
        <v>0</v>
      </c>
      <c r="AY25" s="19">
        <v>0</v>
      </c>
      <c r="AZ25" s="19">
        <v>0</v>
      </c>
      <c r="BA25" s="19">
        <v>0</v>
      </c>
      <c r="BB25" s="19">
        <v>0</v>
      </c>
      <c r="BC25" s="19">
        <v>1.1542236432433128E-2</v>
      </c>
      <c r="BD25" s="19">
        <v>0</v>
      </c>
      <c r="BE25" s="19"/>
      <c r="BF25" s="19"/>
    </row>
    <row r="26" spans="5:58" x14ac:dyDescent="0.25">
      <c r="E26" s="13">
        <v>2001</v>
      </c>
      <c r="F26" s="19">
        <v>3.171481192111969E-2</v>
      </c>
      <c r="G26" s="19">
        <v>0</v>
      </c>
      <c r="H26" s="19">
        <v>0</v>
      </c>
      <c r="I26" s="19">
        <v>-2.985081821680069E-2</v>
      </c>
      <c r="J26" s="19">
        <v>0.10912019014358521</v>
      </c>
      <c r="K26" s="19">
        <v>0</v>
      </c>
      <c r="L26" s="19">
        <v>3.8829545956104994E-3</v>
      </c>
      <c r="M26" s="19">
        <v>0</v>
      </c>
      <c r="N26" s="19">
        <v>0</v>
      </c>
      <c r="O26" s="19">
        <v>0</v>
      </c>
      <c r="P26" s="19">
        <v>0</v>
      </c>
      <c r="Q26" s="19">
        <v>9.6257254481315613E-3</v>
      </c>
      <c r="R26" s="19">
        <v>0</v>
      </c>
      <c r="S26" s="19">
        <v>3.7338897585868835E-2</v>
      </c>
      <c r="T26" s="19">
        <v>5.7512829080224037E-3</v>
      </c>
      <c r="U26" s="19">
        <v>0</v>
      </c>
      <c r="V26" s="19">
        <v>4.0536525193601847E-4</v>
      </c>
      <c r="W26" s="19">
        <v>3.414488211274147E-2</v>
      </c>
      <c r="X26" s="19">
        <v>2.0501580089330673E-2</v>
      </c>
      <c r="Y26" s="19">
        <v>0</v>
      </c>
      <c r="Z26" s="19">
        <v>-4.3689836747944355E-3</v>
      </c>
      <c r="AA26" s="19">
        <v>-3.3763319253921509E-2</v>
      </c>
      <c r="AB26" s="19">
        <v>0</v>
      </c>
      <c r="AC26" s="19">
        <v>1.22801773250103E-2</v>
      </c>
      <c r="AD26" s="19">
        <v>0</v>
      </c>
      <c r="AE26" s="19">
        <v>-4.2151720263063908E-3</v>
      </c>
      <c r="AF26" s="19">
        <v>0</v>
      </c>
      <c r="AG26" s="19">
        <v>-2.1027654409408569E-2</v>
      </c>
      <c r="AH26" s="19">
        <v>0</v>
      </c>
      <c r="AI26" s="19">
        <v>0</v>
      </c>
      <c r="AJ26" s="19">
        <v>0</v>
      </c>
      <c r="AK26" s="19">
        <v>0</v>
      </c>
      <c r="AL26" s="19">
        <v>0</v>
      </c>
      <c r="AM26" s="19">
        <v>0</v>
      </c>
      <c r="AN26" s="19">
        <v>-6.5453462302684784E-2</v>
      </c>
      <c r="AO26" s="19">
        <v>0</v>
      </c>
      <c r="AP26" s="19">
        <v>0</v>
      </c>
      <c r="AQ26" s="19">
        <v>0</v>
      </c>
      <c r="AR26" s="19">
        <v>0</v>
      </c>
      <c r="AS26" s="19">
        <v>0</v>
      </c>
      <c r="AT26" s="19">
        <v>-9.0020157396793365E-2</v>
      </c>
      <c r="AU26" s="19">
        <v>-4.6035792678594589E-2</v>
      </c>
      <c r="AV26" s="19">
        <v>-3.1130943447351456E-2</v>
      </c>
      <c r="AW26" s="19">
        <v>-8.5446954471990466E-4</v>
      </c>
      <c r="AX26" s="19">
        <v>0</v>
      </c>
      <c r="AY26" s="19">
        <v>0</v>
      </c>
      <c r="AZ26" s="19">
        <v>0</v>
      </c>
      <c r="BA26" s="19">
        <v>0</v>
      </c>
      <c r="BB26" s="19">
        <v>0</v>
      </c>
      <c r="BC26" s="19">
        <v>-1.4228139072656631E-2</v>
      </c>
      <c r="BD26" s="19">
        <v>0</v>
      </c>
      <c r="BE26" s="19"/>
      <c r="BF26" s="19"/>
    </row>
    <row r="27" spans="5:58" x14ac:dyDescent="0.25">
      <c r="E27" s="13">
        <v>2002</v>
      </c>
      <c r="F27" s="19">
        <v>-1.5661647543311119E-2</v>
      </c>
      <c r="G27" s="19">
        <v>0</v>
      </c>
      <c r="H27" s="19">
        <v>0</v>
      </c>
      <c r="I27" s="19">
        <v>-2.1218441426753998E-2</v>
      </c>
      <c r="J27" s="19">
        <v>2.1228447556495667E-2</v>
      </c>
      <c r="K27" s="19">
        <v>0</v>
      </c>
      <c r="L27" s="19">
        <v>5.5350419133901596E-3</v>
      </c>
      <c r="M27" s="19">
        <v>0</v>
      </c>
      <c r="N27" s="19">
        <v>0</v>
      </c>
      <c r="O27" s="19">
        <v>0</v>
      </c>
      <c r="P27" s="19">
        <v>0</v>
      </c>
      <c r="Q27" s="19">
        <v>1.2346304953098297E-2</v>
      </c>
      <c r="R27" s="19">
        <v>0</v>
      </c>
      <c r="S27" s="19">
        <v>6.0869861394166946E-2</v>
      </c>
      <c r="T27" s="19">
        <v>1.4091108925640583E-2</v>
      </c>
      <c r="U27" s="19">
        <v>0</v>
      </c>
      <c r="V27" s="19">
        <v>-5.6225262582302094E-2</v>
      </c>
      <c r="W27" s="19">
        <v>7.4518448673188686E-3</v>
      </c>
      <c r="X27" s="19">
        <v>1.8820999190211296E-2</v>
      </c>
      <c r="Y27" s="19">
        <v>0</v>
      </c>
      <c r="Z27" s="19">
        <v>1.7019476508721709E-3</v>
      </c>
      <c r="AA27" s="19">
        <v>-4.4705621898174286E-2</v>
      </c>
      <c r="AB27" s="19">
        <v>0</v>
      </c>
      <c r="AC27" s="19">
        <v>5.3365086205303669E-3</v>
      </c>
      <c r="AD27" s="19">
        <v>0</v>
      </c>
      <c r="AE27" s="19">
        <v>2.4056009948253632E-2</v>
      </c>
      <c r="AF27" s="19">
        <v>0</v>
      </c>
      <c r="AG27" s="19">
        <v>-4.3620290234684944E-3</v>
      </c>
      <c r="AH27" s="19">
        <v>0</v>
      </c>
      <c r="AI27" s="19">
        <v>0</v>
      </c>
      <c r="AJ27" s="19">
        <v>0</v>
      </c>
      <c r="AK27" s="19">
        <v>0</v>
      </c>
      <c r="AL27" s="19">
        <v>0</v>
      </c>
      <c r="AM27" s="19">
        <v>0</v>
      </c>
      <c r="AN27" s="19">
        <v>-6.915302574634552E-2</v>
      </c>
      <c r="AO27" s="19">
        <v>0</v>
      </c>
      <c r="AP27" s="19">
        <v>0</v>
      </c>
      <c r="AQ27" s="19">
        <v>0</v>
      </c>
      <c r="AR27" s="19">
        <v>0</v>
      </c>
      <c r="AS27" s="19">
        <v>0</v>
      </c>
      <c r="AT27" s="19">
        <v>-6.7330725491046906E-2</v>
      </c>
      <c r="AU27" s="19">
        <v>-6.8093538284301758E-2</v>
      </c>
      <c r="AV27" s="19">
        <v>1.6094399616122246E-2</v>
      </c>
      <c r="AW27" s="19">
        <v>1.0744804516434669E-2</v>
      </c>
      <c r="AX27" s="19">
        <v>0</v>
      </c>
      <c r="AY27" s="19">
        <v>0</v>
      </c>
      <c r="AZ27" s="19">
        <v>0</v>
      </c>
      <c r="BA27" s="19">
        <v>0</v>
      </c>
      <c r="BB27" s="19">
        <v>0</v>
      </c>
      <c r="BC27" s="19">
        <v>3.0694101005792618E-3</v>
      </c>
      <c r="BD27" s="19">
        <v>0</v>
      </c>
      <c r="BE27" s="19"/>
      <c r="BF27" s="19"/>
    </row>
    <row r="28" spans="5:58" x14ac:dyDescent="0.25">
      <c r="E28" s="13">
        <v>2003</v>
      </c>
      <c r="F28" s="19">
        <v>1.7746772617101669E-2</v>
      </c>
      <c r="G28" s="19">
        <v>0</v>
      </c>
      <c r="H28" s="19">
        <v>0</v>
      </c>
      <c r="I28" s="19">
        <v>-1.4629884622991085E-2</v>
      </c>
      <c r="J28" s="19">
        <v>2.320779487490654E-3</v>
      </c>
      <c r="K28" s="19">
        <v>0</v>
      </c>
      <c r="L28" s="19">
        <v>3.3265685196965933E-3</v>
      </c>
      <c r="M28" s="19">
        <v>0</v>
      </c>
      <c r="N28" s="19">
        <v>0</v>
      </c>
      <c r="O28" s="19">
        <v>0</v>
      </c>
      <c r="P28" s="19">
        <v>0</v>
      </c>
      <c r="Q28" s="19">
        <v>2.9514184221625328E-2</v>
      </c>
      <c r="R28" s="19">
        <v>0</v>
      </c>
      <c r="S28" s="19">
        <v>1.6939446330070496E-2</v>
      </c>
      <c r="T28" s="19">
        <v>1.8831446766853333E-2</v>
      </c>
      <c r="U28" s="19">
        <v>0</v>
      </c>
      <c r="V28" s="19">
        <v>-3.4476812928915024E-2</v>
      </c>
      <c r="W28" s="19">
        <v>9.0397456660866737E-3</v>
      </c>
      <c r="X28" s="19">
        <v>-1.0302864946424961E-2</v>
      </c>
      <c r="Y28" s="19">
        <v>0</v>
      </c>
      <c r="Z28" s="19">
        <v>4.2085191234946251E-3</v>
      </c>
      <c r="AA28" s="19">
        <v>-7.0846891030669212E-3</v>
      </c>
      <c r="AB28" s="19">
        <v>0</v>
      </c>
      <c r="AC28" s="19">
        <v>-2.1723467856645584E-2</v>
      </c>
      <c r="AD28" s="19">
        <v>0</v>
      </c>
      <c r="AE28" s="19">
        <v>1.4534324407577515E-2</v>
      </c>
      <c r="AF28" s="19">
        <v>0</v>
      </c>
      <c r="AG28" s="19">
        <v>-3.9719533175230026E-2</v>
      </c>
      <c r="AH28" s="19">
        <v>0</v>
      </c>
      <c r="AI28" s="19">
        <v>0</v>
      </c>
      <c r="AJ28" s="19">
        <v>0</v>
      </c>
      <c r="AK28" s="19">
        <v>0</v>
      </c>
      <c r="AL28" s="19">
        <v>0</v>
      </c>
      <c r="AM28" s="19">
        <v>0</v>
      </c>
      <c r="AN28" s="19">
        <v>-8.0405332148075104E-2</v>
      </c>
      <c r="AO28" s="19">
        <v>0</v>
      </c>
      <c r="AP28" s="19">
        <v>0</v>
      </c>
      <c r="AQ28" s="19">
        <v>0</v>
      </c>
      <c r="AR28" s="19">
        <v>0</v>
      </c>
      <c r="AS28" s="19">
        <v>0</v>
      </c>
      <c r="AT28" s="19">
        <v>-3.9715960621833801E-2</v>
      </c>
      <c r="AU28" s="19">
        <v>-3.4972142428159714E-2</v>
      </c>
      <c r="AV28" s="19">
        <v>7.2492798790335655E-3</v>
      </c>
      <c r="AW28" s="19">
        <v>3.4943636506795883E-2</v>
      </c>
      <c r="AX28" s="19">
        <v>0</v>
      </c>
      <c r="AY28" s="19">
        <v>0</v>
      </c>
      <c r="AZ28" s="19">
        <v>0</v>
      </c>
      <c r="BA28" s="19">
        <v>0</v>
      </c>
      <c r="BB28" s="19">
        <v>0</v>
      </c>
      <c r="BC28" s="19">
        <v>-2.8075186535716057E-2</v>
      </c>
      <c r="BD28" s="19">
        <v>0</v>
      </c>
      <c r="BE28" s="19"/>
      <c r="BF28" s="19"/>
    </row>
    <row r="29" spans="5:58" x14ac:dyDescent="0.25">
      <c r="E29" s="13">
        <v>2004</v>
      </c>
      <c r="F29" s="19">
        <v>-1.514108944684267E-2</v>
      </c>
      <c r="G29" s="19">
        <v>0</v>
      </c>
      <c r="H29" s="19">
        <v>0</v>
      </c>
      <c r="I29" s="19">
        <v>7.1411146782338619E-3</v>
      </c>
      <c r="J29" s="19">
        <v>1.1309332214295864E-2</v>
      </c>
      <c r="K29" s="19">
        <v>0</v>
      </c>
      <c r="L29" s="19">
        <v>1.8420293927192688E-2</v>
      </c>
      <c r="M29" s="19">
        <v>0</v>
      </c>
      <c r="N29" s="19">
        <v>0</v>
      </c>
      <c r="O29" s="19">
        <v>0</v>
      </c>
      <c r="P29" s="19">
        <v>0</v>
      </c>
      <c r="Q29" s="19">
        <v>2.8823025524616241E-2</v>
      </c>
      <c r="R29" s="19">
        <v>0</v>
      </c>
      <c r="S29" s="19">
        <v>1.478681992739439E-2</v>
      </c>
      <c r="T29" s="19">
        <v>1.9088206812739372E-2</v>
      </c>
      <c r="U29" s="19">
        <v>0</v>
      </c>
      <c r="V29" s="19">
        <v>6.1923887580633163E-2</v>
      </c>
      <c r="W29" s="19">
        <v>5.8304467238485813E-3</v>
      </c>
      <c r="X29" s="19">
        <v>-2.1091291680932045E-2</v>
      </c>
      <c r="Y29" s="19">
        <v>0</v>
      </c>
      <c r="Z29" s="19">
        <v>-5.2538115531206131E-2</v>
      </c>
      <c r="AA29" s="19">
        <v>-1.299549825489521E-2</v>
      </c>
      <c r="AB29" s="19">
        <v>0</v>
      </c>
      <c r="AC29" s="19">
        <v>2.9305798932909966E-2</v>
      </c>
      <c r="AD29" s="19">
        <v>0</v>
      </c>
      <c r="AE29" s="19">
        <v>-4.4007273390889168E-3</v>
      </c>
      <c r="AF29" s="19">
        <v>0</v>
      </c>
      <c r="AG29" s="19">
        <v>4.833658691495657E-3</v>
      </c>
      <c r="AH29" s="19">
        <v>0</v>
      </c>
      <c r="AI29" s="19">
        <v>0</v>
      </c>
      <c r="AJ29" s="19">
        <v>0</v>
      </c>
      <c r="AK29" s="19">
        <v>0</v>
      </c>
      <c r="AL29" s="19">
        <v>0</v>
      </c>
      <c r="AM29" s="19">
        <v>0</v>
      </c>
      <c r="AN29" s="19">
        <v>-2.1769925951957703E-2</v>
      </c>
      <c r="AO29" s="19">
        <v>0</v>
      </c>
      <c r="AP29" s="19">
        <v>0</v>
      </c>
      <c r="AQ29" s="19">
        <v>0</v>
      </c>
      <c r="AR29" s="19">
        <v>0</v>
      </c>
      <c r="AS29" s="19">
        <v>0</v>
      </c>
      <c r="AT29" s="19">
        <v>-5.7753290981054306E-2</v>
      </c>
      <c r="AU29" s="19">
        <v>-1.5592302661389112E-3</v>
      </c>
      <c r="AV29" s="19">
        <v>-1.6838710755109787E-2</v>
      </c>
      <c r="AW29" s="19">
        <v>1.7003474058583379E-3</v>
      </c>
      <c r="AX29" s="19">
        <v>0</v>
      </c>
      <c r="AY29" s="19">
        <v>0</v>
      </c>
      <c r="AZ29" s="19">
        <v>0</v>
      </c>
      <c r="BA29" s="19">
        <v>0</v>
      </c>
      <c r="BB29" s="19">
        <v>0</v>
      </c>
      <c r="BC29" s="19">
        <v>-1.6393346711993217E-2</v>
      </c>
      <c r="BD29" s="19">
        <v>0</v>
      </c>
      <c r="BE29" s="19"/>
      <c r="BF29" s="19"/>
    </row>
    <row r="30" spans="5:58" x14ac:dyDescent="0.25">
      <c r="E30" s="13">
        <v>2005</v>
      </c>
      <c r="F30" s="19">
        <v>1.9036224111914635E-2</v>
      </c>
      <c r="G30" s="19">
        <v>0</v>
      </c>
      <c r="H30" s="19">
        <v>0</v>
      </c>
      <c r="I30" s="19">
        <v>-3.301200270652771E-2</v>
      </c>
      <c r="J30" s="19">
        <v>4.3004706501960754E-2</v>
      </c>
      <c r="K30" s="19">
        <v>0</v>
      </c>
      <c r="L30" s="19">
        <v>-3.6516599357128143E-2</v>
      </c>
      <c r="M30" s="19">
        <v>0</v>
      </c>
      <c r="N30" s="19">
        <v>0</v>
      </c>
      <c r="O30" s="19">
        <v>0</v>
      </c>
      <c r="P30" s="19">
        <v>0</v>
      </c>
      <c r="Q30" s="19">
        <v>2.1474946290254593E-2</v>
      </c>
      <c r="R30" s="19">
        <v>0</v>
      </c>
      <c r="S30" s="19">
        <v>2.9559798538684845E-2</v>
      </c>
      <c r="T30" s="19">
        <v>-3.4682953264564276E-3</v>
      </c>
      <c r="U30" s="19">
        <v>0</v>
      </c>
      <c r="V30" s="19">
        <v>6.0238681733608246E-2</v>
      </c>
      <c r="W30" s="19">
        <v>3.2957049552351236E-3</v>
      </c>
      <c r="X30" s="19">
        <v>3.3303254749625921E-3</v>
      </c>
      <c r="Y30" s="19">
        <v>0</v>
      </c>
      <c r="Z30" s="19">
        <v>3.3089020289480686E-3</v>
      </c>
      <c r="AA30" s="19">
        <v>-3.3014563377946615E-3</v>
      </c>
      <c r="AB30" s="19">
        <v>0</v>
      </c>
      <c r="AC30" s="19">
        <v>3.1177729833871126E-3</v>
      </c>
      <c r="AD30" s="19">
        <v>0</v>
      </c>
      <c r="AE30" s="19">
        <v>2.1532153710722923E-2</v>
      </c>
      <c r="AF30" s="19">
        <v>0</v>
      </c>
      <c r="AG30" s="19">
        <v>-4.4359369203448296E-3</v>
      </c>
      <c r="AH30" s="19">
        <v>0</v>
      </c>
      <c r="AI30" s="19">
        <v>0</v>
      </c>
      <c r="AJ30" s="19">
        <v>0</v>
      </c>
      <c r="AK30" s="19">
        <v>0</v>
      </c>
      <c r="AL30" s="19">
        <v>0</v>
      </c>
      <c r="AM30" s="19">
        <v>0</v>
      </c>
      <c r="AN30" s="19">
        <v>-7.4616603553295135E-2</v>
      </c>
      <c r="AO30" s="19">
        <v>0</v>
      </c>
      <c r="AP30" s="19">
        <v>0</v>
      </c>
      <c r="AQ30" s="19">
        <v>0</v>
      </c>
      <c r="AR30" s="19">
        <v>0</v>
      </c>
      <c r="AS30" s="19">
        <v>0</v>
      </c>
      <c r="AT30" s="19">
        <v>-7.1126565337181091E-2</v>
      </c>
      <c r="AU30" s="19">
        <v>-3.1510043889284134E-2</v>
      </c>
      <c r="AV30" s="19">
        <v>3.4117594361305237E-2</v>
      </c>
      <c r="AW30" s="19">
        <v>1.5057197771966457E-2</v>
      </c>
      <c r="AX30" s="19">
        <v>0</v>
      </c>
      <c r="AY30" s="19">
        <v>0</v>
      </c>
      <c r="AZ30" s="19">
        <v>0</v>
      </c>
      <c r="BA30" s="19">
        <v>0</v>
      </c>
      <c r="BB30" s="19">
        <v>0</v>
      </c>
      <c r="BC30" s="19">
        <v>-2.9513783752918243E-2</v>
      </c>
      <c r="BD30" s="19">
        <v>0</v>
      </c>
      <c r="BE30" s="19"/>
      <c r="BF30" s="19"/>
    </row>
    <row r="31" spans="5:58" x14ac:dyDescent="0.25">
      <c r="E31" s="13">
        <v>2006</v>
      </c>
      <c r="F31" s="19">
        <v>-3.6874555516988039E-3</v>
      </c>
      <c r="G31" s="19">
        <v>0</v>
      </c>
      <c r="H31" s="19">
        <v>0</v>
      </c>
      <c r="I31" s="19">
        <v>1.8725106492638588E-2</v>
      </c>
      <c r="J31" s="19">
        <v>2.4144336581230164E-2</v>
      </c>
      <c r="K31" s="19">
        <v>0</v>
      </c>
      <c r="L31" s="19">
        <v>-2.298550121486187E-2</v>
      </c>
      <c r="M31" s="19">
        <v>0</v>
      </c>
      <c r="N31" s="19">
        <v>0</v>
      </c>
      <c r="O31" s="19">
        <v>0</v>
      </c>
      <c r="P31" s="19">
        <v>0</v>
      </c>
      <c r="Q31" s="19">
        <v>1.5559575520455837E-2</v>
      </c>
      <c r="R31" s="19">
        <v>0</v>
      </c>
      <c r="S31" s="19">
        <v>-2.7617037296295166E-2</v>
      </c>
      <c r="T31" s="19">
        <v>-1.1809397488832474E-2</v>
      </c>
      <c r="U31" s="19">
        <v>0</v>
      </c>
      <c r="V31" s="19">
        <v>3.6099456250667572E-2</v>
      </c>
      <c r="W31" s="19">
        <v>3.5465795546770096E-2</v>
      </c>
      <c r="X31" s="19">
        <v>-3.0664112418889999E-2</v>
      </c>
      <c r="Y31" s="19">
        <v>0</v>
      </c>
      <c r="Z31" s="19">
        <v>-8.6401738226413727E-3</v>
      </c>
      <c r="AA31" s="19">
        <v>2.7988294139504433E-2</v>
      </c>
      <c r="AB31" s="19">
        <v>0</v>
      </c>
      <c r="AC31" s="19">
        <v>6.1133201234042645E-3</v>
      </c>
      <c r="AD31" s="19">
        <v>0</v>
      </c>
      <c r="AE31" s="19">
        <v>-1.9872914999723434E-2</v>
      </c>
      <c r="AF31" s="19">
        <v>0</v>
      </c>
      <c r="AG31" s="19">
        <v>5.3719067946076393E-3</v>
      </c>
      <c r="AH31" s="19">
        <v>0</v>
      </c>
      <c r="AI31" s="19">
        <v>0</v>
      </c>
      <c r="AJ31" s="19">
        <v>0</v>
      </c>
      <c r="AK31" s="19">
        <v>0</v>
      </c>
      <c r="AL31" s="19">
        <v>0</v>
      </c>
      <c r="AM31" s="19">
        <v>0</v>
      </c>
      <c r="AN31" s="19">
        <v>-6.9734007120132446E-3</v>
      </c>
      <c r="AO31" s="19">
        <v>0</v>
      </c>
      <c r="AP31" s="19">
        <v>0</v>
      </c>
      <c r="AQ31" s="19">
        <v>0</v>
      </c>
      <c r="AR31" s="19">
        <v>0</v>
      </c>
      <c r="AS31" s="19">
        <v>0</v>
      </c>
      <c r="AT31" s="19">
        <v>-2.9767571017146111E-2</v>
      </c>
      <c r="AU31" s="19">
        <v>-2.9728041961789131E-2</v>
      </c>
      <c r="AV31" s="19">
        <v>1.7016512574627995E-3</v>
      </c>
      <c r="AW31" s="19">
        <v>-3.2888858113437891E-3</v>
      </c>
      <c r="AX31" s="19">
        <v>0</v>
      </c>
      <c r="AY31" s="19">
        <v>0</v>
      </c>
      <c r="AZ31" s="19">
        <v>0</v>
      </c>
      <c r="BA31" s="19">
        <v>0</v>
      </c>
      <c r="BB31" s="19">
        <v>0</v>
      </c>
      <c r="BC31" s="19">
        <v>-5.7268604636192322E-2</v>
      </c>
      <c r="BD31" s="19">
        <v>0</v>
      </c>
      <c r="BE31" s="19"/>
      <c r="BF31" s="19"/>
    </row>
    <row r="32" spans="5:58" x14ac:dyDescent="0.25">
      <c r="E32" s="13">
        <v>2007</v>
      </c>
      <c r="F32" s="19">
        <v>-9.6236765384674072E-3</v>
      </c>
      <c r="G32" s="19">
        <v>0</v>
      </c>
      <c r="H32" s="19">
        <v>0</v>
      </c>
      <c r="I32" s="19">
        <v>-1.909506693482399E-2</v>
      </c>
      <c r="J32" s="19">
        <v>2.6305142790079117E-2</v>
      </c>
      <c r="K32" s="19">
        <v>0</v>
      </c>
      <c r="L32" s="19">
        <v>1.2082810513675213E-2</v>
      </c>
      <c r="M32" s="19">
        <v>0</v>
      </c>
      <c r="N32" s="19">
        <v>0</v>
      </c>
      <c r="O32" s="19">
        <v>0</v>
      </c>
      <c r="P32" s="19">
        <v>0</v>
      </c>
      <c r="Q32" s="19">
        <v>2.4649819824844599E-3</v>
      </c>
      <c r="R32" s="19">
        <v>0</v>
      </c>
      <c r="S32" s="19">
        <v>1.3450750149786472E-2</v>
      </c>
      <c r="T32" s="19">
        <v>2.4749364703893661E-2</v>
      </c>
      <c r="U32" s="19">
        <v>0</v>
      </c>
      <c r="V32" s="19">
        <v>5.7596601545810699E-2</v>
      </c>
      <c r="W32" s="19">
        <v>2.1337170153856277E-2</v>
      </c>
      <c r="X32" s="19">
        <v>6.6587477922439575E-3</v>
      </c>
      <c r="Y32" s="19">
        <v>0</v>
      </c>
      <c r="Z32" s="19">
        <v>1.1392690241336823E-2</v>
      </c>
      <c r="AA32" s="19">
        <v>1.5460401773452759E-2</v>
      </c>
      <c r="AB32" s="19">
        <v>0</v>
      </c>
      <c r="AC32" s="19">
        <v>-2.0620040595531464E-2</v>
      </c>
      <c r="AD32" s="19">
        <v>0</v>
      </c>
      <c r="AE32" s="19">
        <v>1.0376846417784691E-2</v>
      </c>
      <c r="AF32" s="19">
        <v>0</v>
      </c>
      <c r="AG32" s="19">
        <v>-2.7942078188061714E-2</v>
      </c>
      <c r="AH32" s="19">
        <v>0</v>
      </c>
      <c r="AI32" s="19">
        <v>0</v>
      </c>
      <c r="AJ32" s="19">
        <v>0</v>
      </c>
      <c r="AK32" s="19">
        <v>0</v>
      </c>
      <c r="AL32" s="19">
        <v>0</v>
      </c>
      <c r="AM32" s="19">
        <v>0</v>
      </c>
      <c r="AN32" s="19">
        <v>-0.12733167409896851</v>
      </c>
      <c r="AO32" s="19">
        <v>0</v>
      </c>
      <c r="AP32" s="19">
        <v>0</v>
      </c>
      <c r="AQ32" s="19">
        <v>0</v>
      </c>
      <c r="AR32" s="19">
        <v>0</v>
      </c>
      <c r="AS32" s="19">
        <v>0</v>
      </c>
      <c r="AT32" s="19">
        <v>-7.2626873850822449E-2</v>
      </c>
      <c r="AU32" s="19">
        <v>4.0319927036762238E-2</v>
      </c>
      <c r="AV32" s="19">
        <v>3.9569912478327751E-3</v>
      </c>
      <c r="AW32" s="19">
        <v>4.5223560184240341E-2</v>
      </c>
      <c r="AX32" s="19">
        <v>0</v>
      </c>
      <c r="AY32" s="19">
        <v>0</v>
      </c>
      <c r="AZ32" s="19">
        <v>0</v>
      </c>
      <c r="BA32" s="19">
        <v>0</v>
      </c>
      <c r="BB32" s="19">
        <v>0</v>
      </c>
      <c r="BC32" s="19">
        <v>-2.9213076457381248E-2</v>
      </c>
      <c r="BD32" s="19">
        <v>0</v>
      </c>
      <c r="BE32" s="19"/>
      <c r="BF32" s="19"/>
    </row>
    <row r="33" spans="5:58" x14ac:dyDescent="0.25">
      <c r="E33" s="13">
        <v>2008</v>
      </c>
      <c r="F33" s="19">
        <v>2.3048461880534887E-3</v>
      </c>
      <c r="G33" s="19">
        <v>0</v>
      </c>
      <c r="H33" s="19">
        <v>0</v>
      </c>
      <c r="I33" s="19">
        <v>2.9114894568920135E-2</v>
      </c>
      <c r="J33" s="19">
        <v>3.0277974903583527E-2</v>
      </c>
      <c r="K33" s="19">
        <v>0</v>
      </c>
      <c r="L33" s="19">
        <v>-7.7761891297996044E-3</v>
      </c>
      <c r="M33" s="19">
        <v>0</v>
      </c>
      <c r="N33" s="19">
        <v>0</v>
      </c>
      <c r="O33" s="19">
        <v>0</v>
      </c>
      <c r="P33" s="19">
        <v>0</v>
      </c>
      <c r="Q33" s="19">
        <v>-1.2640845961868763E-2</v>
      </c>
      <c r="R33" s="19">
        <v>0</v>
      </c>
      <c r="S33" s="19">
        <v>-4.8724468797445297E-2</v>
      </c>
      <c r="T33" s="19">
        <v>8.7495008483529091E-3</v>
      </c>
      <c r="U33" s="19">
        <v>0</v>
      </c>
      <c r="V33" s="19">
        <v>-3.2508142292499542E-2</v>
      </c>
      <c r="W33" s="19">
        <v>3.8185823708772659E-2</v>
      </c>
      <c r="X33" s="19">
        <v>-2.3089565336704254E-2</v>
      </c>
      <c r="Y33" s="19">
        <v>0</v>
      </c>
      <c r="Z33" s="19">
        <v>3.1404796987771988E-2</v>
      </c>
      <c r="AA33" s="19">
        <v>1.33473239839077E-3</v>
      </c>
      <c r="AB33" s="19">
        <v>0</v>
      </c>
      <c r="AC33" s="19">
        <v>8.2956617698073387E-3</v>
      </c>
      <c r="AD33" s="19">
        <v>0</v>
      </c>
      <c r="AE33" s="19">
        <v>-1.3320433907210827E-2</v>
      </c>
      <c r="AF33" s="19">
        <v>0</v>
      </c>
      <c r="AG33" s="19">
        <v>-6.5554333850741386E-3</v>
      </c>
      <c r="AH33" s="19">
        <v>0</v>
      </c>
      <c r="AI33" s="19">
        <v>0</v>
      </c>
      <c r="AJ33" s="19">
        <v>0</v>
      </c>
      <c r="AK33" s="19">
        <v>0</v>
      </c>
      <c r="AL33" s="19">
        <v>0</v>
      </c>
      <c r="AM33" s="19">
        <v>0</v>
      </c>
      <c r="AN33" s="19">
        <v>-9.4549790024757385E-2</v>
      </c>
      <c r="AO33" s="19">
        <v>0</v>
      </c>
      <c r="AP33" s="19">
        <v>0</v>
      </c>
      <c r="AQ33" s="19">
        <v>0</v>
      </c>
      <c r="AR33" s="19">
        <v>0</v>
      </c>
      <c r="AS33" s="19">
        <v>0</v>
      </c>
      <c r="AT33" s="19">
        <v>-9.7225263714790344E-2</v>
      </c>
      <c r="AU33" s="19">
        <v>2.5293344631791115E-2</v>
      </c>
      <c r="AV33" s="19">
        <v>1.8327862024307251E-2</v>
      </c>
      <c r="AW33" s="19">
        <v>1.5752818435430527E-2</v>
      </c>
      <c r="AX33" s="19">
        <v>0</v>
      </c>
      <c r="AY33" s="19">
        <v>0</v>
      </c>
      <c r="AZ33" s="19">
        <v>0</v>
      </c>
      <c r="BA33" s="19">
        <v>0</v>
      </c>
      <c r="BB33" s="19">
        <v>0</v>
      </c>
      <c r="BC33" s="19">
        <v>3.6468300968408585E-2</v>
      </c>
      <c r="BD33" s="19">
        <v>0</v>
      </c>
      <c r="BE33" s="19"/>
      <c r="BF33" s="19"/>
    </row>
    <row r="34" spans="5:58" x14ac:dyDescent="0.25">
      <c r="E34" s="13">
        <v>2009</v>
      </c>
      <c r="F34" s="19">
        <v>6.3458024524152279E-3</v>
      </c>
      <c r="G34" s="19">
        <v>0</v>
      </c>
      <c r="H34" s="19">
        <v>0</v>
      </c>
      <c r="I34" s="19">
        <v>3.0208507552742958E-2</v>
      </c>
      <c r="J34" s="19">
        <v>3.2524581998586655E-2</v>
      </c>
      <c r="K34" s="19">
        <v>0</v>
      </c>
      <c r="L34" s="19">
        <v>-2.2732466459274292E-2</v>
      </c>
      <c r="M34" s="19">
        <v>0</v>
      </c>
      <c r="N34" s="19">
        <v>0</v>
      </c>
      <c r="O34" s="19">
        <v>0</v>
      </c>
      <c r="P34" s="19">
        <v>0</v>
      </c>
      <c r="Q34" s="19">
        <v>2.4775682017207146E-2</v>
      </c>
      <c r="R34" s="19">
        <v>0</v>
      </c>
      <c r="S34" s="19">
        <v>2.3635346442461014E-2</v>
      </c>
      <c r="T34" s="19">
        <v>-4.6193007379770279E-2</v>
      </c>
      <c r="U34" s="19">
        <v>0</v>
      </c>
      <c r="V34" s="19">
        <v>1.5910765156149864E-2</v>
      </c>
      <c r="W34" s="19">
        <v>3.2971493899822235E-2</v>
      </c>
      <c r="X34" s="19">
        <v>-4.6470202505588531E-3</v>
      </c>
      <c r="Y34" s="19">
        <v>0</v>
      </c>
      <c r="Z34" s="19">
        <v>-4.8063881695270538E-3</v>
      </c>
      <c r="AA34" s="19">
        <v>2.985265851020813E-2</v>
      </c>
      <c r="AB34" s="19">
        <v>0</v>
      </c>
      <c r="AC34" s="19">
        <v>4.6990577131509781E-2</v>
      </c>
      <c r="AD34" s="19">
        <v>0</v>
      </c>
      <c r="AE34" s="19">
        <v>-2.1235832944512367E-2</v>
      </c>
      <c r="AF34" s="19">
        <v>0</v>
      </c>
      <c r="AG34" s="19">
        <v>-3.1094555743038654E-3</v>
      </c>
      <c r="AH34" s="19">
        <v>0</v>
      </c>
      <c r="AI34" s="19">
        <v>0</v>
      </c>
      <c r="AJ34" s="19">
        <v>0</v>
      </c>
      <c r="AK34" s="19">
        <v>0</v>
      </c>
      <c r="AL34" s="19">
        <v>0</v>
      </c>
      <c r="AM34" s="19">
        <v>0</v>
      </c>
      <c r="AN34" s="19">
        <v>-2.2529078647494316E-2</v>
      </c>
      <c r="AO34" s="19">
        <v>0</v>
      </c>
      <c r="AP34" s="19">
        <v>0</v>
      </c>
      <c r="AQ34" s="19">
        <v>0</v>
      </c>
      <c r="AR34" s="19">
        <v>0</v>
      </c>
      <c r="AS34" s="19">
        <v>0</v>
      </c>
      <c r="AT34" s="19">
        <v>-6.2816619873046875E-2</v>
      </c>
      <c r="AU34" s="19">
        <v>-5.5487107485532761E-2</v>
      </c>
      <c r="AV34" s="19">
        <v>2.6542846113443375E-2</v>
      </c>
      <c r="AW34" s="19">
        <v>-2.2899862378835678E-2</v>
      </c>
      <c r="AX34" s="19">
        <v>0</v>
      </c>
      <c r="AY34" s="19">
        <v>0</v>
      </c>
      <c r="AZ34" s="19">
        <v>0</v>
      </c>
      <c r="BA34" s="19">
        <v>0</v>
      </c>
      <c r="BB34" s="19">
        <v>0</v>
      </c>
      <c r="BC34" s="19">
        <v>2.3788509424775839E-3</v>
      </c>
      <c r="BD34" s="19">
        <v>0</v>
      </c>
      <c r="BE34" s="19"/>
      <c r="BF34" s="19"/>
    </row>
    <row r="35" spans="5:58" x14ac:dyDescent="0.25">
      <c r="E35" s="13">
        <v>2010</v>
      </c>
      <c r="F35" s="19">
        <v>7.5179837644100189E-2</v>
      </c>
      <c r="G35" s="19">
        <v>0</v>
      </c>
      <c r="H35" s="19">
        <v>0</v>
      </c>
      <c r="I35" s="19">
        <v>2.0998662337660789E-2</v>
      </c>
      <c r="J35" s="19">
        <v>-1.3146786950528622E-2</v>
      </c>
      <c r="K35" s="19">
        <v>0</v>
      </c>
      <c r="L35" s="19">
        <v>6.2176857143640518E-2</v>
      </c>
      <c r="M35" s="19">
        <v>0</v>
      </c>
      <c r="N35" s="19">
        <v>0</v>
      </c>
      <c r="O35" s="19">
        <v>0</v>
      </c>
      <c r="P35" s="19">
        <v>0</v>
      </c>
      <c r="Q35" s="19">
        <v>2.3601667955517769E-2</v>
      </c>
      <c r="R35" s="19">
        <v>0</v>
      </c>
      <c r="S35" s="19">
        <v>-3.555670753121376E-2</v>
      </c>
      <c r="T35" s="19">
        <v>-9.9522843956947327E-3</v>
      </c>
      <c r="U35" s="19">
        <v>0</v>
      </c>
      <c r="V35" s="19">
        <v>-1.2202301062643528E-2</v>
      </c>
      <c r="W35" s="19">
        <v>3.0405677855014801E-2</v>
      </c>
      <c r="X35" s="19">
        <v>1.7098570242524147E-2</v>
      </c>
      <c r="Y35" s="19">
        <v>0</v>
      </c>
      <c r="Z35" s="19">
        <v>-3.2853923738002777E-2</v>
      </c>
      <c r="AA35" s="19">
        <v>3.0686052050441504E-3</v>
      </c>
      <c r="AB35" s="19">
        <v>0</v>
      </c>
      <c r="AC35" s="19">
        <v>-1.2982888147234917E-2</v>
      </c>
      <c r="AD35" s="19">
        <v>0</v>
      </c>
      <c r="AE35" s="19">
        <v>-2.3051660973578691E-3</v>
      </c>
      <c r="AF35" s="19">
        <v>0</v>
      </c>
      <c r="AG35" s="19">
        <v>3.6661112681031227E-3</v>
      </c>
      <c r="AH35" s="19">
        <v>0</v>
      </c>
      <c r="AI35" s="19">
        <v>0</v>
      </c>
      <c r="AJ35" s="19">
        <v>0</v>
      </c>
      <c r="AK35" s="19">
        <v>0</v>
      </c>
      <c r="AL35" s="19">
        <v>0</v>
      </c>
      <c r="AM35" s="19">
        <v>0</v>
      </c>
      <c r="AN35" s="19">
        <v>-5.6120343506336212E-2</v>
      </c>
      <c r="AO35" s="19">
        <v>0</v>
      </c>
      <c r="AP35" s="19">
        <v>0</v>
      </c>
      <c r="AQ35" s="19">
        <v>0</v>
      </c>
      <c r="AR35" s="19">
        <v>0</v>
      </c>
      <c r="AS35" s="19">
        <v>0</v>
      </c>
      <c r="AT35" s="19">
        <v>-7.4089765548706055E-2</v>
      </c>
      <c r="AU35" s="19">
        <v>6.5364845097064972E-2</v>
      </c>
      <c r="AV35" s="19">
        <v>3.0678309500217438E-2</v>
      </c>
      <c r="AW35" s="19">
        <v>-2.3672923445701599E-2</v>
      </c>
      <c r="AX35" s="19">
        <v>0</v>
      </c>
      <c r="AY35" s="19">
        <v>0</v>
      </c>
      <c r="AZ35" s="19">
        <v>0</v>
      </c>
      <c r="BA35" s="19">
        <v>0</v>
      </c>
      <c r="BB35" s="19">
        <v>0</v>
      </c>
      <c r="BC35" s="19">
        <v>3.2844286412000656E-2</v>
      </c>
      <c r="BD35" s="19">
        <v>0</v>
      </c>
      <c r="BE35" s="19"/>
      <c r="BF35" s="19"/>
    </row>
    <row r="36" spans="5:58" x14ac:dyDescent="0.25">
      <c r="E36" s="13">
        <v>2011</v>
      </c>
      <c r="F36" s="19">
        <v>5.8049559593200684E-2</v>
      </c>
      <c r="G36" s="19">
        <v>0</v>
      </c>
      <c r="H36" s="19">
        <v>0</v>
      </c>
      <c r="I36" s="19">
        <v>2.6505453512072563E-2</v>
      </c>
      <c r="J36" s="19">
        <v>7.5938664376735687E-3</v>
      </c>
      <c r="K36" s="19">
        <v>0</v>
      </c>
      <c r="L36" s="19">
        <v>-3.1899787485599518E-2</v>
      </c>
      <c r="M36" s="19">
        <v>0</v>
      </c>
      <c r="N36" s="19">
        <v>0</v>
      </c>
      <c r="O36" s="19">
        <v>0</v>
      </c>
      <c r="P36" s="19">
        <v>0</v>
      </c>
      <c r="Q36" s="19">
        <v>5.1792871206998825E-2</v>
      </c>
      <c r="R36" s="19">
        <v>0</v>
      </c>
      <c r="S36" s="19">
        <v>-4.7537935897707939E-3</v>
      </c>
      <c r="T36" s="19">
        <v>-5.1659677177667618E-2</v>
      </c>
      <c r="U36" s="19">
        <v>0</v>
      </c>
      <c r="V36" s="19">
        <v>1.6807787120342255E-2</v>
      </c>
      <c r="W36" s="19">
        <v>1.3765934854745865E-2</v>
      </c>
      <c r="X36" s="19">
        <v>1.3064153492450714E-2</v>
      </c>
      <c r="Y36" s="19">
        <v>0</v>
      </c>
      <c r="Z36" s="19">
        <v>-5.6920178234577179E-2</v>
      </c>
      <c r="AA36" s="19">
        <v>5.4843602702021599E-3</v>
      </c>
      <c r="AB36" s="19">
        <v>0</v>
      </c>
      <c r="AC36" s="19">
        <v>-3.868642495945096E-3</v>
      </c>
      <c r="AD36" s="19">
        <v>0</v>
      </c>
      <c r="AE36" s="19">
        <v>-2.7479350566864014E-2</v>
      </c>
      <c r="AF36" s="19">
        <v>0</v>
      </c>
      <c r="AG36" s="19">
        <v>2.0860221236944199E-2</v>
      </c>
      <c r="AH36" s="19">
        <v>0</v>
      </c>
      <c r="AI36" s="19">
        <v>0</v>
      </c>
      <c r="AJ36" s="19">
        <v>0</v>
      </c>
      <c r="AK36" s="19">
        <v>0</v>
      </c>
      <c r="AL36" s="19">
        <v>0</v>
      </c>
      <c r="AM36" s="19">
        <v>0</v>
      </c>
      <c r="AN36" s="19">
        <v>-4.1347861289978027E-2</v>
      </c>
      <c r="AO36" s="19">
        <v>0</v>
      </c>
      <c r="AP36" s="19">
        <v>0</v>
      </c>
      <c r="AQ36" s="19">
        <v>0</v>
      </c>
      <c r="AR36" s="19">
        <v>0</v>
      </c>
      <c r="AS36" s="19">
        <v>0</v>
      </c>
      <c r="AT36" s="19">
        <v>-4.288824275135994E-2</v>
      </c>
      <c r="AU36" s="19">
        <v>4.3870750814676285E-2</v>
      </c>
      <c r="AV36" s="19">
        <v>6.1371617019176483E-2</v>
      </c>
      <c r="AW36" s="19">
        <v>-3.67237888276577E-2</v>
      </c>
      <c r="AX36" s="19">
        <v>0</v>
      </c>
      <c r="AY36" s="19">
        <v>0</v>
      </c>
      <c r="AZ36" s="19">
        <v>0</v>
      </c>
      <c r="BA36" s="19">
        <v>0</v>
      </c>
      <c r="BB36" s="19">
        <v>0</v>
      </c>
      <c r="BC36" s="19">
        <v>3.8583088666200638E-2</v>
      </c>
      <c r="BD36" s="19">
        <v>0</v>
      </c>
      <c r="BE36" s="19"/>
      <c r="BF36" s="19"/>
    </row>
    <row r="37" spans="5:58" x14ac:dyDescent="0.25">
      <c r="E37" s="13">
        <v>2012</v>
      </c>
      <c r="F37" s="19">
        <v>-4.2044024914503098E-2</v>
      </c>
      <c r="G37" s="19">
        <v>0</v>
      </c>
      <c r="H37" s="19">
        <v>0</v>
      </c>
      <c r="I37" s="19">
        <v>1.068675983697176E-2</v>
      </c>
      <c r="J37" s="19">
        <v>2.7925038710236549E-2</v>
      </c>
      <c r="K37" s="19">
        <v>0</v>
      </c>
      <c r="L37" s="19">
        <v>3.3259626477956772E-2</v>
      </c>
      <c r="M37" s="19">
        <v>0</v>
      </c>
      <c r="N37" s="19">
        <v>0</v>
      </c>
      <c r="O37" s="19">
        <v>0</v>
      </c>
      <c r="P37" s="19">
        <v>0</v>
      </c>
      <c r="Q37" s="19">
        <v>2.32239980250597E-2</v>
      </c>
      <c r="R37" s="19">
        <v>0</v>
      </c>
      <c r="S37" s="19">
        <v>1.525210402905941E-2</v>
      </c>
      <c r="T37" s="19">
        <v>-2.925780788064003E-2</v>
      </c>
      <c r="U37" s="19">
        <v>0</v>
      </c>
      <c r="V37" s="19">
        <v>4.280819371342659E-2</v>
      </c>
      <c r="W37" s="19">
        <v>5.3801536560058594E-2</v>
      </c>
      <c r="X37" s="19">
        <v>3.8439132273197174E-2</v>
      </c>
      <c r="Y37" s="19">
        <v>0</v>
      </c>
      <c r="Z37" s="19">
        <v>6.8901199847459793E-3</v>
      </c>
      <c r="AA37" s="19">
        <v>5.4252468049526215E-2</v>
      </c>
      <c r="AB37" s="19">
        <v>0</v>
      </c>
      <c r="AC37" s="19">
        <v>-2.4923540651798248E-2</v>
      </c>
      <c r="AD37" s="19">
        <v>0</v>
      </c>
      <c r="AE37" s="19">
        <v>-4.372144490480423E-2</v>
      </c>
      <c r="AF37" s="19">
        <v>0</v>
      </c>
      <c r="AG37" s="19">
        <v>-8.2613654434680939E-2</v>
      </c>
      <c r="AH37" s="19">
        <v>0</v>
      </c>
      <c r="AI37" s="19">
        <v>0</v>
      </c>
      <c r="AJ37" s="19">
        <v>0</v>
      </c>
      <c r="AK37" s="19">
        <v>0</v>
      </c>
      <c r="AL37" s="19">
        <v>0</v>
      </c>
      <c r="AM37" s="19">
        <v>0</v>
      </c>
      <c r="AN37" s="19">
        <v>-9.9288500845432281E-2</v>
      </c>
      <c r="AO37" s="19">
        <v>0</v>
      </c>
      <c r="AP37" s="19">
        <v>0</v>
      </c>
      <c r="AQ37" s="19">
        <v>0</v>
      </c>
      <c r="AR37" s="19">
        <v>0</v>
      </c>
      <c r="AS37" s="19">
        <v>0</v>
      </c>
      <c r="AT37" s="19">
        <v>-7.1446925401687622E-2</v>
      </c>
      <c r="AU37" s="19">
        <v>-1.8717553466558456E-2</v>
      </c>
      <c r="AV37" s="19">
        <v>3.0139416456222534E-2</v>
      </c>
      <c r="AW37" s="19">
        <v>1.4971421100199223E-2</v>
      </c>
      <c r="AX37" s="19">
        <v>0</v>
      </c>
      <c r="AY37" s="19">
        <v>0</v>
      </c>
      <c r="AZ37" s="19">
        <v>0</v>
      </c>
      <c r="BA37" s="19">
        <v>0</v>
      </c>
      <c r="BB37" s="19">
        <v>0</v>
      </c>
      <c r="BC37" s="19">
        <v>2.0232848823070526E-2</v>
      </c>
      <c r="BD37" s="19">
        <v>0</v>
      </c>
      <c r="BE37" s="19"/>
      <c r="BF37" s="19"/>
    </row>
    <row r="38" spans="5:58" x14ac:dyDescent="0.25">
      <c r="E38" s="13">
        <v>2013</v>
      </c>
      <c r="F38" s="19">
        <v>-6.4134304411709309E-3</v>
      </c>
      <c r="G38" s="19">
        <v>0</v>
      </c>
      <c r="H38" s="19">
        <v>0</v>
      </c>
      <c r="I38" s="19">
        <v>3.2537184655666351E-2</v>
      </c>
      <c r="J38" s="19">
        <v>3.6956124007701874E-2</v>
      </c>
      <c r="K38" s="19">
        <v>0</v>
      </c>
      <c r="L38" s="19">
        <v>1.4834069646894932E-2</v>
      </c>
      <c r="M38" s="19">
        <v>0</v>
      </c>
      <c r="N38" s="19">
        <v>0</v>
      </c>
      <c r="O38" s="19">
        <v>0</v>
      </c>
      <c r="P38" s="19">
        <v>0</v>
      </c>
      <c r="Q38" s="19">
        <v>3.9355218410491943E-2</v>
      </c>
      <c r="R38" s="19">
        <v>0</v>
      </c>
      <c r="S38" s="19">
        <v>-7.7193714678287506E-3</v>
      </c>
      <c r="T38" s="19">
        <v>-6.3693048432469368E-3</v>
      </c>
      <c r="U38" s="19">
        <v>0</v>
      </c>
      <c r="V38" s="19">
        <v>1.4770317357033491E-3</v>
      </c>
      <c r="W38" s="19">
        <v>-1.1076688766479492E-2</v>
      </c>
      <c r="X38" s="19">
        <v>4.9185999669134617E-3</v>
      </c>
      <c r="Y38" s="19">
        <v>0</v>
      </c>
      <c r="Z38" s="19">
        <v>-9.8518282175064087E-3</v>
      </c>
      <c r="AA38" s="19">
        <v>-2.3804977536201477E-2</v>
      </c>
      <c r="AB38" s="19">
        <v>0</v>
      </c>
      <c r="AC38" s="19">
        <v>4.4907137751579285E-2</v>
      </c>
      <c r="AD38" s="19">
        <v>0</v>
      </c>
      <c r="AE38" s="19">
        <v>-1.9556855782866478E-2</v>
      </c>
      <c r="AF38" s="19">
        <v>0</v>
      </c>
      <c r="AG38" s="19">
        <v>-2.2238193079829216E-2</v>
      </c>
      <c r="AH38" s="19">
        <v>0</v>
      </c>
      <c r="AI38" s="19">
        <v>0</v>
      </c>
      <c r="AJ38" s="19">
        <v>0</v>
      </c>
      <c r="AK38" s="19">
        <v>0</v>
      </c>
      <c r="AL38" s="19">
        <v>0</v>
      </c>
      <c r="AM38" s="19">
        <v>0</v>
      </c>
      <c r="AN38" s="19">
        <v>-7.6737843453884125E-2</v>
      </c>
      <c r="AO38" s="19">
        <v>0</v>
      </c>
      <c r="AP38" s="19">
        <v>0</v>
      </c>
      <c r="AQ38" s="19">
        <v>0</v>
      </c>
      <c r="AR38" s="19">
        <v>0</v>
      </c>
      <c r="AS38" s="19">
        <v>0</v>
      </c>
      <c r="AT38" s="19">
        <v>-9.2562116682529449E-2</v>
      </c>
      <c r="AU38" s="19">
        <v>2.646748349070549E-2</v>
      </c>
      <c r="AV38" s="19">
        <v>3.2691355794668198E-2</v>
      </c>
      <c r="AW38" s="19">
        <v>-1.2436621822416782E-2</v>
      </c>
      <c r="AX38" s="19">
        <v>0</v>
      </c>
      <c r="AY38" s="19">
        <v>0</v>
      </c>
      <c r="AZ38" s="19">
        <v>0</v>
      </c>
      <c r="BA38" s="19">
        <v>0</v>
      </c>
      <c r="BB38" s="19">
        <v>0</v>
      </c>
      <c r="BC38" s="19">
        <v>4.2810495942831039E-2</v>
      </c>
      <c r="BD38" s="19">
        <v>0</v>
      </c>
      <c r="BE38" s="19"/>
      <c r="BF38" s="19"/>
    </row>
    <row r="39" spans="5:58" x14ac:dyDescent="0.25">
      <c r="E39" s="13">
        <v>2014</v>
      </c>
      <c r="F39" s="19">
        <v>7.1914792060852051E-3</v>
      </c>
      <c r="G39" s="19">
        <v>0</v>
      </c>
      <c r="H39" s="19">
        <v>0</v>
      </c>
      <c r="I39" s="19">
        <v>2.5405488908290863E-2</v>
      </c>
      <c r="J39" s="19">
        <v>-1.3461526483297348E-2</v>
      </c>
      <c r="K39" s="19">
        <v>0</v>
      </c>
      <c r="L39" s="19">
        <v>-1.0707330657169223E-3</v>
      </c>
      <c r="M39" s="19">
        <v>0</v>
      </c>
      <c r="N39" s="19">
        <v>0</v>
      </c>
      <c r="O39" s="19">
        <v>0</v>
      </c>
      <c r="P39" s="19">
        <v>0</v>
      </c>
      <c r="Q39" s="19">
        <v>1.8262946978211403E-2</v>
      </c>
      <c r="R39" s="19">
        <v>0</v>
      </c>
      <c r="S39" s="19">
        <v>-1.8554834648966789E-2</v>
      </c>
      <c r="T39" s="19">
        <v>4.5737266540527344E-2</v>
      </c>
      <c r="U39" s="19">
        <v>0</v>
      </c>
      <c r="V39" s="19">
        <v>1.727568544447422E-2</v>
      </c>
      <c r="W39" s="19">
        <v>-6.6642118617892265E-3</v>
      </c>
      <c r="X39" s="19">
        <v>1.2453236617147923E-2</v>
      </c>
      <c r="Y39" s="19">
        <v>0</v>
      </c>
      <c r="Z39" s="19">
        <v>-3.6594731500372291E-4</v>
      </c>
      <c r="AA39" s="19">
        <v>-7.05580934882164E-2</v>
      </c>
      <c r="AB39" s="19">
        <v>0</v>
      </c>
      <c r="AC39" s="19">
        <v>1.9753837957978249E-2</v>
      </c>
      <c r="AD39" s="19">
        <v>0</v>
      </c>
      <c r="AE39" s="19">
        <v>2.8130725026130676E-2</v>
      </c>
      <c r="AF39" s="19">
        <v>0</v>
      </c>
      <c r="AG39" s="19">
        <v>-3.3217817544937134E-2</v>
      </c>
      <c r="AH39" s="19">
        <v>0</v>
      </c>
      <c r="AI39" s="19">
        <v>0</v>
      </c>
      <c r="AJ39" s="19">
        <v>0</v>
      </c>
      <c r="AK39" s="19">
        <v>0</v>
      </c>
      <c r="AL39" s="19">
        <v>0</v>
      </c>
      <c r="AM39" s="19">
        <v>0</v>
      </c>
      <c r="AN39" s="19">
        <v>-5.274663120508194E-2</v>
      </c>
      <c r="AO39" s="19">
        <v>0</v>
      </c>
      <c r="AP39" s="19">
        <v>0</v>
      </c>
      <c r="AQ39" s="19">
        <v>0</v>
      </c>
      <c r="AR39" s="19">
        <v>0</v>
      </c>
      <c r="AS39" s="19">
        <v>0</v>
      </c>
      <c r="AT39" s="19">
        <v>-8.6199730634689331E-2</v>
      </c>
      <c r="AU39" s="19">
        <v>-3.3029180020093918E-2</v>
      </c>
      <c r="AV39" s="19">
        <v>2.7098342776298523E-2</v>
      </c>
      <c r="AW39" s="19">
        <v>-1.2429970316588879E-2</v>
      </c>
      <c r="AX39" s="19">
        <v>0</v>
      </c>
      <c r="AY39" s="19">
        <v>0</v>
      </c>
      <c r="AZ39" s="19">
        <v>0</v>
      </c>
      <c r="BA39" s="19">
        <v>0</v>
      </c>
      <c r="BB39" s="19">
        <v>0</v>
      </c>
      <c r="BC39" s="19">
        <v>3.7100311368703842E-2</v>
      </c>
      <c r="BD39" s="19">
        <v>0</v>
      </c>
    </row>
    <row r="40" spans="5:58" x14ac:dyDescent="0.25">
      <c r="E40" s="13">
        <v>2015</v>
      </c>
      <c r="F40" s="19">
        <v>-3.4321818500757217E-2</v>
      </c>
      <c r="G40" s="19">
        <v>0</v>
      </c>
      <c r="H40" s="19">
        <v>0</v>
      </c>
      <c r="I40" s="19">
        <v>-3.5233315080404282E-2</v>
      </c>
      <c r="J40" s="19">
        <v>4.1114218533039093E-2</v>
      </c>
      <c r="K40" s="19">
        <v>0</v>
      </c>
      <c r="L40" s="19">
        <v>2.2242587059736252E-2</v>
      </c>
      <c r="M40" s="19">
        <v>0</v>
      </c>
      <c r="N40" s="19">
        <v>0</v>
      </c>
      <c r="O40" s="19">
        <v>0</v>
      </c>
      <c r="P40" s="19">
        <v>0</v>
      </c>
      <c r="Q40" s="19">
        <v>1.7374087125062943E-2</v>
      </c>
      <c r="R40" s="19">
        <v>0</v>
      </c>
      <c r="S40" s="19">
        <v>-3.9855118840932846E-2</v>
      </c>
      <c r="T40" s="19">
        <v>5.2207440137863159E-2</v>
      </c>
      <c r="U40" s="19">
        <v>0</v>
      </c>
      <c r="V40" s="19">
        <v>2.8087496757507324E-2</v>
      </c>
      <c r="W40" s="19">
        <v>-1.9442319869995117E-2</v>
      </c>
      <c r="X40" s="19">
        <v>-2.0009260624647141E-2</v>
      </c>
      <c r="Y40" s="19">
        <v>0</v>
      </c>
      <c r="Z40" s="19">
        <v>-2.3234110325574875E-2</v>
      </c>
      <c r="AA40" s="19">
        <v>4.4102746993303299E-2</v>
      </c>
      <c r="AB40" s="19">
        <v>0</v>
      </c>
      <c r="AC40" s="19">
        <v>2.0836584270000458E-2</v>
      </c>
      <c r="AD40" s="19">
        <v>0</v>
      </c>
      <c r="AE40" s="19">
        <v>5.8125492185354233E-2</v>
      </c>
      <c r="AF40" s="19">
        <v>0</v>
      </c>
      <c r="AG40" s="19">
        <v>3.5636441316455603E-3</v>
      </c>
      <c r="AH40" s="19">
        <v>0</v>
      </c>
      <c r="AI40" s="19">
        <v>0</v>
      </c>
      <c r="AJ40" s="19">
        <v>0</v>
      </c>
      <c r="AK40" s="19">
        <v>0</v>
      </c>
      <c r="AL40" s="19">
        <v>0</v>
      </c>
      <c r="AM40" s="19">
        <v>0</v>
      </c>
      <c r="AN40" s="19">
        <v>-6.1304092407226563E-2</v>
      </c>
      <c r="AO40" s="19">
        <v>0</v>
      </c>
      <c r="AP40" s="19">
        <v>0</v>
      </c>
      <c r="AQ40" s="19">
        <v>0</v>
      </c>
      <c r="AR40" s="19">
        <v>0</v>
      </c>
      <c r="AS40" s="19">
        <v>0</v>
      </c>
      <c r="AT40" s="19">
        <v>-1.3159178197383881E-2</v>
      </c>
      <c r="AU40" s="19">
        <v>-3.6659449338912964E-2</v>
      </c>
      <c r="AV40" s="19">
        <v>1.9050616770982742E-2</v>
      </c>
      <c r="AW40" s="19">
        <v>-6.5350644290447235E-3</v>
      </c>
      <c r="AX40" s="19">
        <v>0</v>
      </c>
      <c r="AY40" s="19">
        <v>0</v>
      </c>
      <c r="AZ40" s="19">
        <v>0</v>
      </c>
      <c r="BA40" s="19">
        <v>0</v>
      </c>
      <c r="BB40" s="19">
        <v>0</v>
      </c>
      <c r="BC40" s="19">
        <v>6.3524264842271805E-3</v>
      </c>
      <c r="BD40" s="19">
        <v>0</v>
      </c>
    </row>
    <row r="43" spans="5:58" x14ac:dyDescent="0.25">
      <c r="F43" s="26">
        <f>MIN(F34:BD35)</f>
        <v>-7.4089765548706055E-2</v>
      </c>
    </row>
  </sheetData>
  <hyperlinks>
    <hyperlink ref="A1" location="Index!A1" display="Index"/>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topLeftCell="A7" workbookViewId="0">
      <selection activeCell="B17" sqref="B5:I18"/>
    </sheetView>
  </sheetViews>
  <sheetFormatPr defaultColWidth="10.85546875" defaultRowHeight="15" x14ac:dyDescent="0.25"/>
  <cols>
    <col min="1" max="1" width="10.85546875" style="1"/>
    <col min="2" max="2" width="11.7109375" style="1" customWidth="1"/>
    <col min="3" max="5" width="10.85546875" style="1"/>
    <col min="6" max="6" width="1.140625" style="1" customWidth="1"/>
    <col min="7" max="16384" width="10.85546875" style="1"/>
  </cols>
  <sheetData>
    <row r="1" spans="1:9" x14ac:dyDescent="0.25">
      <c r="A1" s="9" t="s">
        <v>15</v>
      </c>
      <c r="B1" s="8"/>
    </row>
    <row r="2" spans="1:9" x14ac:dyDescent="0.25">
      <c r="A2" s="10" t="s">
        <v>137</v>
      </c>
      <c r="B2" s="5" t="str">
        <f>INDEX(Index!$C$4:$C$53,MATCH(A2,Index!$B$4:$B$53,0))</f>
        <v>Alcohol Tax Rates for Illinois and Neighboring States (2015 Dollars per Gallon)\</v>
      </c>
    </row>
    <row r="3" spans="1:9" x14ac:dyDescent="0.25">
      <c r="A3" s="11" t="s">
        <v>16</v>
      </c>
      <c r="B3"/>
    </row>
    <row r="4" spans="1:9" x14ac:dyDescent="0.25">
      <c r="A4" s="11"/>
      <c r="B4"/>
    </row>
    <row r="5" spans="1:9" x14ac:dyDescent="0.25">
      <c r="B5" s="1" t="s">
        <v>137</v>
      </c>
    </row>
    <row r="6" spans="1:9" x14ac:dyDescent="0.25">
      <c r="B6" s="28" t="s">
        <v>138</v>
      </c>
      <c r="C6" s="28"/>
      <c r="D6" s="28"/>
      <c r="E6" s="28"/>
      <c r="F6" s="28"/>
      <c r="G6" s="28"/>
      <c r="H6" s="28"/>
      <c r="I6" s="28"/>
    </row>
    <row r="7" spans="1:9" x14ac:dyDescent="0.25">
      <c r="C7" s="89">
        <v>2008</v>
      </c>
      <c r="D7" s="89"/>
      <c r="E7" s="89"/>
      <c r="F7" s="29"/>
      <c r="G7" s="89">
        <v>2010</v>
      </c>
      <c r="H7" s="89"/>
      <c r="I7" s="89"/>
    </row>
    <row r="8" spans="1:9" x14ac:dyDescent="0.25">
      <c r="B8" s="28" t="s">
        <v>139</v>
      </c>
      <c r="C8" s="30" t="s">
        <v>10</v>
      </c>
      <c r="D8" s="30" t="s">
        <v>11</v>
      </c>
      <c r="E8" s="30" t="s">
        <v>140</v>
      </c>
      <c r="F8" s="31"/>
      <c r="G8" s="30" t="s">
        <v>10</v>
      </c>
      <c r="H8" s="30" t="s">
        <v>11</v>
      </c>
      <c r="I8" s="30" t="s">
        <v>140</v>
      </c>
    </row>
    <row r="9" spans="1:9" x14ac:dyDescent="0.25">
      <c r="B9" s="1" t="s">
        <v>81</v>
      </c>
      <c r="C9" s="32">
        <v>0.20250256409865411</v>
      </c>
      <c r="D9" s="32">
        <v>0.79906417184874323</v>
      </c>
      <c r="E9" s="32">
        <v>4.5</v>
      </c>
      <c r="F9" s="33"/>
      <c r="G9" s="32">
        <v>0.24890452317803954</v>
      </c>
      <c r="H9" s="32">
        <v>1.497737174101623</v>
      </c>
      <c r="I9" s="32">
        <v>8.5500000000000007</v>
      </c>
    </row>
    <row r="10" spans="1:9" x14ac:dyDescent="0.25">
      <c r="B10" s="1" t="s">
        <v>95</v>
      </c>
      <c r="C10" s="32">
        <v>0.12587997227754175</v>
      </c>
      <c r="D10" s="32">
        <v>0.51446597365604019</v>
      </c>
      <c r="E10" s="32">
        <v>2.68</v>
      </c>
      <c r="F10" s="33"/>
      <c r="G10" s="32">
        <v>0.12391350720984654</v>
      </c>
      <c r="H10" s="32">
        <v>0.50642911642285093</v>
      </c>
      <c r="I10" s="32">
        <v>2.68</v>
      </c>
    </row>
    <row r="11" spans="1:9" x14ac:dyDescent="0.25">
      <c r="B11" s="1" t="s">
        <v>96</v>
      </c>
      <c r="C11" s="32">
        <v>0.20797560637159074</v>
      </c>
      <c r="D11" s="32">
        <v>1.9155647955278092</v>
      </c>
      <c r="E11" s="32" t="s">
        <v>141</v>
      </c>
      <c r="F11" s="33"/>
      <c r="G11" s="32">
        <v>0.2047266640858334</v>
      </c>
      <c r="H11" s="32">
        <v>1.8856403271063602</v>
      </c>
      <c r="I11" s="32" t="s">
        <v>141</v>
      </c>
    </row>
    <row r="12" spans="1:9" x14ac:dyDescent="0.25">
      <c r="B12" s="1" t="s">
        <v>98</v>
      </c>
      <c r="C12" s="32">
        <v>8.7568676366985565E-2</v>
      </c>
      <c r="D12" s="32">
        <v>0.5473042272936598</v>
      </c>
      <c r="E12" s="32">
        <v>1.92</v>
      </c>
      <c r="F12" s="33"/>
      <c r="G12" s="32">
        <v>8.6200700667719329E-2</v>
      </c>
      <c r="H12" s="32">
        <v>0.53875437917324576</v>
      </c>
      <c r="I12" s="32">
        <v>1.92</v>
      </c>
    </row>
    <row r="13" spans="1:9" x14ac:dyDescent="0.25">
      <c r="B13" s="1" t="s">
        <v>103</v>
      </c>
      <c r="C13" s="32">
        <v>0.21892169091746394</v>
      </c>
      <c r="D13" s="32">
        <v>0.558250311839533</v>
      </c>
      <c r="E13" s="32" t="s">
        <v>141</v>
      </c>
      <c r="F13" s="33"/>
      <c r="G13" s="32">
        <v>0.2155017516692983</v>
      </c>
      <c r="H13" s="32">
        <v>0.54952946675671066</v>
      </c>
      <c r="I13" s="32" t="s">
        <v>141</v>
      </c>
    </row>
    <row r="14" spans="1:9" x14ac:dyDescent="0.25">
      <c r="B14" s="1" t="s">
        <v>106</v>
      </c>
      <c r="C14" s="32">
        <v>6.5676507275239174E-2</v>
      </c>
      <c r="D14" s="32">
        <v>0.45973555092667423</v>
      </c>
      <c r="E14" s="32">
        <v>2</v>
      </c>
      <c r="F14" s="33"/>
      <c r="G14" s="32">
        <v>6.4650525500789494E-2</v>
      </c>
      <c r="H14" s="32">
        <v>0.45255367850552641</v>
      </c>
      <c r="I14" s="32">
        <v>2</v>
      </c>
    </row>
    <row r="15" spans="1:9" x14ac:dyDescent="0.25">
      <c r="B15" s="1" t="s">
        <v>123</v>
      </c>
      <c r="C15" s="32">
        <v>0.15324518364222475</v>
      </c>
      <c r="D15" s="32">
        <v>1.3244762300506567</v>
      </c>
      <c r="E15" s="32">
        <v>4.4000000000000004</v>
      </c>
      <c r="F15" s="33"/>
      <c r="G15" s="32">
        <v>0.15085122616850882</v>
      </c>
      <c r="H15" s="32">
        <v>1.3037855975992547</v>
      </c>
      <c r="I15" s="32">
        <v>4.4000000000000004</v>
      </c>
    </row>
    <row r="16" spans="1:9" x14ac:dyDescent="0.25">
      <c r="B16" s="28" t="s">
        <v>130</v>
      </c>
      <c r="C16" s="34">
        <v>7.0054941093588452E-2</v>
      </c>
      <c r="D16" s="34">
        <v>0.2736521136468299</v>
      </c>
      <c r="E16" s="34">
        <v>3.25</v>
      </c>
      <c r="F16" s="34"/>
      <c r="G16" s="34">
        <v>6.8960560534175458E-2</v>
      </c>
      <c r="H16" s="34">
        <v>0.26937718958662288</v>
      </c>
      <c r="I16" s="34">
        <v>3.25</v>
      </c>
    </row>
    <row r="17" spans="2:9" x14ac:dyDescent="0.25">
      <c r="B17" s="90" t="s">
        <v>142</v>
      </c>
      <c r="C17" s="90"/>
      <c r="D17" s="90"/>
      <c r="E17" s="90"/>
      <c r="F17" s="91"/>
      <c r="G17" s="90"/>
      <c r="H17" s="90"/>
      <c r="I17" s="90"/>
    </row>
    <row r="18" spans="2:9" x14ac:dyDescent="0.25">
      <c r="B18" s="92"/>
      <c r="C18" s="92"/>
      <c r="D18" s="92"/>
      <c r="E18" s="92"/>
      <c r="F18" s="92"/>
      <c r="G18" s="92"/>
      <c r="H18" s="92"/>
      <c r="I18" s="92"/>
    </row>
  </sheetData>
  <mergeCells count="3">
    <mergeCell ref="C7:E7"/>
    <mergeCell ref="G7:I7"/>
    <mergeCell ref="B17:I18"/>
  </mergeCells>
  <hyperlinks>
    <hyperlink ref="A1" location="Index!A1" display="Index"/>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workbookViewId="0">
      <selection activeCell="B5" sqref="B5:G17"/>
    </sheetView>
  </sheetViews>
  <sheetFormatPr defaultColWidth="10.85546875" defaultRowHeight="15" x14ac:dyDescent="0.25"/>
  <cols>
    <col min="1" max="1" width="10.85546875" style="1"/>
    <col min="2" max="2" width="53.42578125" style="1" customWidth="1"/>
    <col min="3" max="3" width="12" style="1" customWidth="1"/>
    <col min="4" max="4" width="10.42578125" style="1" customWidth="1"/>
    <col min="5" max="5" width="16.42578125" style="1" customWidth="1"/>
    <col min="6" max="7" width="11" style="1" customWidth="1"/>
    <col min="8" max="16384" width="10.85546875" style="1"/>
  </cols>
  <sheetData>
    <row r="1" spans="1:7" x14ac:dyDescent="0.25">
      <c r="A1" s="9" t="s">
        <v>15</v>
      </c>
      <c r="B1" s="6"/>
    </row>
    <row r="2" spans="1:7" x14ac:dyDescent="0.25">
      <c r="A2" s="10" t="s">
        <v>143</v>
      </c>
      <c r="B2" s="5" t="str">
        <f>INDEX(Index!$C$4:$C$53,MATCH(A2,Index!$B$4:$B$53,0))</f>
        <v>Summary Statistics - All states plus DC for 1982 through 2015.</v>
      </c>
    </row>
    <row r="3" spans="1:7" x14ac:dyDescent="0.25">
      <c r="A3" s="11" t="s">
        <v>229</v>
      </c>
      <c r="B3" s="1" t="s">
        <v>230</v>
      </c>
    </row>
    <row r="5" spans="1:7" x14ac:dyDescent="0.25">
      <c r="B5" s="1" t="s">
        <v>143</v>
      </c>
    </row>
    <row r="6" spans="1:7" x14ac:dyDescent="0.25">
      <c r="B6" s="28" t="s">
        <v>144</v>
      </c>
      <c r="C6" s="28"/>
      <c r="D6" s="28"/>
      <c r="E6" s="28"/>
      <c r="F6" s="28"/>
      <c r="G6" s="28"/>
    </row>
    <row r="7" spans="1:7" x14ac:dyDescent="0.25">
      <c r="B7" s="30" t="s">
        <v>145</v>
      </c>
      <c r="C7" s="30" t="s">
        <v>146</v>
      </c>
      <c r="D7" s="30" t="s">
        <v>147</v>
      </c>
      <c r="E7" s="30" t="s">
        <v>148</v>
      </c>
      <c r="F7" s="30" t="s">
        <v>149</v>
      </c>
      <c r="G7" s="30" t="s">
        <v>150</v>
      </c>
    </row>
    <row r="8" spans="1:7" x14ac:dyDescent="0.25">
      <c r="B8" s="35" t="s">
        <v>151</v>
      </c>
      <c r="C8" s="1">
        <v>1734</v>
      </c>
      <c r="D8" s="36">
        <v>0.32563839999999999</v>
      </c>
      <c r="E8" s="36">
        <v>7.8446500000000002E-2</v>
      </c>
      <c r="F8" s="36">
        <v>8.7786299999999998E-2</v>
      </c>
      <c r="G8" s="36">
        <v>0.61363639999999997</v>
      </c>
    </row>
    <row r="9" spans="1:7" x14ac:dyDescent="0.25">
      <c r="B9" s="35" t="s">
        <v>152</v>
      </c>
      <c r="C9" s="1">
        <v>1734</v>
      </c>
      <c r="D9" s="36">
        <v>72</v>
      </c>
      <c r="E9" s="36">
        <v>37.299999999999997</v>
      </c>
      <c r="F9" s="36">
        <v>7.48</v>
      </c>
      <c r="G9" s="36">
        <v>276.3</v>
      </c>
    </row>
    <row r="10" spans="1:7" x14ac:dyDescent="0.25">
      <c r="B10" s="1" t="s">
        <v>153</v>
      </c>
      <c r="C10" s="1">
        <v>1734</v>
      </c>
      <c r="D10" s="36">
        <v>0.14779200000000001</v>
      </c>
      <c r="E10" s="36">
        <v>1.4837400000000001E-2</v>
      </c>
      <c r="F10" s="36">
        <v>0.1168265</v>
      </c>
      <c r="G10" s="36">
        <v>0.19822490000000001</v>
      </c>
    </row>
    <row r="11" spans="1:7" x14ac:dyDescent="0.25">
      <c r="B11" s="1" t="s">
        <v>154</v>
      </c>
      <c r="C11" s="1">
        <v>1734</v>
      </c>
      <c r="D11" s="36">
        <v>0.1270252</v>
      </c>
      <c r="E11" s="36">
        <v>2.0927399999999999E-2</v>
      </c>
      <c r="F11" s="36">
        <v>2.9026099999999999E-2</v>
      </c>
      <c r="G11" s="36">
        <v>0.19448550000000001</v>
      </c>
    </row>
    <row r="12" spans="1:7" x14ac:dyDescent="0.25">
      <c r="B12" s="1" t="s">
        <v>233</v>
      </c>
      <c r="C12" s="1">
        <v>1734</v>
      </c>
      <c r="D12" s="36">
        <f>36385.05/1000</f>
        <v>36.38505</v>
      </c>
      <c r="E12" s="36">
        <f>9118.045/1000</f>
        <v>9.1180450000000004</v>
      </c>
      <c r="F12" s="36">
        <f>18070.42/1000</f>
        <v>18.070419999999999</v>
      </c>
      <c r="G12" s="36">
        <f>73504.78/1000</f>
        <v>73.504779999999997</v>
      </c>
    </row>
    <row r="13" spans="1:7" x14ac:dyDescent="0.25">
      <c r="B13" s="1" t="s">
        <v>155</v>
      </c>
      <c r="C13" s="1">
        <v>1734</v>
      </c>
      <c r="D13" s="36">
        <v>25.492999999999999</v>
      </c>
      <c r="E13" s="36">
        <v>6.6160870000000003</v>
      </c>
      <c r="F13" s="36">
        <v>7.5262479999999998</v>
      </c>
      <c r="G13" s="36">
        <f>53.37474/1000</f>
        <v>5.3374740000000004E-2</v>
      </c>
    </row>
    <row r="14" spans="1:7" x14ac:dyDescent="0.25">
      <c r="B14" s="1" t="s">
        <v>156</v>
      </c>
      <c r="C14" s="1">
        <v>1734</v>
      </c>
      <c r="D14" s="36">
        <v>3.1307529999999999</v>
      </c>
      <c r="E14" s="36">
        <v>1.395438</v>
      </c>
      <c r="F14" s="36">
        <v>0</v>
      </c>
      <c r="G14" s="36">
        <v>11.53664</v>
      </c>
    </row>
    <row r="15" spans="1:7" x14ac:dyDescent="0.25">
      <c r="B15" s="28" t="s">
        <v>157</v>
      </c>
      <c r="C15" s="28">
        <v>1734</v>
      </c>
      <c r="D15" s="37">
        <v>6.0223380000000004</v>
      </c>
      <c r="E15" s="37">
        <v>2.1057410000000001</v>
      </c>
      <c r="F15" s="37">
        <v>2.2999999999999998</v>
      </c>
      <c r="G15" s="37">
        <v>17.79167</v>
      </c>
    </row>
    <row r="16" spans="1:7" x14ac:dyDescent="0.25">
      <c r="B16" s="93" t="s">
        <v>158</v>
      </c>
      <c r="C16" s="93"/>
      <c r="D16" s="93"/>
      <c r="E16" s="93"/>
      <c r="F16" s="93"/>
      <c r="G16" s="93"/>
    </row>
    <row r="17" spans="2:7" ht="47.25" customHeight="1" x14ac:dyDescent="0.25">
      <c r="B17" s="92" t="s">
        <v>159</v>
      </c>
      <c r="C17" s="92"/>
      <c r="D17" s="92"/>
      <c r="E17" s="92"/>
      <c r="F17" s="92"/>
      <c r="G17" s="92"/>
    </row>
  </sheetData>
  <mergeCells count="2">
    <mergeCell ref="B16:G16"/>
    <mergeCell ref="B17:G17"/>
  </mergeCells>
  <hyperlinks>
    <hyperlink ref="A1" location="Index!A1" display="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B29" sqref="B5:D29"/>
    </sheetView>
  </sheetViews>
  <sheetFormatPr defaultColWidth="10.85546875" defaultRowHeight="15" x14ac:dyDescent="0.25"/>
  <cols>
    <col min="1" max="1" width="10.85546875" style="1"/>
    <col min="2" max="4" width="21.7109375" style="1" customWidth="1"/>
    <col min="5" max="16384" width="10.85546875" style="1"/>
  </cols>
  <sheetData>
    <row r="1" spans="1:4" x14ac:dyDescent="0.25">
      <c r="A1" s="9" t="s">
        <v>15</v>
      </c>
      <c r="B1" s="6"/>
    </row>
    <row r="2" spans="1:4" x14ac:dyDescent="0.25">
      <c r="A2" s="10" t="s">
        <v>160</v>
      </c>
      <c r="B2" s="5" t="str">
        <f>INDEX(Index!$C$4:$C$53,MATCH(A2,Index!$B$4:$B$53,0))</f>
        <v>State Classification - Lower 48 less Illinois</v>
      </c>
    </row>
    <row r="3" spans="1:4" x14ac:dyDescent="0.25">
      <c r="A3" s="11" t="s">
        <v>229</v>
      </c>
      <c r="B3" s="1" t="s">
        <v>231</v>
      </c>
    </row>
    <row r="5" spans="1:4" x14ac:dyDescent="0.25">
      <c r="B5" s="1" t="s">
        <v>160</v>
      </c>
    </row>
    <row r="6" spans="1:4" x14ac:dyDescent="0.25">
      <c r="B6" s="28" t="s">
        <v>161</v>
      </c>
      <c r="C6" s="28"/>
      <c r="D6" s="28"/>
    </row>
    <row r="7" spans="1:4" x14ac:dyDescent="0.25">
      <c r="B7" s="30" t="s">
        <v>162</v>
      </c>
      <c r="C7" s="30" t="s">
        <v>163</v>
      </c>
      <c r="D7" s="30" t="s">
        <v>164</v>
      </c>
    </row>
    <row r="8" spans="1:4" x14ac:dyDescent="0.25">
      <c r="B8" s="1" t="s">
        <v>165</v>
      </c>
      <c r="C8" s="1" t="s">
        <v>166</v>
      </c>
      <c r="D8" s="1" t="s">
        <v>167</v>
      </c>
    </row>
    <row r="9" spans="1:4" x14ac:dyDescent="0.25">
      <c r="B9" s="1" t="s">
        <v>168</v>
      </c>
      <c r="C9" s="1" t="s">
        <v>169</v>
      </c>
      <c r="D9" s="1" t="s">
        <v>170</v>
      </c>
    </row>
    <row r="10" spans="1:4" x14ac:dyDescent="0.25">
      <c r="B10" s="1" t="s">
        <v>171</v>
      </c>
      <c r="C10" s="1" t="s">
        <v>172</v>
      </c>
      <c r="D10" s="1" t="s">
        <v>173</v>
      </c>
    </row>
    <row r="11" spans="1:4" x14ac:dyDescent="0.25">
      <c r="B11" s="1" t="s">
        <v>174</v>
      </c>
      <c r="C11" s="1" t="s">
        <v>175</v>
      </c>
      <c r="D11" s="1" t="s">
        <v>176</v>
      </c>
    </row>
    <row r="12" spans="1:4" x14ac:dyDescent="0.25">
      <c r="B12" s="1" t="s">
        <v>177</v>
      </c>
      <c r="C12" s="1" t="s">
        <v>178</v>
      </c>
      <c r="D12" s="1" t="s">
        <v>179</v>
      </c>
    </row>
    <row r="13" spans="1:4" x14ac:dyDescent="0.25">
      <c r="B13" s="1" t="s">
        <v>180</v>
      </c>
      <c r="C13" s="1" t="s">
        <v>181</v>
      </c>
      <c r="D13" s="1" t="s">
        <v>182</v>
      </c>
    </row>
    <row r="14" spans="1:4" x14ac:dyDescent="0.25">
      <c r="B14" s="1" t="s">
        <v>183</v>
      </c>
      <c r="C14" s="1" t="s">
        <v>184</v>
      </c>
      <c r="D14" s="1" t="s">
        <v>185</v>
      </c>
    </row>
    <row r="15" spans="1:4" x14ac:dyDescent="0.25">
      <c r="B15" s="1" t="s">
        <v>186</v>
      </c>
      <c r="C15" s="1" t="s">
        <v>187</v>
      </c>
      <c r="D15" s="1" t="s">
        <v>188</v>
      </c>
    </row>
    <row r="16" spans="1:4" x14ac:dyDescent="0.25">
      <c r="B16" s="1" t="s">
        <v>189</v>
      </c>
      <c r="C16" s="1" t="s">
        <v>190</v>
      </c>
      <c r="D16" s="1" t="s">
        <v>191</v>
      </c>
    </row>
    <row r="17" spans="2:4" x14ac:dyDescent="0.25">
      <c r="B17" s="1" t="s">
        <v>192</v>
      </c>
      <c r="C17" s="1" t="s">
        <v>193</v>
      </c>
      <c r="D17" s="1" t="s">
        <v>194</v>
      </c>
    </row>
    <row r="18" spans="2:4" x14ac:dyDescent="0.25">
      <c r="B18" s="1" t="s">
        <v>195</v>
      </c>
      <c r="C18" s="1" t="s">
        <v>196</v>
      </c>
      <c r="D18" s="1" t="s">
        <v>197</v>
      </c>
    </row>
    <row r="19" spans="2:4" x14ac:dyDescent="0.25">
      <c r="B19" s="1" t="s">
        <v>198</v>
      </c>
      <c r="C19" s="1" t="s">
        <v>199</v>
      </c>
    </row>
    <row r="20" spans="2:4" x14ac:dyDescent="0.25">
      <c r="B20" s="1" t="s">
        <v>200</v>
      </c>
      <c r="C20" s="1" t="s">
        <v>201</v>
      </c>
    </row>
    <row r="21" spans="2:4" x14ac:dyDescent="0.25">
      <c r="B21" s="1" t="s">
        <v>202</v>
      </c>
      <c r="C21" s="1" t="s">
        <v>203</v>
      </c>
    </row>
    <row r="22" spans="2:4" x14ac:dyDescent="0.25">
      <c r="B22" s="1" t="s">
        <v>204</v>
      </c>
      <c r="C22" s="1" t="s">
        <v>205</v>
      </c>
    </row>
    <row r="23" spans="2:4" ht="15" customHeight="1" x14ac:dyDescent="0.25">
      <c r="B23" s="1" t="s">
        <v>206</v>
      </c>
      <c r="C23" s="1" t="s">
        <v>207</v>
      </c>
    </row>
    <row r="24" spans="2:4" x14ac:dyDescent="0.25">
      <c r="B24" s="1" t="s">
        <v>208</v>
      </c>
    </row>
    <row r="25" spans="2:4" x14ac:dyDescent="0.25">
      <c r="B25" s="1" t="s">
        <v>209</v>
      </c>
      <c r="C25" s="38"/>
    </row>
    <row r="26" spans="2:4" x14ac:dyDescent="0.25">
      <c r="B26" s="1" t="s">
        <v>210</v>
      </c>
    </row>
    <row r="27" spans="2:4" x14ac:dyDescent="0.25">
      <c r="B27" s="1" t="s">
        <v>211</v>
      </c>
    </row>
    <row r="28" spans="2:4" x14ac:dyDescent="0.25">
      <c r="B28" s="93" t="s">
        <v>212</v>
      </c>
      <c r="C28" s="93"/>
      <c r="D28" s="93"/>
    </row>
    <row r="29" spans="2:4" ht="64.5" customHeight="1" x14ac:dyDescent="0.25">
      <c r="B29" s="92" t="s">
        <v>213</v>
      </c>
      <c r="C29" s="92"/>
      <c r="D29" s="92"/>
    </row>
  </sheetData>
  <mergeCells count="2">
    <mergeCell ref="B28:D28"/>
    <mergeCell ref="B29:D29"/>
  </mergeCells>
  <hyperlinks>
    <hyperlink ref="A1" location="Index!A1" display="Index"/>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B5" sqref="B5:F18"/>
    </sheetView>
  </sheetViews>
  <sheetFormatPr defaultColWidth="10.85546875" defaultRowHeight="15" x14ac:dyDescent="0.25"/>
  <cols>
    <col min="1" max="1" width="10.85546875" style="1"/>
    <col min="2" max="2" width="73.5703125" style="1" customWidth="1"/>
    <col min="3" max="3" width="21" style="1" customWidth="1"/>
    <col min="4" max="4" width="1.7109375" style="1" customWidth="1"/>
    <col min="5" max="5" width="12.42578125" style="1" customWidth="1"/>
    <col min="6" max="6" width="14.7109375" style="1" customWidth="1"/>
    <col min="7" max="7" width="11" style="1" customWidth="1"/>
    <col min="8" max="16384" width="10.85546875" style="1"/>
  </cols>
  <sheetData>
    <row r="1" spans="1:6" x14ac:dyDescent="0.25">
      <c r="A1" s="9" t="s">
        <v>15</v>
      </c>
      <c r="B1" s="6"/>
    </row>
    <row r="2" spans="1:6" x14ac:dyDescent="0.25">
      <c r="A2" s="10" t="s">
        <v>214</v>
      </c>
      <c r="B2" s="5" t="str">
        <f>INDEX(Index!$C$4:$C$53,MATCH(A2,Index!$B$4:$B$53,0))</f>
        <v>Predictor Variables, FARMVC share model, 1999 tax increase</v>
      </c>
    </row>
    <row r="3" spans="1:6" x14ac:dyDescent="0.25">
      <c r="A3" s="11" t="s">
        <v>229</v>
      </c>
      <c r="B3" s="1" t="s">
        <v>232</v>
      </c>
    </row>
    <row r="5" spans="1:6" x14ac:dyDescent="0.25">
      <c r="B5" s="1" t="s">
        <v>214</v>
      </c>
    </row>
    <row r="6" spans="1:6" x14ac:dyDescent="0.25">
      <c r="B6" s="28" t="s">
        <v>215</v>
      </c>
      <c r="C6" s="28"/>
      <c r="D6" s="28"/>
      <c r="E6" s="28"/>
      <c r="F6" s="28"/>
    </row>
    <row r="7" spans="1:6" x14ac:dyDescent="0.25">
      <c r="B7" s="94" t="s">
        <v>145</v>
      </c>
      <c r="C7" s="96" t="s">
        <v>216</v>
      </c>
      <c r="D7" s="39"/>
      <c r="E7" s="98" t="s">
        <v>217</v>
      </c>
      <c r="F7" s="98"/>
    </row>
    <row r="8" spans="1:6" x14ac:dyDescent="0.25">
      <c r="B8" s="95"/>
      <c r="C8" s="97"/>
      <c r="D8" s="40"/>
      <c r="E8" s="28" t="s">
        <v>19</v>
      </c>
      <c r="F8" s="28" t="s">
        <v>20</v>
      </c>
    </row>
    <row r="9" spans="1:6" x14ac:dyDescent="0.25">
      <c r="B9" s="1" t="s">
        <v>218</v>
      </c>
      <c r="C9" s="41">
        <v>0.19901223480701447</v>
      </c>
      <c r="D9" s="41"/>
      <c r="E9" s="41">
        <v>0.45566859799999998</v>
      </c>
      <c r="F9" s="41">
        <v>0.45710288549533928</v>
      </c>
    </row>
    <row r="10" spans="1:6" x14ac:dyDescent="0.25">
      <c r="B10" s="1" t="s">
        <v>219</v>
      </c>
      <c r="C10" s="41">
        <v>0.19838081300258636</v>
      </c>
      <c r="D10" s="41"/>
      <c r="E10" s="41">
        <v>0.325599998</v>
      </c>
      <c r="F10" s="41">
        <v>0.3259337456949003</v>
      </c>
    </row>
    <row r="11" spans="1:6" x14ac:dyDescent="0.25">
      <c r="B11" s="1" t="s">
        <v>220</v>
      </c>
      <c r="C11" s="41">
        <v>0.18397924304008484</v>
      </c>
      <c r="D11" s="41"/>
      <c r="E11" s="41">
        <v>0.32145747499999999</v>
      </c>
      <c r="F11" s="41">
        <v>0.31751833337707069</v>
      </c>
    </row>
    <row r="12" spans="1:6" x14ac:dyDescent="0.25">
      <c r="B12" s="1" t="s">
        <v>221</v>
      </c>
      <c r="C12" s="41">
        <v>0.16077016294002533</v>
      </c>
      <c r="D12" s="41"/>
      <c r="E12" s="41">
        <v>0.38088235300000001</v>
      </c>
      <c r="F12" s="41">
        <v>0.38188576081286535</v>
      </c>
    </row>
    <row r="13" spans="1:6" x14ac:dyDescent="0.25">
      <c r="B13" s="1" t="s">
        <v>222</v>
      </c>
      <c r="C13" s="41">
        <v>0.1473686546087265</v>
      </c>
      <c r="D13" s="41"/>
      <c r="E13" s="41">
        <v>0.37684539</v>
      </c>
      <c r="F13" s="41">
        <v>0.37457000490793935</v>
      </c>
    </row>
    <row r="14" spans="1:6" x14ac:dyDescent="0.25">
      <c r="B14" s="1" t="s">
        <v>223</v>
      </c>
      <c r="C14" s="41">
        <v>4.2966175824403763E-2</v>
      </c>
      <c r="D14" s="41"/>
      <c r="E14" s="41">
        <v>0.15189109123529412</v>
      </c>
      <c r="F14" s="41">
        <v>0.15322214657809255</v>
      </c>
    </row>
    <row r="15" spans="1:6" x14ac:dyDescent="0.25">
      <c r="B15" s="1" t="s">
        <v>224</v>
      </c>
      <c r="C15" s="41">
        <v>3.5240709781646729E-2</v>
      </c>
      <c r="D15" s="41"/>
      <c r="E15" s="42">
        <v>2.6654892248235291</v>
      </c>
      <c r="F15" s="42">
        <v>2.6750142647462507</v>
      </c>
    </row>
    <row r="16" spans="1:6" x14ac:dyDescent="0.25">
      <c r="B16" s="28" t="s">
        <v>225</v>
      </c>
      <c r="C16" s="43">
        <v>3.2282009720802307E-2</v>
      </c>
      <c r="D16" s="43"/>
      <c r="E16" s="43">
        <v>0.12224804305882353</v>
      </c>
      <c r="F16" s="43">
        <v>0.12428882705867018</v>
      </c>
    </row>
    <row r="17" spans="2:6" x14ac:dyDescent="0.25">
      <c r="B17" s="99" t="s">
        <v>226</v>
      </c>
      <c r="C17" s="99"/>
      <c r="D17" s="44"/>
      <c r="E17" s="44"/>
      <c r="F17" s="44"/>
    </row>
    <row r="18" spans="2:6" ht="31.5" customHeight="1" x14ac:dyDescent="0.25">
      <c r="B18" s="100" t="s">
        <v>227</v>
      </c>
      <c r="C18" s="100"/>
      <c r="D18" s="100"/>
      <c r="E18" s="100"/>
      <c r="F18" s="100"/>
    </row>
  </sheetData>
  <mergeCells count="5">
    <mergeCell ref="B7:B8"/>
    <mergeCell ref="C7:C8"/>
    <mergeCell ref="E7:F7"/>
    <mergeCell ref="B17:C17"/>
    <mergeCell ref="B18:F18"/>
  </mergeCells>
  <hyperlinks>
    <hyperlink ref="A1" location="Index!A1" display="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election activeCell="B5" sqref="B5:C15"/>
    </sheetView>
  </sheetViews>
  <sheetFormatPr defaultColWidth="8.85546875" defaultRowHeight="15" x14ac:dyDescent="0.25"/>
  <cols>
    <col min="1" max="1" width="16" style="52" customWidth="1"/>
    <col min="2" max="2" width="43.85546875" style="52" customWidth="1"/>
    <col min="3" max="3" width="34.28515625" style="52" customWidth="1"/>
    <col min="4" max="16384" width="8.85546875" style="52"/>
  </cols>
  <sheetData>
    <row r="1" spans="1:3" x14ac:dyDescent="0.25">
      <c r="A1" s="59" t="s">
        <v>15</v>
      </c>
      <c r="B1" s="65"/>
    </row>
    <row r="2" spans="1:3" x14ac:dyDescent="0.25">
      <c r="A2" s="60" t="str">
        <f ca="1">MID(CELL("filename",A1),FIND("]",CELL("filename",A1))+1,255)</f>
        <v>Table 5</v>
      </c>
      <c r="B2" s="58" t="str">
        <f ca="1">INDEX(Index!$C$4:$C$39,MATCH(A2,Index!$B$4:$B$39,0))</f>
        <v>FARMVC Share of Total Crashes, 2009 Tax Increase, Donor States Weights</v>
      </c>
    </row>
    <row r="3" spans="1:3" x14ac:dyDescent="0.25">
      <c r="A3" s="59"/>
      <c r="B3" s="101"/>
      <c r="C3" s="101"/>
    </row>
    <row r="5" spans="1:3" x14ac:dyDescent="0.25">
      <c r="B5" s="1" t="str">
        <f ca="1">A2</f>
        <v>Table 5</v>
      </c>
      <c r="C5" s="1"/>
    </row>
    <row r="6" spans="1:3" x14ac:dyDescent="0.25">
      <c r="B6" s="28" t="str">
        <f ca="1">B2</f>
        <v>FARMVC Share of Total Crashes, 2009 Tax Increase, Donor States Weights</v>
      </c>
      <c r="C6" s="28"/>
    </row>
    <row r="7" spans="1:3" x14ac:dyDescent="0.25">
      <c r="B7" s="28" t="s">
        <v>139</v>
      </c>
      <c r="C7" s="28" t="s">
        <v>243</v>
      </c>
    </row>
    <row r="8" spans="1:3" x14ac:dyDescent="0.25">
      <c r="B8" s="1" t="s">
        <v>200</v>
      </c>
      <c r="C8" s="41">
        <v>0.47299998998641968</v>
      </c>
    </row>
    <row r="9" spans="1:3" x14ac:dyDescent="0.25">
      <c r="B9" s="1" t="s">
        <v>192</v>
      </c>
      <c r="C9" s="41">
        <v>0.20600000023841858</v>
      </c>
    </row>
    <row r="10" spans="1:3" x14ac:dyDescent="0.25">
      <c r="B10" s="1" t="s">
        <v>189</v>
      </c>
      <c r="C10" s="41">
        <v>0.12099999934434891</v>
      </c>
    </row>
    <row r="11" spans="1:3" x14ac:dyDescent="0.25">
      <c r="B11" s="1" t="s">
        <v>206</v>
      </c>
      <c r="C11" s="41">
        <v>8.2999996840953827E-2</v>
      </c>
    </row>
    <row r="12" spans="1:3" x14ac:dyDescent="0.25">
      <c r="B12" s="1" t="s">
        <v>171</v>
      </c>
      <c r="C12" s="41">
        <v>7.6999999582767487E-2</v>
      </c>
    </row>
    <row r="13" spans="1:3" x14ac:dyDescent="0.25">
      <c r="B13" s="1" t="s">
        <v>204</v>
      </c>
      <c r="C13" s="41">
        <v>3.9999999105930328E-2</v>
      </c>
    </row>
    <row r="14" spans="1:3" ht="15" customHeight="1" x14ac:dyDescent="0.25">
      <c r="B14" s="93" t="s">
        <v>226</v>
      </c>
      <c r="C14" s="93"/>
    </row>
    <row r="15" spans="1:3" ht="30.75" customHeight="1" x14ac:dyDescent="0.25">
      <c r="B15" s="100" t="s">
        <v>227</v>
      </c>
      <c r="C15" s="100"/>
    </row>
  </sheetData>
  <mergeCells count="3">
    <mergeCell ref="B3:C3"/>
    <mergeCell ref="B14:C14"/>
    <mergeCell ref="B15:C15"/>
  </mergeCells>
  <hyperlinks>
    <hyperlink ref="A1" location="Index!A1" display="Index"/>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B5" sqref="B5:F18"/>
    </sheetView>
  </sheetViews>
  <sheetFormatPr defaultColWidth="8.85546875" defaultRowHeight="15" x14ac:dyDescent="0.25"/>
  <cols>
    <col min="1" max="1" width="16" style="44" customWidth="1"/>
    <col min="2" max="2" width="75" style="44" customWidth="1"/>
    <col min="3" max="3" width="21" style="44" customWidth="1"/>
    <col min="4" max="4" width="2.42578125" style="44" customWidth="1"/>
    <col min="5" max="5" width="12.42578125" style="44" customWidth="1"/>
    <col min="6" max="6" width="14.7109375" style="44" customWidth="1"/>
    <col min="7" max="16384" width="8.85546875" style="44"/>
  </cols>
  <sheetData>
    <row r="1" spans="1:6" x14ac:dyDescent="0.25">
      <c r="A1" s="59" t="s">
        <v>15</v>
      </c>
      <c r="B1" s="65"/>
    </row>
    <row r="2" spans="1:6" x14ac:dyDescent="0.25">
      <c r="A2" s="60" t="str">
        <f ca="1">MID(CELL("filename",A1),FIND("]",CELL("filename",A1))+1,255)</f>
        <v>Table 6</v>
      </c>
      <c r="B2" s="58" t="str">
        <f ca="1">INDEX(Index!$C$4:$C$39,MATCH(A2,Index!$B$4:$B$39,0))</f>
        <v>FARMVC Share of Total Crashes, 2009 Tax Increase, Predictor Weights and Values</v>
      </c>
    </row>
    <row r="5" spans="1:6" x14ac:dyDescent="0.25">
      <c r="B5" s="1" t="str">
        <f ca="1">A2</f>
        <v>Table 6</v>
      </c>
      <c r="C5" s="1"/>
      <c r="D5" s="1"/>
    </row>
    <row r="6" spans="1:6" x14ac:dyDescent="0.25">
      <c r="B6" s="28" t="str">
        <f ca="1">B2</f>
        <v>FARMVC Share of Total Crashes, 2009 Tax Increase, Predictor Weights and Values</v>
      </c>
      <c r="C6" s="28"/>
      <c r="D6" s="1"/>
    </row>
    <row r="7" spans="1:6" x14ac:dyDescent="0.25">
      <c r="B7" s="96" t="s">
        <v>145</v>
      </c>
      <c r="C7" s="96" t="s">
        <v>216</v>
      </c>
      <c r="D7" s="61"/>
      <c r="E7" s="98" t="s">
        <v>217</v>
      </c>
      <c r="F7" s="98"/>
    </row>
    <row r="8" spans="1:6" x14ac:dyDescent="0.25">
      <c r="B8" s="97"/>
      <c r="C8" s="97"/>
      <c r="D8" s="62"/>
      <c r="E8" s="28" t="s">
        <v>19</v>
      </c>
      <c r="F8" s="28" t="s">
        <v>20</v>
      </c>
    </row>
    <row r="9" spans="1:6" x14ac:dyDescent="0.25">
      <c r="B9" s="1" t="s">
        <v>248</v>
      </c>
      <c r="C9" s="41">
        <v>0.24032670259475708</v>
      </c>
      <c r="D9" s="41"/>
      <c r="E9" s="41">
        <v>0.298649728</v>
      </c>
      <c r="F9" s="41">
        <v>0.29739344112742594</v>
      </c>
    </row>
    <row r="10" spans="1:6" x14ac:dyDescent="0.25">
      <c r="B10" s="1" t="s">
        <v>247</v>
      </c>
      <c r="C10" s="41">
        <v>0.22375099360942841</v>
      </c>
      <c r="D10" s="41"/>
      <c r="E10" s="41">
        <v>0.31190726200000002</v>
      </c>
      <c r="F10" s="41">
        <v>0.30976090770284792</v>
      </c>
    </row>
    <row r="11" spans="1:6" x14ac:dyDescent="0.25">
      <c r="B11" s="1" t="s">
        <v>221</v>
      </c>
      <c r="C11" s="41">
        <v>0.16066871583461761</v>
      </c>
      <c r="D11" s="41"/>
      <c r="E11" s="41">
        <v>0.38088235300000001</v>
      </c>
      <c r="F11" s="41">
        <v>0.38351469931997345</v>
      </c>
    </row>
    <row r="12" spans="1:6" x14ac:dyDescent="0.25">
      <c r="B12" s="1" t="s">
        <v>222</v>
      </c>
      <c r="C12" s="41">
        <v>0.14346925914287567</v>
      </c>
      <c r="D12" s="41"/>
      <c r="E12" s="41">
        <v>0.37684539</v>
      </c>
      <c r="F12" s="41">
        <v>0.3773579804710821</v>
      </c>
    </row>
    <row r="13" spans="1:6" x14ac:dyDescent="0.25">
      <c r="B13" s="1" t="s">
        <v>218</v>
      </c>
      <c r="C13" s="41">
        <v>0.12013229727745056</v>
      </c>
      <c r="D13" s="41"/>
      <c r="E13" s="41">
        <v>0.45566859799999998</v>
      </c>
      <c r="F13" s="41">
        <v>0.45629626905688903</v>
      </c>
    </row>
    <row r="14" spans="1:6" x14ac:dyDescent="0.25">
      <c r="B14" s="1" t="s">
        <v>246</v>
      </c>
      <c r="C14" s="41">
        <v>4.283389076590538E-2</v>
      </c>
      <c r="D14" s="41"/>
      <c r="E14" s="42">
        <v>2.3972381000740741</v>
      </c>
      <c r="F14" s="42">
        <v>2.3550389951753159</v>
      </c>
    </row>
    <row r="15" spans="1:6" x14ac:dyDescent="0.25">
      <c r="B15" s="1" t="s">
        <v>245</v>
      </c>
      <c r="C15" s="41">
        <v>4.2297247797250748E-2</v>
      </c>
      <c r="D15" s="41"/>
      <c r="E15" s="41">
        <v>0.1216871338888889</v>
      </c>
      <c r="F15" s="41">
        <v>0.12355784047019232</v>
      </c>
    </row>
    <row r="16" spans="1:6" ht="15" customHeight="1" x14ac:dyDescent="0.25">
      <c r="B16" s="35" t="s">
        <v>244</v>
      </c>
      <c r="C16" s="68">
        <v>2.6520896703004837E-2</v>
      </c>
      <c r="D16" s="68"/>
      <c r="E16" s="67">
        <v>0.14816027544444441</v>
      </c>
      <c r="F16" s="66">
        <v>0.14900677564524631</v>
      </c>
    </row>
    <row r="17" spans="2:6" x14ac:dyDescent="0.25">
      <c r="B17" s="93" t="s">
        <v>226</v>
      </c>
      <c r="C17" s="93"/>
      <c r="D17" s="93"/>
      <c r="E17" s="93"/>
    </row>
    <row r="18" spans="2:6" ht="30.75" customHeight="1" x14ac:dyDescent="0.25">
      <c r="B18" s="102" t="s">
        <v>227</v>
      </c>
      <c r="C18" s="102"/>
      <c r="D18" s="102"/>
      <c r="E18" s="102"/>
      <c r="F18" s="102"/>
    </row>
  </sheetData>
  <mergeCells count="5">
    <mergeCell ref="B7:B8"/>
    <mergeCell ref="C7:C8"/>
    <mergeCell ref="E7:F7"/>
    <mergeCell ref="B17:E17"/>
    <mergeCell ref="B18:F18"/>
  </mergeCells>
  <hyperlinks>
    <hyperlink ref="A1" location="Index!A1" display="Index"/>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ColWidth="8.85546875" defaultRowHeight="15" x14ac:dyDescent="0.25"/>
  <cols>
    <col min="1" max="1" width="16" style="44" customWidth="1"/>
    <col min="2" max="2" width="56.5703125" style="44" customWidth="1"/>
    <col min="3" max="4" width="13.7109375" style="44" customWidth="1"/>
    <col min="5" max="16384" width="8.85546875" style="44"/>
  </cols>
  <sheetData>
    <row r="1" spans="1:3" x14ac:dyDescent="0.25">
      <c r="A1" s="69" t="s">
        <v>15</v>
      </c>
    </row>
    <row r="2" spans="1:3" x14ac:dyDescent="0.25">
      <c r="A2" s="60" t="str">
        <f ca="1">MID(CELL("filename",A1),FIND("]",CELL("filename",A1))+1,255)</f>
        <v>Appendix Table 1</v>
      </c>
      <c r="B2" s="58" t="str">
        <f ca="1">INDEX(Index!$C$30:$C$39,MATCH(A2,Index!$B$30:$B$39,0))</f>
        <v>FARMVC Share of Total Crashes, 1999 Tax Increase, Donor States Weights</v>
      </c>
    </row>
    <row r="3" spans="1:3" x14ac:dyDescent="0.25">
      <c r="A3" s="60"/>
      <c r="B3" s="58"/>
    </row>
    <row r="4" spans="1:3" x14ac:dyDescent="0.25">
      <c r="A4" s="60"/>
      <c r="B4" s="58"/>
    </row>
    <row r="5" spans="1:3" x14ac:dyDescent="0.25">
      <c r="B5" s="1" t="str">
        <f ca="1">A2</f>
        <v>Appendix Table 1</v>
      </c>
      <c r="C5" s="1"/>
    </row>
    <row r="6" spans="1:3" x14ac:dyDescent="0.25">
      <c r="B6" s="28" t="str">
        <f ca="1">B2</f>
        <v>FARMVC Share of Total Crashes, 1999 Tax Increase, Donor States Weights</v>
      </c>
      <c r="C6" s="28"/>
    </row>
    <row r="7" spans="1:3" x14ac:dyDescent="0.25">
      <c r="B7" s="28" t="s">
        <v>139</v>
      </c>
      <c r="C7" s="28" t="s">
        <v>243</v>
      </c>
    </row>
    <row r="8" spans="1:3" x14ac:dyDescent="0.25">
      <c r="B8" s="1" t="s">
        <v>198</v>
      </c>
      <c r="C8" s="41">
        <v>0.38899999856948853</v>
      </c>
    </row>
    <row r="9" spans="1:3" x14ac:dyDescent="0.25">
      <c r="B9" s="1" t="s">
        <v>180</v>
      </c>
      <c r="C9" s="41">
        <v>0.24300000071525574</v>
      </c>
    </row>
    <row r="10" spans="1:3" x14ac:dyDescent="0.25">
      <c r="B10" s="1" t="s">
        <v>204</v>
      </c>
      <c r="C10" s="41">
        <v>0.1080000028014183</v>
      </c>
    </row>
    <row r="11" spans="1:3" x14ac:dyDescent="0.25">
      <c r="B11" s="1" t="s">
        <v>171</v>
      </c>
      <c r="C11" s="41">
        <v>9.3000002205371857E-2</v>
      </c>
    </row>
    <row r="12" spans="1:3" x14ac:dyDescent="0.25">
      <c r="B12" s="1" t="s">
        <v>208</v>
      </c>
      <c r="C12" s="41">
        <v>8.3999998867511749E-2</v>
      </c>
    </row>
    <row r="13" spans="1:3" x14ac:dyDescent="0.25">
      <c r="B13" s="1" t="s">
        <v>165</v>
      </c>
      <c r="C13" s="41">
        <v>5.9999998658895493E-2</v>
      </c>
    </row>
    <row r="14" spans="1:3" x14ac:dyDescent="0.25">
      <c r="B14" s="1" t="s">
        <v>200</v>
      </c>
      <c r="C14" s="41">
        <v>1.2000000104308128E-2</v>
      </c>
    </row>
    <row r="15" spans="1:3" x14ac:dyDescent="0.25">
      <c r="B15" s="28" t="s">
        <v>210</v>
      </c>
      <c r="C15" s="43">
        <v>1.0999999940395355E-2</v>
      </c>
    </row>
    <row r="16" spans="1:3" x14ac:dyDescent="0.25">
      <c r="B16" s="93" t="s">
        <v>226</v>
      </c>
      <c r="C16" s="93"/>
    </row>
    <row r="17" spans="2:3" ht="47.25" customHeight="1" x14ac:dyDescent="0.25">
      <c r="B17" s="100" t="s">
        <v>227</v>
      </c>
      <c r="C17" s="100"/>
    </row>
    <row r="18" spans="2:3" ht="15" customHeight="1" x14ac:dyDescent="0.25"/>
    <row r="19" spans="2:3" ht="15" customHeight="1" x14ac:dyDescent="0.25"/>
    <row r="34" ht="15" customHeight="1" x14ac:dyDescent="0.25"/>
  </sheetData>
  <mergeCells count="2">
    <mergeCell ref="B16:C16"/>
    <mergeCell ref="B17:C17"/>
  </mergeCells>
  <hyperlinks>
    <hyperlink ref="A1" location="Index!A1" display="Index"/>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45"/>
  <sheetViews>
    <sheetView workbookViewId="0"/>
  </sheetViews>
  <sheetFormatPr defaultColWidth="8.85546875" defaultRowHeight="15" x14ac:dyDescent="0.25"/>
  <cols>
    <col min="1" max="1" width="18.5703125" style="70" customWidth="1"/>
    <col min="2" max="17" width="8.85546875" style="70"/>
    <col min="18" max="18" width="22.140625" style="70" customWidth="1"/>
    <col min="19" max="19" width="8.85546875" style="70"/>
    <col min="20" max="20" width="12.42578125" style="70" customWidth="1"/>
    <col min="21" max="16384" width="8.85546875" style="70"/>
  </cols>
  <sheetData>
    <row r="1" spans="1:72" x14ac:dyDescent="0.25">
      <c r="A1" s="69" t="s">
        <v>15</v>
      </c>
      <c r="B1" s="44"/>
      <c r="R1" s="70" t="s">
        <v>25</v>
      </c>
      <c r="S1" s="70" t="s">
        <v>26</v>
      </c>
      <c r="T1" s="54" t="s">
        <v>27</v>
      </c>
      <c r="U1" s="54" t="s">
        <v>28</v>
      </c>
      <c r="V1" s="54" t="s">
        <v>29</v>
      </c>
      <c r="W1" s="54" t="s">
        <v>30</v>
      </c>
      <c r="X1" s="54" t="s">
        <v>31</v>
      </c>
      <c r="Y1" s="54" t="s">
        <v>32</v>
      </c>
      <c r="Z1" s="54" t="s">
        <v>33</v>
      </c>
      <c r="AA1" s="54" t="s">
        <v>34</v>
      </c>
      <c r="AB1" s="54" t="s">
        <v>35</v>
      </c>
      <c r="AC1" s="54" t="s">
        <v>36</v>
      </c>
      <c r="AD1" s="54" t="s">
        <v>37</v>
      </c>
      <c r="AE1" s="54" t="s">
        <v>38</v>
      </c>
      <c r="AF1" s="54" t="s">
        <v>39</v>
      </c>
      <c r="AG1" s="54" t="s">
        <v>40</v>
      </c>
      <c r="AH1" s="54" t="s">
        <v>41</v>
      </c>
      <c r="AI1" s="54" t="s">
        <v>42</v>
      </c>
      <c r="AJ1" s="54" t="s">
        <v>43</v>
      </c>
      <c r="AK1" s="54" t="s">
        <v>44</v>
      </c>
      <c r="AL1" s="54" t="s">
        <v>45</v>
      </c>
      <c r="AM1" s="54" t="s">
        <v>46</v>
      </c>
      <c r="AN1" s="54" t="s">
        <v>47</v>
      </c>
      <c r="AO1" s="54" t="s">
        <v>48</v>
      </c>
      <c r="AP1" s="54" t="s">
        <v>49</v>
      </c>
      <c r="AQ1" s="54" t="s">
        <v>50</v>
      </c>
      <c r="AR1" s="54" t="s">
        <v>51</v>
      </c>
      <c r="AS1" s="54" t="s">
        <v>52</v>
      </c>
      <c r="AT1" s="54" t="s">
        <v>53</v>
      </c>
      <c r="AU1" s="54" t="s">
        <v>54</v>
      </c>
      <c r="AV1" s="54" t="s">
        <v>55</v>
      </c>
      <c r="AW1" s="54" t="s">
        <v>56</v>
      </c>
      <c r="AX1" s="54" t="s">
        <v>57</v>
      </c>
      <c r="AY1" s="54" t="s">
        <v>58</v>
      </c>
      <c r="AZ1" s="54" t="s">
        <v>59</v>
      </c>
      <c r="BA1" s="54" t="s">
        <v>60</v>
      </c>
      <c r="BB1" s="54" t="s">
        <v>61</v>
      </c>
      <c r="BC1" s="54" t="s">
        <v>62</v>
      </c>
      <c r="BD1" s="54" t="s">
        <v>63</v>
      </c>
      <c r="BE1" s="54" t="s">
        <v>64</v>
      </c>
      <c r="BF1" s="54" t="s">
        <v>65</v>
      </c>
      <c r="BG1" s="54" t="s">
        <v>66</v>
      </c>
      <c r="BH1" s="54" t="s">
        <v>67</v>
      </c>
      <c r="BI1" s="54" t="s">
        <v>68</v>
      </c>
      <c r="BJ1" s="54" t="s">
        <v>69</v>
      </c>
      <c r="BK1" s="54" t="s">
        <v>70</v>
      </c>
      <c r="BL1" s="54" t="s">
        <v>71</v>
      </c>
      <c r="BM1" s="54" t="s">
        <v>72</v>
      </c>
      <c r="BN1" s="54" t="s">
        <v>73</v>
      </c>
      <c r="BO1" s="54" t="s">
        <v>74</v>
      </c>
      <c r="BP1" s="54" t="s">
        <v>75</v>
      </c>
      <c r="BQ1" s="54" t="s">
        <v>76</v>
      </c>
      <c r="BR1" s="54"/>
      <c r="BS1" s="54"/>
      <c r="BT1" s="54"/>
    </row>
    <row r="2" spans="1:72" x14ac:dyDescent="0.25">
      <c r="A2" s="60" t="str">
        <f ca="1">MID(CELL("filename",A1),FIND("]",CELL("filename",A1))+1,255)</f>
        <v>Appendix Figure 1</v>
      </c>
      <c r="B2" s="58" t="str">
        <f ca="1">INDEX(Index!$C$30:$C$39,MATCH(A2,Index!$B$30:$B$39,0))</f>
        <v>FARMVC Share of Total Crashes, 1999 Tax Increase, Placebo Test, Donor States with w. RMSPE 10x of IL</v>
      </c>
      <c r="R2" s="71" t="s">
        <v>77</v>
      </c>
      <c r="S2" s="55">
        <v>8.9808170868786921E-3</v>
      </c>
      <c r="T2" s="55">
        <v>0</v>
      </c>
      <c r="U2" s="55">
        <v>0</v>
      </c>
      <c r="V2" s="55">
        <v>1.9931695693478059E-2</v>
      </c>
      <c r="W2" s="55">
        <v>6.5695418416461607E-2</v>
      </c>
      <c r="X2" s="55">
        <v>0</v>
      </c>
      <c r="Y2" s="55">
        <v>3.128986113356412E-2</v>
      </c>
      <c r="Z2" s="55">
        <v>0</v>
      </c>
      <c r="AA2" s="55">
        <v>0</v>
      </c>
      <c r="AB2" s="55">
        <v>0</v>
      </c>
      <c r="AC2" s="55">
        <v>0</v>
      </c>
      <c r="AD2" s="55">
        <v>2.1081793231157334E-2</v>
      </c>
      <c r="AE2" s="55">
        <v>0</v>
      </c>
      <c r="AF2" s="55">
        <v>3.1017454424603328E-2</v>
      </c>
      <c r="AG2" s="55">
        <v>2.5532659338988923E-2</v>
      </c>
      <c r="AH2" s="55">
        <v>0</v>
      </c>
      <c r="AI2" s="55">
        <v>3.6438631336533897E-2</v>
      </c>
      <c r="AJ2" s="55">
        <v>2.6386364493063912E-2</v>
      </c>
      <c r="AK2" s="55">
        <v>3.097247518924821E-2</v>
      </c>
      <c r="AL2" s="55">
        <v>0</v>
      </c>
      <c r="AM2" s="55">
        <v>4.3337667334593849E-2</v>
      </c>
      <c r="AN2" s="55">
        <v>3.2262586866174482E-2</v>
      </c>
      <c r="AO2" s="55">
        <v>0</v>
      </c>
      <c r="AP2" s="55">
        <v>2.4674706404318212E-2</v>
      </c>
      <c r="AQ2" s="55">
        <v>0</v>
      </c>
      <c r="AR2" s="55">
        <v>3.5724278005160065E-2</v>
      </c>
      <c r="AS2" s="55">
        <v>0</v>
      </c>
      <c r="AT2" s="55">
        <v>2.8970906104744305E-2</v>
      </c>
      <c r="AU2" s="55">
        <v>0</v>
      </c>
      <c r="AV2" s="55">
        <v>0</v>
      </c>
      <c r="AW2" s="55">
        <v>0</v>
      </c>
      <c r="AX2" s="55">
        <v>0</v>
      </c>
      <c r="AY2" s="55">
        <v>0</v>
      </c>
      <c r="AZ2" s="55">
        <v>0</v>
      </c>
      <c r="BA2" s="55">
        <v>5.0472908831316984E-2</v>
      </c>
      <c r="BB2" s="55">
        <v>0</v>
      </c>
      <c r="BC2" s="55">
        <v>0</v>
      </c>
      <c r="BD2" s="55">
        <v>0</v>
      </c>
      <c r="BE2" s="55">
        <v>0</v>
      </c>
      <c r="BF2" s="55">
        <v>0</v>
      </c>
      <c r="BG2" s="55">
        <v>3.2947536079432911E-2</v>
      </c>
      <c r="BH2" s="55">
        <v>4.0209167197421819E-2</v>
      </c>
      <c r="BI2" s="55">
        <v>2.4217590493518595E-2</v>
      </c>
      <c r="BJ2" s="55">
        <v>3.4092619102078094E-2</v>
      </c>
      <c r="BK2" s="55">
        <v>0</v>
      </c>
      <c r="BL2" s="55">
        <v>0</v>
      </c>
      <c r="BM2" s="55">
        <v>0</v>
      </c>
      <c r="BN2" s="55">
        <v>0</v>
      </c>
      <c r="BO2" s="55">
        <v>0</v>
      </c>
      <c r="BP2" s="55">
        <v>2.6383155486559205E-2</v>
      </c>
      <c r="BQ2" s="55">
        <v>0</v>
      </c>
      <c r="BR2" s="55"/>
      <c r="BS2" s="55"/>
    </row>
    <row r="3" spans="1:72" x14ac:dyDescent="0.25">
      <c r="A3" s="70" t="s">
        <v>257</v>
      </c>
      <c r="R3" s="71" t="s">
        <v>78</v>
      </c>
      <c r="S3" s="55">
        <v>2.1953735658904242E-2</v>
      </c>
      <c r="T3" s="55">
        <v>0</v>
      </c>
      <c r="U3" s="55">
        <v>0</v>
      </c>
      <c r="V3" s="55">
        <v>3.8284258731137423E-2</v>
      </c>
      <c r="W3" s="55">
        <v>5.9561826740983086E-2</v>
      </c>
      <c r="X3" s="55">
        <v>0</v>
      </c>
      <c r="Y3" s="55">
        <v>3.3743824747752615E-2</v>
      </c>
      <c r="Z3" s="55">
        <v>0</v>
      </c>
      <c r="AA3" s="55">
        <v>0</v>
      </c>
      <c r="AB3" s="55">
        <v>0</v>
      </c>
      <c r="AC3" s="55">
        <v>0</v>
      </c>
      <c r="AD3" s="55">
        <v>2.469546714654175E-2</v>
      </c>
      <c r="AE3" s="55">
        <v>0</v>
      </c>
      <c r="AF3" s="55">
        <v>3.5335467975770862E-2</v>
      </c>
      <c r="AG3" s="55">
        <v>6.1648554051925882E-2</v>
      </c>
      <c r="AH3" s="55">
        <v>0</v>
      </c>
      <c r="AI3" s="55">
        <v>4.5408514243642194E-2</v>
      </c>
      <c r="AJ3" s="55">
        <v>5.2917269400796142E-2</v>
      </c>
      <c r="AK3" s="55">
        <v>5.3625575287351797E-2</v>
      </c>
      <c r="AL3" s="55">
        <v>0</v>
      </c>
      <c r="AM3" s="55">
        <v>2.614148031023077E-2</v>
      </c>
      <c r="AN3" s="55">
        <v>3.4308635394535603E-2</v>
      </c>
      <c r="AO3" s="55">
        <v>0</v>
      </c>
      <c r="AP3" s="55">
        <v>2.7784635856577387E-2</v>
      </c>
      <c r="AQ3" s="55">
        <v>0</v>
      </c>
      <c r="AR3" s="55">
        <v>3.3177068043024935E-2</v>
      </c>
      <c r="AS3" s="55">
        <v>0</v>
      </c>
      <c r="AT3" s="55">
        <v>4.1064090839637198E-2</v>
      </c>
      <c r="AU3" s="55">
        <v>0</v>
      </c>
      <c r="AV3" s="55">
        <v>0</v>
      </c>
      <c r="AW3" s="55">
        <v>0</v>
      </c>
      <c r="AX3" s="55">
        <v>0</v>
      </c>
      <c r="AY3" s="55">
        <v>0</v>
      </c>
      <c r="AZ3" s="55">
        <v>0</v>
      </c>
      <c r="BA3" s="55">
        <v>6.8443234274419312E-2</v>
      </c>
      <c r="BB3" s="55">
        <v>0</v>
      </c>
      <c r="BC3" s="55">
        <v>0</v>
      </c>
      <c r="BD3" s="55">
        <v>0</v>
      </c>
      <c r="BE3" s="55">
        <v>0</v>
      </c>
      <c r="BF3" s="55">
        <v>0</v>
      </c>
      <c r="BG3" s="55">
        <v>9.5920948931563249E-2</v>
      </c>
      <c r="BH3" s="55">
        <v>5.3052393402654233E-2</v>
      </c>
      <c r="BI3" s="55">
        <v>4.2248229456952877E-2</v>
      </c>
      <c r="BJ3" s="55">
        <v>4.1596442802736805E-2</v>
      </c>
      <c r="BK3" s="55">
        <v>0</v>
      </c>
      <c r="BL3" s="55">
        <v>0</v>
      </c>
      <c r="BM3" s="55">
        <v>0</v>
      </c>
      <c r="BN3" s="55">
        <v>0</v>
      </c>
      <c r="BO3" s="55">
        <v>0</v>
      </c>
      <c r="BP3" s="55">
        <v>3.2618740927932516E-2</v>
      </c>
      <c r="BQ3" s="55">
        <v>0</v>
      </c>
      <c r="BR3" s="56"/>
      <c r="BS3" s="56"/>
    </row>
    <row r="4" spans="1:72" x14ac:dyDescent="0.25">
      <c r="A4" s="70" t="s">
        <v>258</v>
      </c>
      <c r="R4" s="71" t="s">
        <v>79</v>
      </c>
      <c r="S4" s="55">
        <f>IF(S2=0,0,S3/S2)</f>
        <v>2.4445142848950199</v>
      </c>
      <c r="T4" s="55">
        <f t="shared" ref="T4:BQ4" si="0">IF(T2=0,0,T3/T2)</f>
        <v>0</v>
      </c>
      <c r="U4" s="55">
        <f t="shared" si="0"/>
        <v>0</v>
      </c>
      <c r="V4" s="55">
        <f t="shared" si="0"/>
        <v>1.9207727892245812</v>
      </c>
      <c r="W4" s="55">
        <f t="shared" si="0"/>
        <v>0.9066359295164852</v>
      </c>
      <c r="X4" s="55">
        <f t="shared" si="0"/>
        <v>0</v>
      </c>
      <c r="Y4" s="55">
        <f t="shared" si="0"/>
        <v>1.0784267978599678</v>
      </c>
      <c r="Z4" s="55">
        <f t="shared" si="0"/>
        <v>0</v>
      </c>
      <c r="AA4" s="55">
        <f t="shared" si="0"/>
        <v>0</v>
      </c>
      <c r="AB4" s="55">
        <f t="shared" si="0"/>
        <v>0</v>
      </c>
      <c r="AC4" s="55">
        <f t="shared" si="0"/>
        <v>0</v>
      </c>
      <c r="AD4" s="55">
        <f t="shared" si="0"/>
        <v>1.171412074663728</v>
      </c>
      <c r="AE4" s="55">
        <f t="shared" si="0"/>
        <v>0</v>
      </c>
      <c r="AF4" s="55">
        <f t="shared" si="0"/>
        <v>1.1392123767494746</v>
      </c>
      <c r="AG4" s="55">
        <f t="shared" si="0"/>
        <v>2.4144979664451642</v>
      </c>
      <c r="AH4" s="55">
        <f t="shared" si="0"/>
        <v>0</v>
      </c>
      <c r="AI4" s="55">
        <f t="shared" si="0"/>
        <v>1.2461641005191917</v>
      </c>
      <c r="AJ4" s="55">
        <f t="shared" si="0"/>
        <v>2.005477844994763</v>
      </c>
      <c r="AK4" s="55">
        <f t="shared" si="0"/>
        <v>1.7313945675858475</v>
      </c>
      <c r="AL4" s="55">
        <f t="shared" si="0"/>
        <v>0</v>
      </c>
      <c r="AM4" s="55">
        <f t="shared" si="0"/>
        <v>0.60320460047842961</v>
      </c>
      <c r="AN4" s="55">
        <f t="shared" si="0"/>
        <v>1.0634186135429298</v>
      </c>
      <c r="AO4" s="55">
        <f t="shared" si="0"/>
        <v>0</v>
      </c>
      <c r="AP4" s="55">
        <f t="shared" si="0"/>
        <v>1.1260371410828589</v>
      </c>
      <c r="AQ4" s="55">
        <f t="shared" si="0"/>
        <v>0</v>
      </c>
      <c r="AR4" s="55">
        <f t="shared" si="0"/>
        <v>0.92869807020964268</v>
      </c>
      <c r="AS4" s="55">
        <f t="shared" si="0"/>
        <v>0</v>
      </c>
      <c r="AT4" s="55">
        <f t="shared" si="0"/>
        <v>1.4174251468411097</v>
      </c>
      <c r="AU4" s="55">
        <f t="shared" si="0"/>
        <v>0</v>
      </c>
      <c r="AV4" s="55">
        <f t="shared" si="0"/>
        <v>0</v>
      </c>
      <c r="AW4" s="55">
        <f t="shared" si="0"/>
        <v>0</v>
      </c>
      <c r="AX4" s="55">
        <f t="shared" si="0"/>
        <v>0</v>
      </c>
      <c r="AY4" s="55">
        <f t="shared" si="0"/>
        <v>0</v>
      </c>
      <c r="AZ4" s="55">
        <f t="shared" si="0"/>
        <v>0</v>
      </c>
      <c r="BA4" s="55">
        <f t="shared" si="0"/>
        <v>1.3560390288413942</v>
      </c>
      <c r="BB4" s="55">
        <f t="shared" si="0"/>
        <v>0</v>
      </c>
      <c r="BC4" s="55">
        <f t="shared" si="0"/>
        <v>0</v>
      </c>
      <c r="BD4" s="55">
        <f t="shared" si="0"/>
        <v>0</v>
      </c>
      <c r="BE4" s="55">
        <f t="shared" si="0"/>
        <v>0</v>
      </c>
      <c r="BF4" s="55">
        <f t="shared" si="0"/>
        <v>0</v>
      </c>
      <c r="BG4" s="55">
        <f t="shared" si="0"/>
        <v>2.9113238908156385</v>
      </c>
      <c r="BH4" s="55">
        <f t="shared" si="0"/>
        <v>1.3194104006724097</v>
      </c>
      <c r="BI4" s="55">
        <f t="shared" si="0"/>
        <v>1.7445265443835076</v>
      </c>
      <c r="BJ4" s="55">
        <f t="shared" si="0"/>
        <v>1.220101121541622</v>
      </c>
      <c r="BK4" s="55">
        <f t="shared" si="0"/>
        <v>0</v>
      </c>
      <c r="BL4" s="55">
        <f t="shared" si="0"/>
        <v>0</v>
      </c>
      <c r="BM4" s="55">
        <f t="shared" si="0"/>
        <v>0</v>
      </c>
      <c r="BN4" s="55">
        <f t="shared" si="0"/>
        <v>0</v>
      </c>
      <c r="BO4" s="55">
        <f t="shared" si="0"/>
        <v>0</v>
      </c>
      <c r="BP4" s="55">
        <f t="shared" si="0"/>
        <v>1.2363472195185297</v>
      </c>
      <c r="BQ4" s="55">
        <f t="shared" si="0"/>
        <v>0</v>
      </c>
      <c r="BR4" s="57"/>
      <c r="BS4" s="57"/>
    </row>
    <row r="5" spans="1:72" x14ac:dyDescent="0.25">
      <c r="R5" s="72">
        <v>10</v>
      </c>
      <c r="S5" s="56">
        <f>IF(S2&lt;$S$2*$R$5,1,0)</f>
        <v>1</v>
      </c>
      <c r="T5" s="56">
        <f t="shared" ref="T5:BQ5" si="1">IF(T2&lt;$S$2*$R$5,1,0)</f>
        <v>1</v>
      </c>
      <c r="U5" s="56">
        <f t="shared" si="1"/>
        <v>1</v>
      </c>
      <c r="V5" s="56">
        <f t="shared" si="1"/>
        <v>1</v>
      </c>
      <c r="W5" s="56">
        <f t="shared" si="1"/>
        <v>1</v>
      </c>
      <c r="X5" s="56">
        <f t="shared" si="1"/>
        <v>1</v>
      </c>
      <c r="Y5" s="56">
        <f t="shared" si="1"/>
        <v>1</v>
      </c>
      <c r="Z5" s="56">
        <f t="shared" si="1"/>
        <v>1</v>
      </c>
      <c r="AA5" s="56">
        <f t="shared" si="1"/>
        <v>1</v>
      </c>
      <c r="AB5" s="56">
        <f t="shared" si="1"/>
        <v>1</v>
      </c>
      <c r="AC5" s="56">
        <f t="shared" si="1"/>
        <v>1</v>
      </c>
      <c r="AD5" s="56">
        <f t="shared" si="1"/>
        <v>1</v>
      </c>
      <c r="AE5" s="56">
        <f t="shared" si="1"/>
        <v>1</v>
      </c>
      <c r="AF5" s="56">
        <f t="shared" si="1"/>
        <v>1</v>
      </c>
      <c r="AG5" s="56">
        <f t="shared" si="1"/>
        <v>1</v>
      </c>
      <c r="AH5" s="56">
        <f t="shared" si="1"/>
        <v>1</v>
      </c>
      <c r="AI5" s="56">
        <f t="shared" si="1"/>
        <v>1</v>
      </c>
      <c r="AJ5" s="56">
        <f t="shared" si="1"/>
        <v>1</v>
      </c>
      <c r="AK5" s="56">
        <f t="shared" si="1"/>
        <v>1</v>
      </c>
      <c r="AL5" s="56">
        <f t="shared" si="1"/>
        <v>1</v>
      </c>
      <c r="AM5" s="56">
        <f t="shared" si="1"/>
        <v>1</v>
      </c>
      <c r="AN5" s="56">
        <f t="shared" si="1"/>
        <v>1</v>
      </c>
      <c r="AO5" s="56">
        <f t="shared" si="1"/>
        <v>1</v>
      </c>
      <c r="AP5" s="56">
        <f t="shared" si="1"/>
        <v>1</v>
      </c>
      <c r="AQ5" s="56">
        <f t="shared" si="1"/>
        <v>1</v>
      </c>
      <c r="AR5" s="56">
        <f t="shared" si="1"/>
        <v>1</v>
      </c>
      <c r="AS5" s="56">
        <f t="shared" si="1"/>
        <v>1</v>
      </c>
      <c r="AT5" s="56">
        <f t="shared" si="1"/>
        <v>1</v>
      </c>
      <c r="AU5" s="56">
        <f t="shared" si="1"/>
        <v>1</v>
      </c>
      <c r="AV5" s="56">
        <f t="shared" si="1"/>
        <v>1</v>
      </c>
      <c r="AW5" s="56">
        <f t="shared" si="1"/>
        <v>1</v>
      </c>
      <c r="AX5" s="56">
        <f t="shared" si="1"/>
        <v>1</v>
      </c>
      <c r="AY5" s="56">
        <f t="shared" si="1"/>
        <v>1</v>
      </c>
      <c r="AZ5" s="56">
        <f t="shared" si="1"/>
        <v>1</v>
      </c>
      <c r="BA5" s="56">
        <f t="shared" si="1"/>
        <v>1</v>
      </c>
      <c r="BB5" s="56">
        <f t="shared" si="1"/>
        <v>1</v>
      </c>
      <c r="BC5" s="56">
        <f t="shared" si="1"/>
        <v>1</v>
      </c>
      <c r="BD5" s="56">
        <f t="shared" si="1"/>
        <v>1</v>
      </c>
      <c r="BE5" s="56">
        <f t="shared" si="1"/>
        <v>1</v>
      </c>
      <c r="BF5" s="56">
        <f t="shared" si="1"/>
        <v>1</v>
      </c>
      <c r="BG5" s="56">
        <f t="shared" si="1"/>
        <v>1</v>
      </c>
      <c r="BH5" s="56">
        <f t="shared" si="1"/>
        <v>1</v>
      </c>
      <c r="BI5" s="56">
        <f t="shared" si="1"/>
        <v>1</v>
      </c>
      <c r="BJ5" s="56">
        <f t="shared" si="1"/>
        <v>1</v>
      </c>
      <c r="BK5" s="56">
        <f t="shared" si="1"/>
        <v>1</v>
      </c>
      <c r="BL5" s="56">
        <f t="shared" si="1"/>
        <v>1</v>
      </c>
      <c r="BM5" s="56">
        <f t="shared" si="1"/>
        <v>1</v>
      </c>
      <c r="BN5" s="56">
        <f t="shared" si="1"/>
        <v>1</v>
      </c>
      <c r="BO5" s="56">
        <f t="shared" si="1"/>
        <v>1</v>
      </c>
      <c r="BP5" s="56">
        <f t="shared" si="1"/>
        <v>1</v>
      </c>
      <c r="BQ5" s="56">
        <f t="shared" si="1"/>
        <v>1</v>
      </c>
      <c r="BR5" s="54"/>
      <c r="BS5" s="54"/>
    </row>
    <row r="6" spans="1:72" x14ac:dyDescent="0.25">
      <c r="R6" s="71" t="s">
        <v>80</v>
      </c>
      <c r="S6" s="57" t="s">
        <v>81</v>
      </c>
      <c r="T6" s="57" t="s">
        <v>82</v>
      </c>
      <c r="U6" s="57" t="s">
        <v>83</v>
      </c>
      <c r="V6" s="57" t="s">
        <v>84</v>
      </c>
      <c r="W6" s="57" t="s">
        <v>85</v>
      </c>
      <c r="X6" s="57" t="s">
        <v>86</v>
      </c>
      <c r="Y6" s="57" t="s">
        <v>87</v>
      </c>
      <c r="Z6" s="57" t="s">
        <v>88</v>
      </c>
      <c r="AA6" s="57" t="s">
        <v>89</v>
      </c>
      <c r="AB6" s="57" t="s">
        <v>90</v>
      </c>
      <c r="AC6" s="57" t="s">
        <v>91</v>
      </c>
      <c r="AD6" s="57" t="s">
        <v>92</v>
      </c>
      <c r="AE6" s="57" t="s">
        <v>93</v>
      </c>
      <c r="AF6" s="57" t="s">
        <v>94</v>
      </c>
      <c r="AG6" s="57" t="s">
        <v>95</v>
      </c>
      <c r="AH6" s="57" t="s">
        <v>96</v>
      </c>
      <c r="AI6" s="57" t="s">
        <v>97</v>
      </c>
      <c r="AJ6" s="57" t="s">
        <v>98</v>
      </c>
      <c r="AK6" s="57" t="s">
        <v>99</v>
      </c>
      <c r="AL6" s="57" t="s">
        <v>100</v>
      </c>
      <c r="AM6" s="57" t="s">
        <v>101</v>
      </c>
      <c r="AN6" s="57" t="s">
        <v>102</v>
      </c>
      <c r="AO6" s="57" t="s">
        <v>103</v>
      </c>
      <c r="AP6" s="57" t="s">
        <v>104</v>
      </c>
      <c r="AQ6" s="57" t="s">
        <v>105</v>
      </c>
      <c r="AR6" s="57" t="s">
        <v>106</v>
      </c>
      <c r="AS6" s="57" t="s">
        <v>107</v>
      </c>
      <c r="AT6" s="57" t="s">
        <v>108</v>
      </c>
      <c r="AU6" s="57" t="s">
        <v>109</v>
      </c>
      <c r="AV6" s="57" t="s">
        <v>110</v>
      </c>
      <c r="AW6" s="57" t="s">
        <v>111</v>
      </c>
      <c r="AX6" s="57" t="s">
        <v>112</v>
      </c>
      <c r="AY6" s="57" t="s">
        <v>113</v>
      </c>
      <c r="AZ6" s="57" t="s">
        <v>114</v>
      </c>
      <c r="BA6" s="57" t="s">
        <v>115</v>
      </c>
      <c r="BB6" s="57" t="s">
        <v>116</v>
      </c>
      <c r="BC6" s="57" t="s">
        <v>117</v>
      </c>
      <c r="BD6" s="57" t="s">
        <v>118</v>
      </c>
      <c r="BE6" s="57" t="s">
        <v>119</v>
      </c>
      <c r="BF6" s="57" t="s">
        <v>120</v>
      </c>
      <c r="BG6" s="57" t="s">
        <v>121</v>
      </c>
      <c r="BH6" s="57" t="s">
        <v>122</v>
      </c>
      <c r="BI6" s="57" t="s">
        <v>123</v>
      </c>
      <c r="BJ6" s="57" t="s">
        <v>124</v>
      </c>
      <c r="BK6" s="57" t="s">
        <v>125</v>
      </c>
      <c r="BL6" s="57" t="s">
        <v>126</v>
      </c>
      <c r="BM6" s="57" t="s">
        <v>127</v>
      </c>
      <c r="BN6" s="57" t="s">
        <v>128</v>
      </c>
      <c r="BO6" s="57" t="s">
        <v>129</v>
      </c>
      <c r="BP6" s="57" t="s">
        <v>130</v>
      </c>
      <c r="BQ6" s="57" t="s">
        <v>131</v>
      </c>
      <c r="BR6" s="54"/>
      <c r="BS6" s="54"/>
    </row>
    <row r="7" spans="1:72" x14ac:dyDescent="0.25">
      <c r="R7" s="70">
        <v>1982</v>
      </c>
      <c r="S7" s="54">
        <v>1.2905162759125233E-2</v>
      </c>
      <c r="T7" s="54">
        <v>0</v>
      </c>
      <c r="U7" s="54">
        <v>0</v>
      </c>
      <c r="V7" s="54">
        <v>2.0161386579275131E-2</v>
      </c>
      <c r="W7" s="54">
        <v>-2.7450110763311386E-2</v>
      </c>
      <c r="X7" s="54">
        <v>0</v>
      </c>
      <c r="Y7" s="54">
        <v>-1.145494170486927E-2</v>
      </c>
      <c r="Z7" s="54">
        <v>0</v>
      </c>
      <c r="AA7" s="54">
        <v>0</v>
      </c>
      <c r="AB7" s="54">
        <v>0</v>
      </c>
      <c r="AC7" s="54">
        <v>0</v>
      </c>
      <c r="AD7" s="54">
        <v>-3.5810451954603195E-2</v>
      </c>
      <c r="AE7" s="54">
        <v>0</v>
      </c>
      <c r="AF7" s="54">
        <v>4.4195760041475296E-2</v>
      </c>
      <c r="AG7" s="54">
        <v>8.0661913380026817E-3</v>
      </c>
      <c r="AH7" s="54">
        <v>0</v>
      </c>
      <c r="AI7" s="54">
        <v>2.1308261901140213E-2</v>
      </c>
      <c r="AJ7" s="54">
        <v>4.2713161557912827E-2</v>
      </c>
      <c r="AK7" s="54">
        <v>1.358500774949789E-2</v>
      </c>
      <c r="AL7" s="54">
        <v>0</v>
      </c>
      <c r="AM7" s="54">
        <v>-5.7956180535256863E-3</v>
      </c>
      <c r="AN7" s="54">
        <v>-1.8250210210680962E-2</v>
      </c>
      <c r="AO7" s="54">
        <v>0</v>
      </c>
      <c r="AP7" s="54">
        <v>-8.5255494341254234E-3</v>
      </c>
      <c r="AQ7" s="54">
        <v>0</v>
      </c>
      <c r="AR7" s="54">
        <v>2.7733955532312393E-2</v>
      </c>
      <c r="AS7" s="54">
        <v>0</v>
      </c>
      <c r="AT7" s="54">
        <v>3.7469439208507538E-2</v>
      </c>
      <c r="AU7" s="54">
        <v>0</v>
      </c>
      <c r="AV7" s="54">
        <v>0</v>
      </c>
      <c r="AW7" s="54">
        <v>0</v>
      </c>
      <c r="AX7" s="54">
        <v>0</v>
      </c>
      <c r="AY7" s="54">
        <v>0</v>
      </c>
      <c r="AZ7" s="54">
        <v>0</v>
      </c>
      <c r="BA7" s="54">
        <v>-3.1935963779687881E-2</v>
      </c>
      <c r="BB7" s="54">
        <v>0</v>
      </c>
      <c r="BC7" s="54">
        <v>0</v>
      </c>
      <c r="BD7" s="54">
        <v>0</v>
      </c>
      <c r="BE7" s="54">
        <v>0</v>
      </c>
      <c r="BF7" s="54">
        <v>0</v>
      </c>
      <c r="BG7" s="54">
        <v>1.4852933818474412E-3</v>
      </c>
      <c r="BH7" s="54">
        <v>-1.8216764554381371E-2</v>
      </c>
      <c r="BI7" s="54">
        <v>-1.7845407128334045E-2</v>
      </c>
      <c r="BJ7" s="54">
        <v>-1.1609966168180108E-3</v>
      </c>
      <c r="BK7" s="54">
        <v>0</v>
      </c>
      <c r="BL7" s="54">
        <v>0</v>
      </c>
      <c r="BM7" s="54">
        <v>0</v>
      </c>
      <c r="BN7" s="54">
        <v>0</v>
      </c>
      <c r="BO7" s="54">
        <v>0</v>
      </c>
      <c r="BP7" s="54">
        <v>-1.4826024882495403E-2</v>
      </c>
      <c r="BQ7" s="54">
        <v>0</v>
      </c>
      <c r="BR7" s="54"/>
      <c r="BS7" s="54"/>
    </row>
    <row r="8" spans="1:72" x14ac:dyDescent="0.25">
      <c r="R8" s="70">
        <v>1983</v>
      </c>
      <c r="S8" s="54">
        <v>1.4342858921736479E-3</v>
      </c>
      <c r="T8" s="54">
        <v>0</v>
      </c>
      <c r="U8" s="54">
        <v>0</v>
      </c>
      <c r="V8" s="54">
        <v>1.5514223836362362E-2</v>
      </c>
      <c r="W8" s="54">
        <v>-2.2130671888589859E-2</v>
      </c>
      <c r="X8" s="54">
        <v>0</v>
      </c>
      <c r="Y8" s="54">
        <v>-8.0177308991551399E-3</v>
      </c>
      <c r="Z8" s="54">
        <v>0</v>
      </c>
      <c r="AA8" s="54">
        <v>0</v>
      </c>
      <c r="AB8" s="54">
        <v>0</v>
      </c>
      <c r="AC8" s="54">
        <v>0</v>
      </c>
      <c r="AD8" s="54">
        <v>3.3095091581344604E-2</v>
      </c>
      <c r="AE8" s="54">
        <v>0</v>
      </c>
      <c r="AF8" s="54">
        <v>1.4650008641183376E-2</v>
      </c>
      <c r="AG8" s="54">
        <v>1.911952905356884E-2</v>
      </c>
      <c r="AH8" s="54">
        <v>0</v>
      </c>
      <c r="AI8" s="54">
        <v>-1.2941301800310612E-2</v>
      </c>
      <c r="AJ8" s="54">
        <v>-8.9034321717917919E-5</v>
      </c>
      <c r="AK8" s="54">
        <v>1.4216628856956959E-2</v>
      </c>
      <c r="AL8" s="54">
        <v>0</v>
      </c>
      <c r="AM8" s="54">
        <v>-2.1118558943271637E-2</v>
      </c>
      <c r="AN8" s="54">
        <v>-1.0874989442527294E-2</v>
      </c>
      <c r="AO8" s="54">
        <v>0</v>
      </c>
      <c r="AP8" s="54">
        <v>-1.0444995947182178E-2</v>
      </c>
      <c r="AQ8" s="54">
        <v>0</v>
      </c>
      <c r="AR8" s="54">
        <v>9.8763573914766312E-3</v>
      </c>
      <c r="AS8" s="54">
        <v>0</v>
      </c>
      <c r="AT8" s="54">
        <v>2.0956860855221748E-2</v>
      </c>
      <c r="AU8" s="54">
        <v>0</v>
      </c>
      <c r="AV8" s="54">
        <v>0</v>
      </c>
      <c r="AW8" s="54">
        <v>0</v>
      </c>
      <c r="AX8" s="54">
        <v>0</v>
      </c>
      <c r="AY8" s="54">
        <v>0</v>
      </c>
      <c r="AZ8" s="54">
        <v>0</v>
      </c>
      <c r="BA8" s="54">
        <v>-8.4463832899928093E-3</v>
      </c>
      <c r="BB8" s="54">
        <v>0</v>
      </c>
      <c r="BC8" s="54">
        <v>0</v>
      </c>
      <c r="BD8" s="54">
        <v>0</v>
      </c>
      <c r="BE8" s="54">
        <v>0</v>
      </c>
      <c r="BF8" s="54">
        <v>0</v>
      </c>
      <c r="BG8" s="54">
        <v>-1.7686353996396065E-2</v>
      </c>
      <c r="BH8" s="54">
        <v>3.9458479732275009E-2</v>
      </c>
      <c r="BI8" s="54">
        <v>-3.4403367899358273E-3</v>
      </c>
      <c r="BJ8" s="54">
        <v>-2.6439959183335304E-2</v>
      </c>
      <c r="BK8" s="54">
        <v>0</v>
      </c>
      <c r="BL8" s="54">
        <v>0</v>
      </c>
      <c r="BM8" s="54">
        <v>0</v>
      </c>
      <c r="BN8" s="54">
        <v>0</v>
      </c>
      <c r="BO8" s="54">
        <v>0</v>
      </c>
      <c r="BP8" s="54">
        <v>-1.3072480447590351E-2</v>
      </c>
      <c r="BQ8" s="54">
        <v>0</v>
      </c>
      <c r="BR8" s="54"/>
      <c r="BS8" s="54"/>
    </row>
    <row r="9" spans="1:72" x14ac:dyDescent="0.25">
      <c r="R9" s="70">
        <v>1984</v>
      </c>
      <c r="S9" s="54">
        <v>2.9375220183283091E-3</v>
      </c>
      <c r="T9" s="54">
        <v>0</v>
      </c>
      <c r="U9" s="54">
        <v>0</v>
      </c>
      <c r="V9" s="54">
        <v>3.5522549296729267E-4</v>
      </c>
      <c r="W9" s="54">
        <v>-5.7855989784002304E-2</v>
      </c>
      <c r="X9" s="54">
        <v>0</v>
      </c>
      <c r="Y9" s="54">
        <v>-1.2395048514008522E-2</v>
      </c>
      <c r="Z9" s="54">
        <v>0</v>
      </c>
      <c r="AA9" s="54">
        <v>0</v>
      </c>
      <c r="AB9" s="54">
        <v>0</v>
      </c>
      <c r="AC9" s="54">
        <v>0</v>
      </c>
      <c r="AD9" s="54">
        <v>-1.1293655261397362E-2</v>
      </c>
      <c r="AE9" s="54">
        <v>0</v>
      </c>
      <c r="AF9" s="54">
        <v>6.8869777023792267E-2</v>
      </c>
      <c r="AG9" s="54">
        <v>-1.9178032875061035E-2</v>
      </c>
      <c r="AH9" s="54">
        <v>0</v>
      </c>
      <c r="AI9" s="54">
        <v>4.2775280773639679E-2</v>
      </c>
      <c r="AJ9" s="54">
        <v>4.7604560852050781E-2</v>
      </c>
      <c r="AK9" s="54">
        <v>-4.3255269527435303E-2</v>
      </c>
      <c r="AL9" s="54">
        <v>0</v>
      </c>
      <c r="AM9" s="54">
        <v>-3.1253721099346876E-3</v>
      </c>
      <c r="AN9" s="54">
        <v>-3.8751460611820221E-2</v>
      </c>
      <c r="AO9" s="54">
        <v>0</v>
      </c>
      <c r="AP9" s="54">
        <v>-5.1571201533079147E-2</v>
      </c>
      <c r="AQ9" s="54">
        <v>0</v>
      </c>
      <c r="AR9" s="54">
        <v>5.4562430828809738E-2</v>
      </c>
      <c r="AS9" s="54">
        <v>0</v>
      </c>
      <c r="AT9" s="54">
        <v>7.2933301329612732E-2</v>
      </c>
      <c r="AU9" s="54">
        <v>0</v>
      </c>
      <c r="AV9" s="54">
        <v>0</v>
      </c>
      <c r="AW9" s="54">
        <v>0</v>
      </c>
      <c r="AX9" s="54">
        <v>0</v>
      </c>
      <c r="AY9" s="54">
        <v>0</v>
      </c>
      <c r="AZ9" s="54">
        <v>0</v>
      </c>
      <c r="BA9" s="54">
        <v>4.5434612780809402E-2</v>
      </c>
      <c r="BB9" s="54">
        <v>0</v>
      </c>
      <c r="BC9" s="54">
        <v>0</v>
      </c>
      <c r="BD9" s="54">
        <v>0</v>
      </c>
      <c r="BE9" s="54">
        <v>0</v>
      </c>
      <c r="BF9" s="54">
        <v>0</v>
      </c>
      <c r="BG9" s="54">
        <v>-2.82621243968606E-3</v>
      </c>
      <c r="BH9" s="54">
        <v>3.0854525975883007E-3</v>
      </c>
      <c r="BI9" s="54">
        <v>-2.3825628682971001E-2</v>
      </c>
      <c r="BJ9" s="54">
        <v>-4.615350067615509E-2</v>
      </c>
      <c r="BK9" s="54">
        <v>0</v>
      </c>
      <c r="BL9" s="54">
        <v>0</v>
      </c>
      <c r="BM9" s="54">
        <v>0</v>
      </c>
      <c r="BN9" s="54">
        <v>0</v>
      </c>
      <c r="BO9" s="54">
        <v>0</v>
      </c>
      <c r="BP9" s="54">
        <v>-1.8340969458222389E-2</v>
      </c>
      <c r="BQ9" s="54">
        <v>0</v>
      </c>
      <c r="BR9" s="54"/>
      <c r="BS9" s="54"/>
    </row>
    <row r="10" spans="1:72" x14ac:dyDescent="0.25">
      <c r="R10" s="70">
        <v>1985</v>
      </c>
      <c r="S10" s="54">
        <v>1.0034076403826475E-3</v>
      </c>
      <c r="T10" s="54">
        <v>0</v>
      </c>
      <c r="U10" s="54">
        <v>0</v>
      </c>
      <c r="V10" s="54">
        <v>8.5683232173323631E-3</v>
      </c>
      <c r="W10" s="54">
        <v>-4.182756319642067E-2</v>
      </c>
      <c r="X10" s="54">
        <v>0</v>
      </c>
      <c r="Y10" s="54">
        <v>-1.4257845468819141E-3</v>
      </c>
      <c r="Z10" s="54">
        <v>0</v>
      </c>
      <c r="AA10" s="54">
        <v>0</v>
      </c>
      <c r="AB10" s="54">
        <v>0</v>
      </c>
      <c r="AC10" s="54">
        <v>0</v>
      </c>
      <c r="AD10" s="54">
        <v>1.0014274157583714E-2</v>
      </c>
      <c r="AE10" s="54">
        <v>0</v>
      </c>
      <c r="AF10" s="54">
        <v>-1.5436186455190182E-2</v>
      </c>
      <c r="AG10" s="54">
        <v>2.5233743712306023E-2</v>
      </c>
      <c r="AH10" s="54">
        <v>0</v>
      </c>
      <c r="AI10" s="54">
        <v>3.1992804259061813E-2</v>
      </c>
      <c r="AJ10" s="54">
        <v>2.064376138150692E-3</v>
      </c>
      <c r="AK10" s="54">
        <v>2.401045523583889E-2</v>
      </c>
      <c r="AL10" s="54">
        <v>0</v>
      </c>
      <c r="AM10" s="54">
        <v>-9.350108914077282E-3</v>
      </c>
      <c r="AN10" s="54">
        <v>1.4193453826010227E-2</v>
      </c>
      <c r="AO10" s="54">
        <v>0</v>
      </c>
      <c r="AP10" s="54">
        <v>2.8186777606606483E-2</v>
      </c>
      <c r="AQ10" s="54">
        <v>0</v>
      </c>
      <c r="AR10" s="54">
        <v>2.5141598656773567E-2</v>
      </c>
      <c r="AS10" s="54">
        <v>0</v>
      </c>
      <c r="AT10" s="54">
        <v>9.089987725019455E-3</v>
      </c>
      <c r="AU10" s="54">
        <v>0</v>
      </c>
      <c r="AV10" s="54">
        <v>0</v>
      </c>
      <c r="AW10" s="54">
        <v>0</v>
      </c>
      <c r="AX10" s="54">
        <v>0</v>
      </c>
      <c r="AY10" s="54">
        <v>0</v>
      </c>
      <c r="AZ10" s="54">
        <v>0</v>
      </c>
      <c r="BA10" s="54">
        <v>1.1158484034240246E-2</v>
      </c>
      <c r="BB10" s="54">
        <v>0</v>
      </c>
      <c r="BC10" s="54">
        <v>0</v>
      </c>
      <c r="BD10" s="54">
        <v>0</v>
      </c>
      <c r="BE10" s="54">
        <v>0</v>
      </c>
      <c r="BF10" s="54">
        <v>0</v>
      </c>
      <c r="BG10" s="54">
        <v>-2.1770985797047615E-2</v>
      </c>
      <c r="BH10" s="54">
        <v>-6.5206557512283325E-2</v>
      </c>
      <c r="BI10" s="54">
        <v>6.5519767813384533E-3</v>
      </c>
      <c r="BJ10" s="54">
        <v>-1.9466444849967957E-2</v>
      </c>
      <c r="BK10" s="54">
        <v>0</v>
      </c>
      <c r="BL10" s="54">
        <v>0</v>
      </c>
      <c r="BM10" s="54">
        <v>0</v>
      </c>
      <c r="BN10" s="54">
        <v>0</v>
      </c>
      <c r="BO10" s="54">
        <v>0</v>
      </c>
      <c r="BP10" s="54">
        <v>-2.3750804364681244E-2</v>
      </c>
      <c r="BQ10" s="54">
        <v>0</v>
      </c>
      <c r="BR10" s="54"/>
      <c r="BS10" s="54"/>
    </row>
    <row r="11" spans="1:72" x14ac:dyDescent="0.25">
      <c r="R11" s="70">
        <v>1986</v>
      </c>
      <c r="S11" s="54">
        <v>2.0552260801196098E-2</v>
      </c>
      <c r="T11" s="54">
        <v>0</v>
      </c>
      <c r="U11" s="54">
        <v>0</v>
      </c>
      <c r="V11" s="54">
        <v>1.9666882872115821E-4</v>
      </c>
      <c r="W11" s="54">
        <v>-7.6329983770847321E-2</v>
      </c>
      <c r="X11" s="54">
        <v>0</v>
      </c>
      <c r="Y11" s="54">
        <v>-2.8412666171789169E-2</v>
      </c>
      <c r="Z11" s="54">
        <v>0</v>
      </c>
      <c r="AA11" s="54">
        <v>0</v>
      </c>
      <c r="AB11" s="54">
        <v>0</v>
      </c>
      <c r="AC11" s="54">
        <v>0</v>
      </c>
      <c r="AD11" s="54">
        <v>-2.9936765786260366E-3</v>
      </c>
      <c r="AE11" s="54">
        <v>0</v>
      </c>
      <c r="AF11" s="54">
        <v>-1.0716278105974197E-2</v>
      </c>
      <c r="AG11" s="54">
        <v>-1.0945850051939487E-2</v>
      </c>
      <c r="AH11" s="54">
        <v>0</v>
      </c>
      <c r="AI11" s="54">
        <v>6.7680524662137032E-3</v>
      </c>
      <c r="AJ11" s="54">
        <v>1.5914561226963997E-2</v>
      </c>
      <c r="AK11" s="54">
        <v>3.9876092225313187E-2</v>
      </c>
      <c r="AL11" s="54">
        <v>0</v>
      </c>
      <c r="AM11" s="54">
        <v>5.7058888487517834E-3</v>
      </c>
      <c r="AN11" s="54">
        <v>5.0676103681325912E-2</v>
      </c>
      <c r="AO11" s="54">
        <v>0</v>
      </c>
      <c r="AP11" s="54">
        <v>1.2912344187498093E-2</v>
      </c>
      <c r="AQ11" s="54">
        <v>0</v>
      </c>
      <c r="AR11" s="54">
        <v>7.6107477070763707E-4</v>
      </c>
      <c r="AS11" s="54">
        <v>0</v>
      </c>
      <c r="AT11" s="54">
        <v>2.0350905135273933E-2</v>
      </c>
      <c r="AU11" s="54">
        <v>0</v>
      </c>
      <c r="AV11" s="54">
        <v>0</v>
      </c>
      <c r="AW11" s="54">
        <v>0</v>
      </c>
      <c r="AX11" s="54">
        <v>0</v>
      </c>
      <c r="AY11" s="54">
        <v>0</v>
      </c>
      <c r="AZ11" s="54">
        <v>0</v>
      </c>
      <c r="BA11" s="54">
        <v>2.7645949274301529E-2</v>
      </c>
      <c r="BB11" s="54">
        <v>0</v>
      </c>
      <c r="BC11" s="54">
        <v>0</v>
      </c>
      <c r="BD11" s="54">
        <v>0</v>
      </c>
      <c r="BE11" s="54">
        <v>0</v>
      </c>
      <c r="BF11" s="54">
        <v>0</v>
      </c>
      <c r="BG11" s="54">
        <v>-4.2696885764598846E-2</v>
      </c>
      <c r="BH11" s="54">
        <v>5.0911448895931244E-2</v>
      </c>
      <c r="BI11" s="54">
        <v>-4.9623097293078899E-3</v>
      </c>
      <c r="BJ11" s="54">
        <v>-2.1245693787932396E-2</v>
      </c>
      <c r="BK11" s="54">
        <v>0</v>
      </c>
      <c r="BL11" s="54">
        <v>0</v>
      </c>
      <c r="BM11" s="54">
        <v>0</v>
      </c>
      <c r="BN11" s="54">
        <v>0</v>
      </c>
      <c r="BO11" s="54">
        <v>0</v>
      </c>
      <c r="BP11" s="54">
        <v>-5.1686912775039673E-2</v>
      </c>
      <c r="BQ11" s="54">
        <v>0</v>
      </c>
      <c r="BR11" s="54"/>
      <c r="BS11" s="54"/>
    </row>
    <row r="12" spans="1:72" x14ac:dyDescent="0.25">
      <c r="R12" s="70">
        <v>1987</v>
      </c>
      <c r="S12" s="54">
        <v>3.3632377162575722E-3</v>
      </c>
      <c r="T12" s="54">
        <v>0</v>
      </c>
      <c r="U12" s="54">
        <v>0</v>
      </c>
      <c r="V12" s="54">
        <v>-2.4364931508898735E-2</v>
      </c>
      <c r="W12" s="54">
        <v>-4.9582846462726593E-2</v>
      </c>
      <c r="X12" s="54">
        <v>0</v>
      </c>
      <c r="Y12" s="54">
        <v>5.5215232074260712E-2</v>
      </c>
      <c r="Z12" s="54">
        <v>0</v>
      </c>
      <c r="AA12" s="54">
        <v>0</v>
      </c>
      <c r="AB12" s="54">
        <v>0</v>
      </c>
      <c r="AC12" s="54">
        <v>0</v>
      </c>
      <c r="AD12" s="54">
        <v>-1.7650596797466278E-2</v>
      </c>
      <c r="AE12" s="54">
        <v>0</v>
      </c>
      <c r="AF12" s="54">
        <v>-1.8456287682056427E-2</v>
      </c>
      <c r="AG12" s="54">
        <v>2.3404348641633987E-2</v>
      </c>
      <c r="AH12" s="54">
        <v>0</v>
      </c>
      <c r="AI12" s="54">
        <v>-1.7788395285606384E-2</v>
      </c>
      <c r="AJ12" s="54">
        <v>2.1308604627847672E-2</v>
      </c>
      <c r="AK12" s="54">
        <v>-7.0919329300522804E-3</v>
      </c>
      <c r="AL12" s="54">
        <v>0</v>
      </c>
      <c r="AM12" s="54">
        <v>2.1903656423091888E-2</v>
      </c>
      <c r="AN12" s="54">
        <v>2.9487453866750002E-4</v>
      </c>
      <c r="AO12" s="54">
        <v>0</v>
      </c>
      <c r="AP12" s="54">
        <v>-5.9662880375981331E-3</v>
      </c>
      <c r="AQ12" s="54">
        <v>0</v>
      </c>
      <c r="AR12" s="54">
        <v>-1.4436563476920128E-2</v>
      </c>
      <c r="AS12" s="54">
        <v>0</v>
      </c>
      <c r="AT12" s="54">
        <v>2.5365691632032394E-2</v>
      </c>
      <c r="AU12" s="54">
        <v>0</v>
      </c>
      <c r="AV12" s="54">
        <v>0</v>
      </c>
      <c r="AW12" s="54">
        <v>0</v>
      </c>
      <c r="AX12" s="54">
        <v>0</v>
      </c>
      <c r="AY12" s="54">
        <v>0</v>
      </c>
      <c r="AZ12" s="54">
        <v>0</v>
      </c>
      <c r="BA12" s="54">
        <v>-2.4408277124166489E-2</v>
      </c>
      <c r="BB12" s="54">
        <v>0</v>
      </c>
      <c r="BC12" s="54">
        <v>0</v>
      </c>
      <c r="BD12" s="54">
        <v>0</v>
      </c>
      <c r="BE12" s="54">
        <v>0</v>
      </c>
      <c r="BF12" s="54">
        <v>0</v>
      </c>
      <c r="BG12" s="54">
        <v>-3.2187353819608688E-2</v>
      </c>
      <c r="BH12" s="54">
        <v>3.0763695016503334E-2</v>
      </c>
      <c r="BI12" s="54">
        <v>2.0933061838150024E-2</v>
      </c>
      <c r="BJ12" s="54">
        <v>1.2666386552155018E-2</v>
      </c>
      <c r="BK12" s="54">
        <v>0</v>
      </c>
      <c r="BL12" s="54">
        <v>0</v>
      </c>
      <c r="BM12" s="54">
        <v>0</v>
      </c>
      <c r="BN12" s="54">
        <v>0</v>
      </c>
      <c r="BO12" s="54">
        <v>0</v>
      </c>
      <c r="BP12" s="54">
        <v>-2.7853885665535927E-2</v>
      </c>
      <c r="BQ12" s="54">
        <v>0</v>
      </c>
      <c r="BR12" s="54"/>
      <c r="BS12" s="54"/>
    </row>
    <row r="13" spans="1:72" x14ac:dyDescent="0.25">
      <c r="R13" s="70">
        <v>1988</v>
      </c>
      <c r="S13" s="54">
        <v>-1.2044970877468586E-2</v>
      </c>
      <c r="T13" s="54">
        <v>0</v>
      </c>
      <c r="U13" s="54">
        <v>0</v>
      </c>
      <c r="V13" s="54">
        <v>-5.1980731077492237E-3</v>
      </c>
      <c r="W13" s="54">
        <v>-0.11417548358440399</v>
      </c>
      <c r="X13" s="54">
        <v>0</v>
      </c>
      <c r="Y13" s="54">
        <v>5.5873282253742218E-2</v>
      </c>
      <c r="Z13" s="54">
        <v>0</v>
      </c>
      <c r="AA13" s="54">
        <v>0</v>
      </c>
      <c r="AB13" s="54">
        <v>0</v>
      </c>
      <c r="AC13" s="54">
        <v>0</v>
      </c>
      <c r="AD13" s="54">
        <v>9.8635051399469376E-3</v>
      </c>
      <c r="AE13" s="54">
        <v>0</v>
      </c>
      <c r="AF13" s="54">
        <v>3.3910114318132401E-2</v>
      </c>
      <c r="AG13" s="54">
        <v>1.8740566447377205E-2</v>
      </c>
      <c r="AH13" s="54">
        <v>0</v>
      </c>
      <c r="AI13" s="54">
        <v>2.5388389825820923E-2</v>
      </c>
      <c r="AJ13" s="54">
        <v>8.3647072315216064E-3</v>
      </c>
      <c r="AK13" s="54">
        <v>1.3948916457593441E-3</v>
      </c>
      <c r="AL13" s="54">
        <v>0</v>
      </c>
      <c r="AM13" s="54">
        <v>5.7390164583921432E-2</v>
      </c>
      <c r="AN13" s="54">
        <v>-2.7195599977858365E-4</v>
      </c>
      <c r="AO13" s="54">
        <v>0</v>
      </c>
      <c r="AP13" s="54">
        <v>3.9191879332065582E-2</v>
      </c>
      <c r="AQ13" s="54">
        <v>0</v>
      </c>
      <c r="AR13" s="54">
        <v>-3.5381227731704712E-2</v>
      </c>
      <c r="AS13" s="54">
        <v>0</v>
      </c>
      <c r="AT13" s="54">
        <v>-4.4823955744504929E-2</v>
      </c>
      <c r="AU13" s="54">
        <v>0</v>
      </c>
      <c r="AV13" s="54">
        <v>0</v>
      </c>
      <c r="AW13" s="54">
        <v>0</v>
      </c>
      <c r="AX13" s="54">
        <v>0</v>
      </c>
      <c r="AY13" s="54">
        <v>0</v>
      </c>
      <c r="AZ13" s="54">
        <v>0</v>
      </c>
      <c r="BA13" s="54">
        <v>3.8850683718919754E-2</v>
      </c>
      <c r="BB13" s="54">
        <v>0</v>
      </c>
      <c r="BC13" s="54">
        <v>0</v>
      </c>
      <c r="BD13" s="54">
        <v>0</v>
      </c>
      <c r="BE13" s="54">
        <v>0</v>
      </c>
      <c r="BF13" s="54">
        <v>0</v>
      </c>
      <c r="BG13" s="54">
        <v>-2.4014001712203026E-2</v>
      </c>
      <c r="BH13" s="54">
        <v>4.7608934342861176E-2</v>
      </c>
      <c r="BI13" s="54">
        <v>9.830176830291748E-3</v>
      </c>
      <c r="BJ13" s="54">
        <v>-2.5291895493865013E-2</v>
      </c>
      <c r="BK13" s="54">
        <v>0</v>
      </c>
      <c r="BL13" s="54">
        <v>0</v>
      </c>
      <c r="BM13" s="54">
        <v>0</v>
      </c>
      <c r="BN13" s="54">
        <v>0</v>
      </c>
      <c r="BO13" s="54">
        <v>0</v>
      </c>
      <c r="BP13" s="54">
        <v>-4.1421376168727875E-2</v>
      </c>
      <c r="BQ13" s="54">
        <v>0</v>
      </c>
      <c r="BR13" s="54"/>
      <c r="BS13" s="54"/>
    </row>
    <row r="14" spans="1:72" x14ac:dyDescent="0.25">
      <c r="R14" s="70">
        <v>1989</v>
      </c>
      <c r="S14" s="54">
        <v>-1.2354077771306038E-3</v>
      </c>
      <c r="T14" s="54">
        <v>0</v>
      </c>
      <c r="U14" s="54">
        <v>0</v>
      </c>
      <c r="V14" s="54">
        <v>3.1626109033823013E-2</v>
      </c>
      <c r="W14" s="54">
        <v>-0.10861999541521072</v>
      </c>
      <c r="X14" s="54">
        <v>0</v>
      </c>
      <c r="Y14" s="54">
        <v>4.7498173080384731E-3</v>
      </c>
      <c r="Z14" s="54">
        <v>0</v>
      </c>
      <c r="AA14" s="54">
        <v>0</v>
      </c>
      <c r="AB14" s="54">
        <v>0</v>
      </c>
      <c r="AC14" s="54">
        <v>0</v>
      </c>
      <c r="AD14" s="54">
        <v>-4.1045792400836945E-2</v>
      </c>
      <c r="AE14" s="54">
        <v>0</v>
      </c>
      <c r="AF14" s="54">
        <v>-1.2776754796504974E-2</v>
      </c>
      <c r="AG14" s="54">
        <v>-8.8260596385225654E-4</v>
      </c>
      <c r="AH14" s="54">
        <v>0</v>
      </c>
      <c r="AI14" s="54">
        <v>4.5109856873750687E-2</v>
      </c>
      <c r="AJ14" s="54">
        <v>4.5344050973653793E-2</v>
      </c>
      <c r="AK14" s="54">
        <v>1.7218425869941711E-2</v>
      </c>
      <c r="AL14" s="54">
        <v>0</v>
      </c>
      <c r="AM14" s="54">
        <v>6.8584226071834564E-2</v>
      </c>
      <c r="AN14" s="54">
        <v>-6.5794669091701508E-2</v>
      </c>
      <c r="AO14" s="54">
        <v>0</v>
      </c>
      <c r="AP14" s="54">
        <v>-3.2977797091007233E-2</v>
      </c>
      <c r="AQ14" s="54">
        <v>0</v>
      </c>
      <c r="AR14" s="54">
        <v>-2.6628864929080009E-2</v>
      </c>
      <c r="AS14" s="54">
        <v>0</v>
      </c>
      <c r="AT14" s="54">
        <v>-4.0439493022859097E-3</v>
      </c>
      <c r="AU14" s="54">
        <v>0</v>
      </c>
      <c r="AV14" s="54">
        <v>0</v>
      </c>
      <c r="AW14" s="54">
        <v>0</v>
      </c>
      <c r="AX14" s="54">
        <v>0</v>
      </c>
      <c r="AY14" s="54">
        <v>0</v>
      </c>
      <c r="AZ14" s="54">
        <v>0</v>
      </c>
      <c r="BA14" s="54">
        <v>0.10341782867908478</v>
      </c>
      <c r="BB14" s="54">
        <v>0</v>
      </c>
      <c r="BC14" s="54">
        <v>0</v>
      </c>
      <c r="BD14" s="54">
        <v>0</v>
      </c>
      <c r="BE14" s="54">
        <v>0</v>
      </c>
      <c r="BF14" s="54">
        <v>0</v>
      </c>
      <c r="BG14" s="54">
        <v>1.0624540969729424E-2</v>
      </c>
      <c r="BH14" s="54">
        <v>-4.1082371026277542E-2</v>
      </c>
      <c r="BI14" s="54">
        <v>-2.7616824954748154E-2</v>
      </c>
      <c r="BJ14" s="54">
        <v>-8.939671516418457E-2</v>
      </c>
      <c r="BK14" s="54">
        <v>0</v>
      </c>
      <c r="BL14" s="54">
        <v>0</v>
      </c>
      <c r="BM14" s="54">
        <v>0</v>
      </c>
      <c r="BN14" s="54">
        <v>0</v>
      </c>
      <c r="BO14" s="54">
        <v>0</v>
      </c>
      <c r="BP14" s="54">
        <v>2.0181404426693916E-2</v>
      </c>
      <c r="BQ14" s="54">
        <v>0</v>
      </c>
      <c r="BR14" s="54"/>
      <c r="BS14" s="54"/>
    </row>
    <row r="15" spans="1:72" x14ac:dyDescent="0.25">
      <c r="R15" s="70">
        <v>1990</v>
      </c>
      <c r="S15" s="54">
        <v>-8.4665948525071144E-3</v>
      </c>
      <c r="T15" s="54">
        <v>0</v>
      </c>
      <c r="U15" s="54">
        <v>0</v>
      </c>
      <c r="V15" s="54">
        <v>1.8822064623236656E-2</v>
      </c>
      <c r="W15" s="54">
        <v>-4.2241722345352173E-2</v>
      </c>
      <c r="X15" s="54">
        <v>0</v>
      </c>
      <c r="Y15" s="54">
        <v>5.8213319629430771E-2</v>
      </c>
      <c r="Z15" s="54">
        <v>0</v>
      </c>
      <c r="AA15" s="54">
        <v>0</v>
      </c>
      <c r="AB15" s="54">
        <v>0</v>
      </c>
      <c r="AC15" s="54">
        <v>0</v>
      </c>
      <c r="AD15" s="54">
        <v>-2.1379778161644936E-2</v>
      </c>
      <c r="AE15" s="54">
        <v>0</v>
      </c>
      <c r="AF15" s="54">
        <v>-3.5734668374061584E-2</v>
      </c>
      <c r="AG15" s="54">
        <v>1.1835634708404541E-2</v>
      </c>
      <c r="AH15" s="54">
        <v>0</v>
      </c>
      <c r="AI15" s="54">
        <v>-2.6314143091440201E-2</v>
      </c>
      <c r="AJ15" s="54">
        <v>6.2925145030021667E-2</v>
      </c>
      <c r="AK15" s="54">
        <v>-2.4292707443237305E-2</v>
      </c>
      <c r="AL15" s="54">
        <v>0</v>
      </c>
      <c r="AM15" s="54">
        <v>4.3579887598752975E-2</v>
      </c>
      <c r="AN15" s="54">
        <v>-7.0843510329723358E-2</v>
      </c>
      <c r="AO15" s="54">
        <v>0</v>
      </c>
      <c r="AP15" s="54">
        <v>1.4202844351530075E-2</v>
      </c>
      <c r="AQ15" s="54">
        <v>0</v>
      </c>
      <c r="AR15" s="54">
        <v>-2.9108332470059395E-2</v>
      </c>
      <c r="AS15" s="54">
        <v>0</v>
      </c>
      <c r="AT15" s="54">
        <v>2.3440932855010033E-2</v>
      </c>
      <c r="AU15" s="54">
        <v>0</v>
      </c>
      <c r="AV15" s="54">
        <v>0</v>
      </c>
      <c r="AW15" s="54">
        <v>0</v>
      </c>
      <c r="AX15" s="54">
        <v>0</v>
      </c>
      <c r="AY15" s="54">
        <v>0</v>
      </c>
      <c r="AZ15" s="54">
        <v>0</v>
      </c>
      <c r="BA15" s="54">
        <v>-2.8475280851125717E-2</v>
      </c>
      <c r="BB15" s="54">
        <v>0</v>
      </c>
      <c r="BC15" s="54">
        <v>0</v>
      </c>
      <c r="BD15" s="54">
        <v>0</v>
      </c>
      <c r="BE15" s="54">
        <v>0</v>
      </c>
      <c r="BF15" s="54">
        <v>0</v>
      </c>
      <c r="BG15" s="54">
        <v>-2.9701784253120422E-2</v>
      </c>
      <c r="BH15" s="54">
        <v>2.0335737615823746E-2</v>
      </c>
      <c r="BI15" s="54">
        <v>2.802337147295475E-2</v>
      </c>
      <c r="BJ15" s="54">
        <v>-2.3838303983211517E-2</v>
      </c>
      <c r="BK15" s="54">
        <v>0</v>
      </c>
      <c r="BL15" s="54">
        <v>0</v>
      </c>
      <c r="BM15" s="54">
        <v>0</v>
      </c>
      <c r="BN15" s="54">
        <v>0</v>
      </c>
      <c r="BO15" s="54">
        <v>0</v>
      </c>
      <c r="BP15" s="54">
        <v>5.5590249598026276E-2</v>
      </c>
      <c r="BQ15" s="54">
        <v>0</v>
      </c>
      <c r="BR15" s="54"/>
      <c r="BS15" s="54"/>
    </row>
    <row r="16" spans="1:72" x14ac:dyDescent="0.25">
      <c r="R16" s="70">
        <v>1991</v>
      </c>
      <c r="S16" s="54">
        <v>-2.2753854282200336E-3</v>
      </c>
      <c r="T16" s="54">
        <v>0</v>
      </c>
      <c r="U16" s="54">
        <v>0</v>
      </c>
      <c r="V16" s="54">
        <v>-7.6983957551419735E-3</v>
      </c>
      <c r="W16" s="54">
        <v>-5.0521619617938995E-2</v>
      </c>
      <c r="X16" s="54">
        <v>0</v>
      </c>
      <c r="Y16" s="54">
        <v>-2.0300550386309624E-2</v>
      </c>
      <c r="Z16" s="54">
        <v>0</v>
      </c>
      <c r="AA16" s="54">
        <v>0</v>
      </c>
      <c r="AB16" s="54">
        <v>0</v>
      </c>
      <c r="AC16" s="54">
        <v>0</v>
      </c>
      <c r="AD16" s="54">
        <v>-2.1139957010746002E-2</v>
      </c>
      <c r="AE16" s="54">
        <v>0</v>
      </c>
      <c r="AF16" s="54">
        <v>2.0361501723527908E-2</v>
      </c>
      <c r="AG16" s="54">
        <v>-2.049407921731472E-2</v>
      </c>
      <c r="AH16" s="54">
        <v>0</v>
      </c>
      <c r="AI16" s="54">
        <v>-1.7523197457194328E-2</v>
      </c>
      <c r="AJ16" s="54">
        <v>-3.1240654061548412E-4</v>
      </c>
      <c r="AK16" s="54">
        <v>-9.5303626731038094E-3</v>
      </c>
      <c r="AL16" s="54">
        <v>0</v>
      </c>
      <c r="AM16" s="54">
        <v>9.0833567082881927E-2</v>
      </c>
      <c r="AN16" s="54">
        <v>4.5942314900457859E-3</v>
      </c>
      <c r="AO16" s="54">
        <v>0</v>
      </c>
      <c r="AP16" s="54">
        <v>1.9194301217794418E-2</v>
      </c>
      <c r="AQ16" s="54">
        <v>0</v>
      </c>
      <c r="AR16" s="54">
        <v>-2.1942319348454475E-2</v>
      </c>
      <c r="AS16" s="54">
        <v>0</v>
      </c>
      <c r="AT16" s="54">
        <v>1.9255464896559715E-2</v>
      </c>
      <c r="AU16" s="54">
        <v>0</v>
      </c>
      <c r="AV16" s="54">
        <v>0</v>
      </c>
      <c r="AW16" s="54">
        <v>0</v>
      </c>
      <c r="AX16" s="54">
        <v>0</v>
      </c>
      <c r="AY16" s="54">
        <v>0</v>
      </c>
      <c r="AZ16" s="54">
        <v>0</v>
      </c>
      <c r="BA16" s="54">
        <v>9.6271978691220284E-3</v>
      </c>
      <c r="BB16" s="54">
        <v>0</v>
      </c>
      <c r="BC16" s="54">
        <v>0</v>
      </c>
      <c r="BD16" s="54">
        <v>0</v>
      </c>
      <c r="BE16" s="54">
        <v>0</v>
      </c>
      <c r="BF16" s="54">
        <v>0</v>
      </c>
      <c r="BG16" s="54">
        <v>1.9203086849302053E-3</v>
      </c>
      <c r="BH16" s="54">
        <v>-5.1728896796703339E-3</v>
      </c>
      <c r="BI16" s="54">
        <v>-2.4849607143551111E-3</v>
      </c>
      <c r="BJ16" s="54">
        <v>-3.4467004239559174E-2</v>
      </c>
      <c r="BK16" s="54">
        <v>0</v>
      </c>
      <c r="BL16" s="54">
        <v>0</v>
      </c>
      <c r="BM16" s="54">
        <v>0</v>
      </c>
      <c r="BN16" s="54">
        <v>0</v>
      </c>
      <c r="BO16" s="54">
        <v>0</v>
      </c>
      <c r="BP16" s="54">
        <v>2.2084992378950119E-2</v>
      </c>
      <c r="BQ16" s="54">
        <v>0</v>
      </c>
      <c r="BR16" s="54"/>
      <c r="BS16" s="54"/>
    </row>
    <row r="17" spans="18:71" x14ac:dyDescent="0.25">
      <c r="R17" s="70">
        <v>1992</v>
      </c>
      <c r="S17" s="54">
        <v>-7.0779658854007721E-3</v>
      </c>
      <c r="T17" s="54">
        <v>0</v>
      </c>
      <c r="U17" s="54">
        <v>0</v>
      </c>
      <c r="V17" s="54">
        <v>8.8066961616277695E-3</v>
      </c>
      <c r="W17" s="54">
        <v>2.5584861636161804E-2</v>
      </c>
      <c r="X17" s="54">
        <v>0</v>
      </c>
      <c r="Y17" s="54">
        <v>-2.8348075225949287E-2</v>
      </c>
      <c r="Z17" s="54">
        <v>0</v>
      </c>
      <c r="AA17" s="54">
        <v>0</v>
      </c>
      <c r="AB17" s="54">
        <v>0</v>
      </c>
      <c r="AC17" s="54">
        <v>0</v>
      </c>
      <c r="AD17" s="54">
        <v>3.9980192668735981E-3</v>
      </c>
      <c r="AE17" s="54">
        <v>0</v>
      </c>
      <c r="AF17" s="54">
        <v>-2.2531067952513695E-2</v>
      </c>
      <c r="AG17" s="54">
        <v>2.8017135336995125E-2</v>
      </c>
      <c r="AH17" s="54">
        <v>0</v>
      </c>
      <c r="AI17" s="54">
        <v>-3.9601929485797882E-2</v>
      </c>
      <c r="AJ17" s="54">
        <v>1.6597811132669449E-2</v>
      </c>
      <c r="AK17" s="54">
        <v>-3.8169976323843002E-2</v>
      </c>
      <c r="AL17" s="54">
        <v>0</v>
      </c>
      <c r="AM17" s="54">
        <v>1.6479918733239174E-2</v>
      </c>
      <c r="AN17" s="54">
        <v>-3.9868529886007309E-2</v>
      </c>
      <c r="AO17" s="54">
        <v>0</v>
      </c>
      <c r="AP17" s="54">
        <v>-2.9832299798727036E-2</v>
      </c>
      <c r="AQ17" s="54">
        <v>0</v>
      </c>
      <c r="AR17" s="54">
        <v>1.6417677979916334E-3</v>
      </c>
      <c r="AS17" s="54">
        <v>0</v>
      </c>
      <c r="AT17" s="54">
        <v>3.2714799046516418E-2</v>
      </c>
      <c r="AU17" s="54">
        <v>0</v>
      </c>
      <c r="AV17" s="54">
        <v>0</v>
      </c>
      <c r="AW17" s="54">
        <v>0</v>
      </c>
      <c r="AX17" s="54">
        <v>0</v>
      </c>
      <c r="AY17" s="54">
        <v>0</v>
      </c>
      <c r="AZ17" s="54">
        <v>0</v>
      </c>
      <c r="BA17" s="54">
        <v>2.9365872964262962E-2</v>
      </c>
      <c r="BB17" s="54">
        <v>0</v>
      </c>
      <c r="BC17" s="54">
        <v>0</v>
      </c>
      <c r="BD17" s="54">
        <v>0</v>
      </c>
      <c r="BE17" s="54">
        <v>0</v>
      </c>
      <c r="BF17" s="54">
        <v>0</v>
      </c>
      <c r="BG17" s="54">
        <v>2.6301421225070953E-2</v>
      </c>
      <c r="BH17" s="54">
        <v>-2.6488009840250015E-2</v>
      </c>
      <c r="BI17" s="54">
        <v>-1.7423529177904129E-2</v>
      </c>
      <c r="BJ17" s="54">
        <v>-4.4139653444290161E-2</v>
      </c>
      <c r="BK17" s="54">
        <v>0</v>
      </c>
      <c r="BL17" s="54">
        <v>0</v>
      </c>
      <c r="BM17" s="54">
        <v>0</v>
      </c>
      <c r="BN17" s="54">
        <v>0</v>
      </c>
      <c r="BO17" s="54">
        <v>0</v>
      </c>
      <c r="BP17" s="54">
        <v>9.8020276054739952E-3</v>
      </c>
      <c r="BQ17" s="54">
        <v>0</v>
      </c>
      <c r="BR17" s="54"/>
      <c r="BS17" s="54"/>
    </row>
    <row r="18" spans="18:71" x14ac:dyDescent="0.25">
      <c r="R18" s="70">
        <v>1993</v>
      </c>
      <c r="S18" s="54">
        <v>3.3374642953276634E-4</v>
      </c>
      <c r="T18" s="54">
        <v>0</v>
      </c>
      <c r="U18" s="54">
        <v>0</v>
      </c>
      <c r="V18" s="54">
        <v>-1.1970256455242634E-2</v>
      </c>
      <c r="W18" s="54">
        <v>-2.7809999883174896E-3</v>
      </c>
      <c r="X18" s="54">
        <v>0</v>
      </c>
      <c r="Y18" s="54">
        <v>2.674077870324254E-3</v>
      </c>
      <c r="Z18" s="54">
        <v>0</v>
      </c>
      <c r="AA18" s="54">
        <v>0</v>
      </c>
      <c r="AB18" s="54">
        <v>0</v>
      </c>
      <c r="AC18" s="54">
        <v>0</v>
      </c>
      <c r="AD18" s="54">
        <v>-6.776781752705574E-3</v>
      </c>
      <c r="AE18" s="54">
        <v>0</v>
      </c>
      <c r="AF18" s="54">
        <v>-2.3203557357192039E-2</v>
      </c>
      <c r="AG18" s="54">
        <v>1.6962133347988129E-2</v>
      </c>
      <c r="AH18" s="54">
        <v>0</v>
      </c>
      <c r="AI18" s="54">
        <v>1.7214315012097359E-2</v>
      </c>
      <c r="AJ18" s="54">
        <v>-1.7515731742605567E-3</v>
      </c>
      <c r="AK18" s="54">
        <v>-3.3393949270248413E-2</v>
      </c>
      <c r="AL18" s="54">
        <v>0</v>
      </c>
      <c r="AM18" s="54">
        <v>5.6705489754676819E-2</v>
      </c>
      <c r="AN18" s="54">
        <v>-3.7189701106399298E-3</v>
      </c>
      <c r="AO18" s="54">
        <v>0</v>
      </c>
      <c r="AP18" s="54">
        <v>-8.8679986074566841E-3</v>
      </c>
      <c r="AQ18" s="54">
        <v>0</v>
      </c>
      <c r="AR18" s="54">
        <v>-2.746276929974556E-2</v>
      </c>
      <c r="AS18" s="54">
        <v>0</v>
      </c>
      <c r="AT18" s="54">
        <v>-4.9165065865963697E-4</v>
      </c>
      <c r="AU18" s="54">
        <v>0</v>
      </c>
      <c r="AV18" s="54">
        <v>0</v>
      </c>
      <c r="AW18" s="54">
        <v>0</v>
      </c>
      <c r="AX18" s="54">
        <v>0</v>
      </c>
      <c r="AY18" s="54">
        <v>0</v>
      </c>
      <c r="AZ18" s="54">
        <v>0</v>
      </c>
      <c r="BA18" s="54">
        <v>-1.0394050739705563E-2</v>
      </c>
      <c r="BB18" s="54">
        <v>0</v>
      </c>
      <c r="BC18" s="54">
        <v>0</v>
      </c>
      <c r="BD18" s="54">
        <v>0</v>
      </c>
      <c r="BE18" s="54">
        <v>0</v>
      </c>
      <c r="BF18" s="54">
        <v>0</v>
      </c>
      <c r="BG18" s="54">
        <v>2.6691852137446404E-2</v>
      </c>
      <c r="BH18" s="54">
        <v>3.5139288753271103E-2</v>
      </c>
      <c r="BI18" s="54">
        <v>1.8472412193659693E-4</v>
      </c>
      <c r="BJ18" s="54">
        <v>-2.4542665109038353E-2</v>
      </c>
      <c r="BK18" s="54">
        <v>0</v>
      </c>
      <c r="BL18" s="54">
        <v>0</v>
      </c>
      <c r="BM18" s="54">
        <v>0</v>
      </c>
      <c r="BN18" s="54">
        <v>0</v>
      </c>
      <c r="BO18" s="54">
        <v>0</v>
      </c>
      <c r="BP18" s="54">
        <v>-1.1229868046939373E-2</v>
      </c>
      <c r="BQ18" s="54">
        <v>0</v>
      </c>
      <c r="BR18" s="54"/>
      <c r="BS18" s="54"/>
    </row>
    <row r="19" spans="18:71" x14ac:dyDescent="0.25">
      <c r="R19" s="70">
        <v>1994</v>
      </c>
      <c r="S19" s="54">
        <v>-1.2187882093712687E-3</v>
      </c>
      <c r="T19" s="54">
        <v>0</v>
      </c>
      <c r="U19" s="54">
        <v>0</v>
      </c>
      <c r="V19" s="54">
        <v>3.6360722035169601E-2</v>
      </c>
      <c r="W19" s="54">
        <v>8.2120835781097412E-2</v>
      </c>
      <c r="X19" s="54">
        <v>0</v>
      </c>
      <c r="Y19" s="54">
        <v>-3.2566789537668228E-2</v>
      </c>
      <c r="Z19" s="54">
        <v>0</v>
      </c>
      <c r="AA19" s="54">
        <v>0</v>
      </c>
      <c r="AB19" s="54">
        <v>0</v>
      </c>
      <c r="AC19" s="54">
        <v>0</v>
      </c>
      <c r="AD19" s="54">
        <v>9.0240431018173695E-4</v>
      </c>
      <c r="AE19" s="54">
        <v>0</v>
      </c>
      <c r="AF19" s="54">
        <v>1.9724521785974503E-2</v>
      </c>
      <c r="AG19" s="54">
        <v>4.619983583688736E-2</v>
      </c>
      <c r="AH19" s="54">
        <v>0</v>
      </c>
      <c r="AI19" s="54">
        <v>-3.4298844635486603E-2</v>
      </c>
      <c r="AJ19" s="54">
        <v>1.5700984746217728E-2</v>
      </c>
      <c r="AK19" s="54">
        <v>-4.3952260166406631E-2</v>
      </c>
      <c r="AL19" s="54">
        <v>0</v>
      </c>
      <c r="AM19" s="54">
        <v>5.4526921361684799E-2</v>
      </c>
      <c r="AN19" s="54">
        <v>-3.4636151045560837E-2</v>
      </c>
      <c r="AO19" s="54">
        <v>0</v>
      </c>
      <c r="AP19" s="54">
        <v>-6.1322813853621483E-3</v>
      </c>
      <c r="AQ19" s="54">
        <v>0</v>
      </c>
      <c r="AR19" s="54">
        <v>-8.0533280968666077E-2</v>
      </c>
      <c r="AS19" s="54">
        <v>0</v>
      </c>
      <c r="AT19" s="54">
        <v>-4.0590088814496994E-2</v>
      </c>
      <c r="AU19" s="54">
        <v>0</v>
      </c>
      <c r="AV19" s="54">
        <v>0</v>
      </c>
      <c r="AW19" s="54">
        <v>0</v>
      </c>
      <c r="AX19" s="54">
        <v>0</v>
      </c>
      <c r="AY19" s="54">
        <v>0</v>
      </c>
      <c r="AZ19" s="54">
        <v>0</v>
      </c>
      <c r="BA19" s="54">
        <v>-3.3346641808748245E-2</v>
      </c>
      <c r="BB19" s="54">
        <v>0</v>
      </c>
      <c r="BC19" s="54">
        <v>0</v>
      </c>
      <c r="BD19" s="54">
        <v>0</v>
      </c>
      <c r="BE19" s="54">
        <v>0</v>
      </c>
      <c r="BF19" s="54">
        <v>0</v>
      </c>
      <c r="BG19" s="54">
        <v>8.712749183177948E-2</v>
      </c>
      <c r="BH19" s="54">
        <v>-6.9592848420143127E-2</v>
      </c>
      <c r="BI19" s="54">
        <v>5.9541761875152588E-2</v>
      </c>
      <c r="BJ19" s="54">
        <v>-1.186597254127264E-2</v>
      </c>
      <c r="BK19" s="54">
        <v>0</v>
      </c>
      <c r="BL19" s="54">
        <v>0</v>
      </c>
      <c r="BM19" s="54">
        <v>0</v>
      </c>
      <c r="BN19" s="54">
        <v>0</v>
      </c>
      <c r="BO19" s="54">
        <v>0</v>
      </c>
      <c r="BP19" s="54">
        <v>2.0621843636035919E-2</v>
      </c>
      <c r="BQ19" s="54">
        <v>0</v>
      </c>
      <c r="BR19" s="54"/>
      <c r="BS19" s="54"/>
    </row>
    <row r="20" spans="18:71" x14ac:dyDescent="0.25">
      <c r="R20" s="70">
        <v>1995</v>
      </c>
      <c r="S20" s="54">
        <v>5.6741996668279171E-3</v>
      </c>
      <c r="T20" s="54">
        <v>0</v>
      </c>
      <c r="U20" s="54">
        <v>0</v>
      </c>
      <c r="V20" s="54">
        <v>1.6576407477259636E-2</v>
      </c>
      <c r="W20" s="54">
        <v>0.11868952959775925</v>
      </c>
      <c r="X20" s="54">
        <v>0</v>
      </c>
      <c r="Y20" s="54">
        <v>-1.3271810486912727E-2</v>
      </c>
      <c r="Z20" s="54">
        <v>0</v>
      </c>
      <c r="AA20" s="54">
        <v>0</v>
      </c>
      <c r="AB20" s="54">
        <v>0</v>
      </c>
      <c r="AC20" s="54">
        <v>0</v>
      </c>
      <c r="AD20" s="54">
        <v>1.5597528778016567E-2</v>
      </c>
      <c r="AE20" s="54">
        <v>0</v>
      </c>
      <c r="AF20" s="54">
        <v>4.4953744858503342E-2</v>
      </c>
      <c r="AG20" s="54">
        <v>5.7418856769800186E-2</v>
      </c>
      <c r="AH20" s="54">
        <v>0</v>
      </c>
      <c r="AI20" s="54">
        <v>-9.0892702341079712E-2</v>
      </c>
      <c r="AJ20" s="54">
        <v>1.2457341887056828E-2</v>
      </c>
      <c r="AK20" s="54">
        <v>-6.4556851983070374E-2</v>
      </c>
      <c r="AL20" s="54">
        <v>0</v>
      </c>
      <c r="AM20" s="54">
        <v>1.4872702769935131E-2</v>
      </c>
      <c r="AN20" s="54">
        <v>1.5553249977529049E-2</v>
      </c>
      <c r="AO20" s="54">
        <v>0</v>
      </c>
      <c r="AP20" s="54">
        <v>-2.8809893876314163E-2</v>
      </c>
      <c r="AQ20" s="54">
        <v>0</v>
      </c>
      <c r="AR20" s="54">
        <v>-4.8371005803346634E-2</v>
      </c>
      <c r="AS20" s="54">
        <v>0</v>
      </c>
      <c r="AT20" s="54">
        <v>-4.205864854156971E-3</v>
      </c>
      <c r="AU20" s="54">
        <v>0</v>
      </c>
      <c r="AV20" s="54">
        <v>0</v>
      </c>
      <c r="AW20" s="54">
        <v>0</v>
      </c>
      <c r="AX20" s="54">
        <v>0</v>
      </c>
      <c r="AY20" s="54">
        <v>0</v>
      </c>
      <c r="AZ20" s="54">
        <v>0</v>
      </c>
      <c r="BA20" s="54">
        <v>-2.438732422888279E-2</v>
      </c>
      <c r="BB20" s="54">
        <v>0</v>
      </c>
      <c r="BC20" s="54">
        <v>0</v>
      </c>
      <c r="BD20" s="54">
        <v>0</v>
      </c>
      <c r="BE20" s="54">
        <v>0</v>
      </c>
      <c r="BF20" s="54">
        <v>0</v>
      </c>
      <c r="BG20" s="54">
        <v>4.2560584843158722E-2</v>
      </c>
      <c r="BH20" s="54">
        <v>-7.1456193923950195E-2</v>
      </c>
      <c r="BI20" s="54">
        <v>3.1863521784543991E-2</v>
      </c>
      <c r="BJ20" s="54">
        <v>-1.3731949962675571E-2</v>
      </c>
      <c r="BK20" s="54">
        <v>0</v>
      </c>
      <c r="BL20" s="54">
        <v>0</v>
      </c>
      <c r="BM20" s="54">
        <v>0</v>
      </c>
      <c r="BN20" s="54">
        <v>0</v>
      </c>
      <c r="BO20" s="54">
        <v>0</v>
      </c>
      <c r="BP20" s="54">
        <v>6.8344450555741787E-3</v>
      </c>
      <c r="BQ20" s="54">
        <v>0</v>
      </c>
      <c r="BR20" s="54"/>
      <c r="BS20" s="54"/>
    </row>
    <row r="21" spans="18:71" x14ac:dyDescent="0.25">
      <c r="R21" s="70">
        <v>1996</v>
      </c>
      <c r="S21" s="54">
        <v>-1.6600089147686958E-2</v>
      </c>
      <c r="T21" s="54">
        <v>0</v>
      </c>
      <c r="U21" s="54">
        <v>0</v>
      </c>
      <c r="V21" s="54">
        <v>5.7576615363359451E-3</v>
      </c>
      <c r="W21" s="54">
        <v>4.7241508960723877E-2</v>
      </c>
      <c r="X21" s="54">
        <v>0</v>
      </c>
      <c r="Y21" s="54">
        <v>3.9823171682655811E-3</v>
      </c>
      <c r="Z21" s="54">
        <v>0</v>
      </c>
      <c r="AA21" s="54">
        <v>0</v>
      </c>
      <c r="AB21" s="54">
        <v>0</v>
      </c>
      <c r="AC21" s="54">
        <v>0</v>
      </c>
      <c r="AD21" s="54">
        <v>-1.3910939916968346E-2</v>
      </c>
      <c r="AE21" s="54">
        <v>0</v>
      </c>
      <c r="AF21" s="54">
        <v>3.9212372153997421E-2</v>
      </c>
      <c r="AG21" s="54">
        <v>3.5246770828962326E-2</v>
      </c>
      <c r="AH21" s="54">
        <v>0</v>
      </c>
      <c r="AI21" s="54">
        <v>-5.7915538549423218E-2</v>
      </c>
      <c r="AJ21" s="54">
        <v>-3.8736809510737658E-3</v>
      </c>
      <c r="AK21" s="54">
        <v>-3.2908465713262558E-2</v>
      </c>
      <c r="AL21" s="54">
        <v>0</v>
      </c>
      <c r="AM21" s="54">
        <v>7.0899903774261475E-2</v>
      </c>
      <c r="AN21" s="54">
        <v>1.7166871577501297E-2</v>
      </c>
      <c r="AO21" s="54">
        <v>0</v>
      </c>
      <c r="AP21" s="54">
        <v>4.7620311379432678E-3</v>
      </c>
      <c r="AQ21" s="54">
        <v>0</v>
      </c>
      <c r="AR21" s="54">
        <v>-6.3800700008869171E-2</v>
      </c>
      <c r="AS21" s="54">
        <v>0</v>
      </c>
      <c r="AT21" s="54">
        <v>-8.5222739726305008E-3</v>
      </c>
      <c r="AU21" s="54">
        <v>0</v>
      </c>
      <c r="AV21" s="54">
        <v>0</v>
      </c>
      <c r="AW21" s="54">
        <v>0</v>
      </c>
      <c r="AX21" s="54">
        <v>0</v>
      </c>
      <c r="AY21" s="54">
        <v>0</v>
      </c>
      <c r="AZ21" s="54">
        <v>0</v>
      </c>
      <c r="BA21" s="54">
        <v>-0.13049036264419556</v>
      </c>
      <c r="BB21" s="54">
        <v>0</v>
      </c>
      <c r="BC21" s="54">
        <v>0</v>
      </c>
      <c r="BD21" s="54">
        <v>0</v>
      </c>
      <c r="BE21" s="54">
        <v>0</v>
      </c>
      <c r="BF21" s="54">
        <v>0</v>
      </c>
      <c r="BG21" s="54">
        <v>-4.5891381800174713E-2</v>
      </c>
      <c r="BH21" s="54">
        <v>1.2506413273513317E-2</v>
      </c>
      <c r="BI21" s="54">
        <v>4.504973441362381E-2</v>
      </c>
      <c r="BJ21" s="54">
        <v>4.4907890260219574E-2</v>
      </c>
      <c r="BK21" s="54">
        <v>0</v>
      </c>
      <c r="BL21" s="54">
        <v>0</v>
      </c>
      <c r="BM21" s="54">
        <v>0</v>
      </c>
      <c r="BN21" s="54">
        <v>0</v>
      </c>
      <c r="BO21" s="54">
        <v>0</v>
      </c>
      <c r="BP21" s="54">
        <v>2.0529666915535927E-2</v>
      </c>
      <c r="BQ21" s="54">
        <v>0</v>
      </c>
      <c r="BR21" s="54"/>
      <c r="BS21" s="54"/>
    </row>
    <row r="22" spans="18:71" x14ac:dyDescent="0.25">
      <c r="R22" s="70">
        <v>1997</v>
      </c>
      <c r="S22" s="54">
        <v>-1.267889142036438E-2</v>
      </c>
      <c r="T22" s="54">
        <v>0</v>
      </c>
      <c r="U22" s="54">
        <v>0</v>
      </c>
      <c r="V22" s="54">
        <v>-4.6259324997663498E-2</v>
      </c>
      <c r="W22" s="54">
        <v>5.4006218910217285E-2</v>
      </c>
      <c r="X22" s="54">
        <v>0</v>
      </c>
      <c r="Y22" s="54">
        <v>5.7488065212965012E-2</v>
      </c>
      <c r="Z22" s="54">
        <v>0</v>
      </c>
      <c r="AA22" s="54">
        <v>0</v>
      </c>
      <c r="AB22" s="54">
        <v>0</v>
      </c>
      <c r="AC22" s="54">
        <v>0</v>
      </c>
      <c r="AD22" s="54">
        <v>1.7026310786604881E-2</v>
      </c>
      <c r="AE22" s="54">
        <v>0</v>
      </c>
      <c r="AF22" s="54">
        <v>2.7185793966054916E-2</v>
      </c>
      <c r="AG22" s="54">
        <v>1.2660636566579342E-2</v>
      </c>
      <c r="AH22" s="54">
        <v>0</v>
      </c>
      <c r="AI22" s="54">
        <v>1.793963834643364E-2</v>
      </c>
      <c r="AJ22" s="54">
        <v>1.5854427590966225E-2</v>
      </c>
      <c r="AK22" s="54">
        <v>-3.1662985682487488E-2</v>
      </c>
      <c r="AL22" s="54">
        <v>0</v>
      </c>
      <c r="AM22" s="54">
        <v>2.6688640937209129E-3</v>
      </c>
      <c r="AN22" s="54">
        <v>-1.4602015726268291E-2</v>
      </c>
      <c r="AO22" s="54">
        <v>0</v>
      </c>
      <c r="AP22" s="54">
        <v>3.6606114357709885E-2</v>
      </c>
      <c r="AQ22" s="54">
        <v>0</v>
      </c>
      <c r="AR22" s="54">
        <v>-5.8745261048898101E-4</v>
      </c>
      <c r="AS22" s="54">
        <v>0</v>
      </c>
      <c r="AT22" s="54">
        <v>9.892941452562809E-3</v>
      </c>
      <c r="AU22" s="54">
        <v>0</v>
      </c>
      <c r="AV22" s="54">
        <v>0</v>
      </c>
      <c r="AW22" s="54">
        <v>0</v>
      </c>
      <c r="AX22" s="54">
        <v>0</v>
      </c>
      <c r="AY22" s="54">
        <v>0</v>
      </c>
      <c r="AZ22" s="54">
        <v>0</v>
      </c>
      <c r="BA22" s="54">
        <v>-5.7652998715639114E-2</v>
      </c>
      <c r="BB22" s="54">
        <v>0</v>
      </c>
      <c r="BC22" s="54">
        <v>0</v>
      </c>
      <c r="BD22" s="54">
        <v>0</v>
      </c>
      <c r="BE22" s="54">
        <v>0</v>
      </c>
      <c r="BF22" s="54">
        <v>0</v>
      </c>
      <c r="BG22" s="54">
        <v>-9.3585243448615074E-3</v>
      </c>
      <c r="BH22" s="54">
        <v>-1.4150827191770077E-2</v>
      </c>
      <c r="BI22" s="54">
        <v>4.6947947703301907E-3</v>
      </c>
      <c r="BJ22" s="54">
        <v>2.4969788268208504E-2</v>
      </c>
      <c r="BK22" s="54">
        <v>0</v>
      </c>
      <c r="BL22" s="54">
        <v>0</v>
      </c>
      <c r="BM22" s="54">
        <v>0</v>
      </c>
      <c r="BN22" s="54">
        <v>0</v>
      </c>
      <c r="BO22" s="54">
        <v>0</v>
      </c>
      <c r="BP22" s="54">
        <v>-1.2125793844461441E-2</v>
      </c>
      <c r="BQ22" s="54">
        <v>0</v>
      </c>
      <c r="BR22" s="54"/>
      <c r="BS22" s="54"/>
    </row>
    <row r="23" spans="18:71" x14ac:dyDescent="0.25">
      <c r="R23" s="70">
        <v>1998</v>
      </c>
      <c r="S23" s="54">
        <v>-3.9391424506902695E-3</v>
      </c>
      <c r="T23" s="54">
        <v>0</v>
      </c>
      <c r="U23" s="54">
        <v>0</v>
      </c>
      <c r="V23" s="54">
        <v>-2.7681267820298672E-3</v>
      </c>
      <c r="W23" s="54">
        <v>5.4150775074958801E-2</v>
      </c>
      <c r="X23" s="54">
        <v>0</v>
      </c>
      <c r="Y23" s="54">
        <v>1.1101624928414822E-2</v>
      </c>
      <c r="Z23" s="54">
        <v>0</v>
      </c>
      <c r="AA23" s="54">
        <v>0</v>
      </c>
      <c r="AB23" s="54">
        <v>0</v>
      </c>
      <c r="AC23" s="54">
        <v>0</v>
      </c>
      <c r="AD23" s="54">
        <v>3.3971287310123444E-2</v>
      </c>
      <c r="AE23" s="54">
        <v>0</v>
      </c>
      <c r="AF23" s="54">
        <v>3.6596206482499838E-3</v>
      </c>
      <c r="AG23" s="54">
        <v>-1.2693395838141441E-2</v>
      </c>
      <c r="AH23" s="54">
        <v>0</v>
      </c>
      <c r="AI23" s="54">
        <v>8.8086668401956558E-3</v>
      </c>
      <c r="AJ23" s="54">
        <v>1.2342643458396196E-3</v>
      </c>
      <c r="AK23" s="54">
        <v>-9.8504731431603432E-3</v>
      </c>
      <c r="AL23" s="54">
        <v>0</v>
      </c>
      <c r="AM23" s="54">
        <v>3.1252726912498474E-2</v>
      </c>
      <c r="AN23" s="54">
        <v>7.106841541826725E-3</v>
      </c>
      <c r="AO23" s="54">
        <v>0</v>
      </c>
      <c r="AP23" s="54">
        <v>-1.0932542383670807E-2</v>
      </c>
      <c r="AQ23" s="54">
        <v>0</v>
      </c>
      <c r="AR23" s="54">
        <v>8.2532605156302452E-3</v>
      </c>
      <c r="AS23" s="54">
        <v>0</v>
      </c>
      <c r="AT23" s="54">
        <v>-1.0661721229553223E-2</v>
      </c>
      <c r="AU23" s="54">
        <v>0</v>
      </c>
      <c r="AV23" s="54">
        <v>0</v>
      </c>
      <c r="AW23" s="54">
        <v>0</v>
      </c>
      <c r="AX23" s="54">
        <v>0</v>
      </c>
      <c r="AY23" s="54">
        <v>0</v>
      </c>
      <c r="AZ23" s="54">
        <v>0</v>
      </c>
      <c r="BA23" s="54">
        <v>-5.0306461751461029E-2</v>
      </c>
      <c r="BB23" s="54">
        <v>0</v>
      </c>
      <c r="BC23" s="54">
        <v>0</v>
      </c>
      <c r="BD23" s="54">
        <v>0</v>
      </c>
      <c r="BE23" s="54">
        <v>0</v>
      </c>
      <c r="BF23" s="54">
        <v>0</v>
      </c>
      <c r="BG23" s="54">
        <v>1.4909573830664158E-2</v>
      </c>
      <c r="BH23" s="54">
        <v>-3.4054774791002274E-2</v>
      </c>
      <c r="BI23" s="54">
        <v>4.6184833627194166E-4</v>
      </c>
      <c r="BJ23" s="54">
        <v>5.4744244553148746E-3</v>
      </c>
      <c r="BK23" s="54">
        <v>0</v>
      </c>
      <c r="BL23" s="54">
        <v>0</v>
      </c>
      <c r="BM23" s="54">
        <v>0</v>
      </c>
      <c r="BN23" s="54">
        <v>0</v>
      </c>
      <c r="BO23" s="54">
        <v>0</v>
      </c>
      <c r="BP23" s="54">
        <v>1.1442577466368675E-2</v>
      </c>
      <c r="BQ23" s="54">
        <v>0</v>
      </c>
      <c r="BR23" s="54"/>
      <c r="BS23" s="54"/>
    </row>
    <row r="24" spans="18:71" x14ac:dyDescent="0.25">
      <c r="R24" s="70">
        <v>1999</v>
      </c>
      <c r="S24" s="54">
        <v>-1.8041331321001053E-2</v>
      </c>
      <c r="T24" s="54">
        <v>0</v>
      </c>
      <c r="U24" s="54">
        <v>0</v>
      </c>
      <c r="V24" s="54">
        <v>2.2266341373324394E-2</v>
      </c>
      <c r="W24" s="54">
        <v>5.181942880153656E-2</v>
      </c>
      <c r="X24" s="54">
        <v>0</v>
      </c>
      <c r="Y24" s="54">
        <v>1.8600668758153915E-2</v>
      </c>
      <c r="Z24" s="54">
        <v>0</v>
      </c>
      <c r="AA24" s="54">
        <v>0</v>
      </c>
      <c r="AB24" s="54">
        <v>0</v>
      </c>
      <c r="AC24" s="54">
        <v>0</v>
      </c>
      <c r="AD24" s="54">
        <v>2.8764506801962852E-2</v>
      </c>
      <c r="AE24" s="54">
        <v>0</v>
      </c>
      <c r="AF24" s="54">
        <v>4.3015848845243454E-2</v>
      </c>
      <c r="AG24" s="54">
        <v>4.1171472519636154E-2</v>
      </c>
      <c r="AH24" s="54">
        <v>0</v>
      </c>
      <c r="AI24" s="54">
        <v>-8.6690792813897133E-3</v>
      </c>
      <c r="AJ24" s="54">
        <v>-4.7336029820144176E-3</v>
      </c>
      <c r="AK24" s="54">
        <v>-6.4195640385150909E-2</v>
      </c>
      <c r="AL24" s="54">
        <v>0</v>
      </c>
      <c r="AM24" s="54">
        <v>4.6492926776409149E-2</v>
      </c>
      <c r="AN24" s="54">
        <v>-3.1847567297518253E-3</v>
      </c>
      <c r="AO24" s="54">
        <v>0</v>
      </c>
      <c r="AP24" s="54">
        <v>5.8835450559854507E-2</v>
      </c>
      <c r="AQ24" s="54">
        <v>0</v>
      </c>
      <c r="AR24" s="54">
        <v>1.2781926430761814E-2</v>
      </c>
      <c r="AS24" s="54">
        <v>0</v>
      </c>
      <c r="AT24" s="54">
        <v>-5.4760321974754333E-2</v>
      </c>
      <c r="AU24" s="54">
        <v>0</v>
      </c>
      <c r="AV24" s="54">
        <v>0</v>
      </c>
      <c r="AW24" s="54">
        <v>0</v>
      </c>
      <c r="AX24" s="54">
        <v>0</v>
      </c>
      <c r="AY24" s="54">
        <v>0</v>
      </c>
      <c r="AZ24" s="54">
        <v>0</v>
      </c>
      <c r="BA24" s="54">
        <v>-8.4426954388618469E-2</v>
      </c>
      <c r="BB24" s="54">
        <v>0</v>
      </c>
      <c r="BC24" s="54">
        <v>0</v>
      </c>
      <c r="BD24" s="54">
        <v>0</v>
      </c>
      <c r="BE24" s="54">
        <v>0</v>
      </c>
      <c r="BF24" s="54">
        <v>0</v>
      </c>
      <c r="BG24" s="54">
        <v>1.1134163476526737E-2</v>
      </c>
      <c r="BH24" s="54">
        <v>-5.4679282009601593E-2</v>
      </c>
      <c r="BI24" s="54">
        <v>-2.1154028363525867E-3</v>
      </c>
      <c r="BJ24" s="54">
        <v>4.8489335924386978E-2</v>
      </c>
      <c r="BK24" s="54">
        <v>0</v>
      </c>
      <c r="BL24" s="54">
        <v>0</v>
      </c>
      <c r="BM24" s="54">
        <v>0</v>
      </c>
      <c r="BN24" s="54">
        <v>0</v>
      </c>
      <c r="BO24" s="54">
        <v>0</v>
      </c>
      <c r="BP24" s="54">
        <v>-6.3043646514415741E-3</v>
      </c>
      <c r="BQ24" s="54">
        <v>0</v>
      </c>
      <c r="BR24" s="54"/>
      <c r="BS24" s="54"/>
    </row>
    <row r="25" spans="18:71" x14ac:dyDescent="0.25">
      <c r="R25" s="70">
        <v>2000</v>
      </c>
      <c r="S25" s="54">
        <v>-3.1266061123460531E-3</v>
      </c>
      <c r="T25" s="54">
        <v>0</v>
      </c>
      <c r="U25" s="54">
        <v>0</v>
      </c>
      <c r="V25" s="54">
        <v>-9.4610238447785378E-3</v>
      </c>
      <c r="W25" s="54">
        <v>8.0783732235431671E-2</v>
      </c>
      <c r="X25" s="54">
        <v>0</v>
      </c>
      <c r="Y25" s="54">
        <v>6.6872864961624146E-2</v>
      </c>
      <c r="Z25" s="54">
        <v>0</v>
      </c>
      <c r="AA25" s="54">
        <v>0</v>
      </c>
      <c r="AB25" s="54">
        <v>0</v>
      </c>
      <c r="AC25" s="54">
        <v>0</v>
      </c>
      <c r="AD25" s="54">
        <v>-8.334319107234478E-3</v>
      </c>
      <c r="AE25" s="54">
        <v>0</v>
      </c>
      <c r="AF25" s="54">
        <v>7.107831072062254E-3</v>
      </c>
      <c r="AG25" s="54">
        <v>5.4393686354160309E-2</v>
      </c>
      <c r="AH25" s="54">
        <v>0</v>
      </c>
      <c r="AI25" s="54">
        <v>-2.3190148174762726E-2</v>
      </c>
      <c r="AJ25" s="54">
        <v>3.5594310611486435E-2</v>
      </c>
      <c r="AK25" s="54">
        <v>-6.542610377073288E-2</v>
      </c>
      <c r="AL25" s="54">
        <v>0</v>
      </c>
      <c r="AM25" s="54">
        <v>3.3581089228391647E-2</v>
      </c>
      <c r="AN25" s="54">
        <v>-3.0750300735235214E-2</v>
      </c>
      <c r="AO25" s="54">
        <v>0</v>
      </c>
      <c r="AP25" s="54">
        <v>-3.3653125166893005E-2</v>
      </c>
      <c r="AQ25" s="54">
        <v>0</v>
      </c>
      <c r="AR25" s="54">
        <v>-1.3954260386526585E-2</v>
      </c>
      <c r="AS25" s="54">
        <v>0</v>
      </c>
      <c r="AT25" s="54">
        <v>-1.5274224802851677E-2</v>
      </c>
      <c r="AU25" s="54">
        <v>0</v>
      </c>
      <c r="AV25" s="54">
        <v>0</v>
      </c>
      <c r="AW25" s="54">
        <v>0</v>
      </c>
      <c r="AX25" s="54">
        <v>0</v>
      </c>
      <c r="AY25" s="54">
        <v>0</v>
      </c>
      <c r="AZ25" s="54">
        <v>0</v>
      </c>
      <c r="BA25" s="54">
        <v>-6.9816865026950836E-2</v>
      </c>
      <c r="BB25" s="54">
        <v>0</v>
      </c>
      <c r="BC25" s="54">
        <v>0</v>
      </c>
      <c r="BD25" s="54">
        <v>0</v>
      </c>
      <c r="BE25" s="54">
        <v>0</v>
      </c>
      <c r="BF25" s="54">
        <v>0</v>
      </c>
      <c r="BG25" s="54">
        <v>-5.6163471192121506E-2</v>
      </c>
      <c r="BH25" s="54">
        <v>-3.9142835885286331E-2</v>
      </c>
      <c r="BI25" s="54">
        <v>3.1430669128894806E-2</v>
      </c>
      <c r="BJ25" s="54">
        <v>2.527138963341713E-2</v>
      </c>
      <c r="BK25" s="54">
        <v>0</v>
      </c>
      <c r="BL25" s="54">
        <v>0</v>
      </c>
      <c r="BM25" s="54">
        <v>0</v>
      </c>
      <c r="BN25" s="54">
        <v>0</v>
      </c>
      <c r="BO25" s="54">
        <v>0</v>
      </c>
      <c r="BP25" s="54">
        <v>1.0064537636935711E-2</v>
      </c>
      <c r="BQ25" s="54">
        <v>0</v>
      </c>
      <c r="BR25" s="54"/>
      <c r="BS25" s="54"/>
    </row>
    <row r="26" spans="18:71" x14ac:dyDescent="0.25">
      <c r="R26" s="70">
        <v>2001</v>
      </c>
      <c r="S26" s="54">
        <v>-3.5966827999800444E-4</v>
      </c>
      <c r="T26" s="54">
        <v>0</v>
      </c>
      <c r="U26" s="54">
        <v>0</v>
      </c>
      <c r="V26" s="54">
        <v>6.8694853689521551E-4</v>
      </c>
      <c r="W26" s="54">
        <v>0.13824611902236938</v>
      </c>
      <c r="X26" s="54">
        <v>0</v>
      </c>
      <c r="Y26" s="54">
        <v>2.0553048700094223E-2</v>
      </c>
      <c r="Z26" s="54">
        <v>0</v>
      </c>
      <c r="AA26" s="54">
        <v>0</v>
      </c>
      <c r="AB26" s="54">
        <v>0</v>
      </c>
      <c r="AC26" s="54">
        <v>0</v>
      </c>
      <c r="AD26" s="54">
        <v>1.3292770832777023E-2</v>
      </c>
      <c r="AE26" s="54">
        <v>0</v>
      </c>
      <c r="AF26" s="54">
        <v>4.6535637229681015E-2</v>
      </c>
      <c r="AG26" s="54">
        <v>5.674247071146965E-2</v>
      </c>
      <c r="AH26" s="54">
        <v>0</v>
      </c>
      <c r="AI26" s="54">
        <v>-6.5830506384372711E-2</v>
      </c>
      <c r="AJ26" s="54">
        <v>7.7743560075759888E-2</v>
      </c>
      <c r="AK26" s="54">
        <v>-3.9179768413305283E-2</v>
      </c>
      <c r="AL26" s="54">
        <v>0</v>
      </c>
      <c r="AM26" s="54">
        <v>1.8733387812972069E-2</v>
      </c>
      <c r="AN26" s="54">
        <v>-2.2231070324778557E-2</v>
      </c>
      <c r="AO26" s="54">
        <v>0</v>
      </c>
      <c r="AP26" s="54">
        <v>3.5906638950109482E-2</v>
      </c>
      <c r="AQ26" s="54">
        <v>0</v>
      </c>
      <c r="AR26" s="54">
        <v>-8.4680076688528061E-3</v>
      </c>
      <c r="AS26" s="54">
        <v>0</v>
      </c>
      <c r="AT26" s="54">
        <v>-3.441280871629715E-2</v>
      </c>
      <c r="AU26" s="54">
        <v>0</v>
      </c>
      <c r="AV26" s="54">
        <v>0</v>
      </c>
      <c r="AW26" s="54">
        <v>0</v>
      </c>
      <c r="AX26" s="54">
        <v>0</v>
      </c>
      <c r="AY26" s="54">
        <v>0</v>
      </c>
      <c r="AZ26" s="54">
        <v>0</v>
      </c>
      <c r="BA26" s="54">
        <v>-5.5065162479877472E-2</v>
      </c>
      <c r="BB26" s="54">
        <v>0</v>
      </c>
      <c r="BC26" s="54">
        <v>0</v>
      </c>
      <c r="BD26" s="54">
        <v>0</v>
      </c>
      <c r="BE26" s="54">
        <v>0</v>
      </c>
      <c r="BF26" s="54">
        <v>0</v>
      </c>
      <c r="BG26" s="54">
        <v>-0.13773393630981445</v>
      </c>
      <c r="BH26" s="54">
        <v>-7.4979208409786224E-2</v>
      </c>
      <c r="BI26" s="54">
        <v>-8.8824471458792686E-3</v>
      </c>
      <c r="BJ26" s="54">
        <v>4.449738934636116E-2</v>
      </c>
      <c r="BK26" s="54">
        <v>0</v>
      </c>
      <c r="BL26" s="54">
        <v>0</v>
      </c>
      <c r="BM26" s="54">
        <v>0</v>
      </c>
      <c r="BN26" s="54">
        <v>0</v>
      </c>
      <c r="BO26" s="54">
        <v>0</v>
      </c>
      <c r="BP26" s="54">
        <v>-3.738514706492424E-2</v>
      </c>
      <c r="BQ26" s="54">
        <v>0</v>
      </c>
      <c r="BR26" s="54"/>
      <c r="BS26" s="54"/>
    </row>
    <row r="27" spans="18:71" x14ac:dyDescent="0.25">
      <c r="R27" s="70">
        <v>2002</v>
      </c>
      <c r="S27" s="54">
        <v>-9.4164768233895302E-3</v>
      </c>
      <c r="T27" s="54">
        <v>0</v>
      </c>
      <c r="U27" s="54">
        <v>0</v>
      </c>
      <c r="V27" s="54">
        <v>1.8553950358182192E-3</v>
      </c>
      <c r="W27" s="54">
        <v>8.8315799832344055E-2</v>
      </c>
      <c r="X27" s="54">
        <v>0</v>
      </c>
      <c r="Y27" s="54">
        <v>1.7110614106059074E-2</v>
      </c>
      <c r="Z27" s="54">
        <v>0</v>
      </c>
      <c r="AA27" s="54">
        <v>0</v>
      </c>
      <c r="AB27" s="54">
        <v>0</v>
      </c>
      <c r="AC27" s="54">
        <v>0</v>
      </c>
      <c r="AD27" s="54">
        <v>1.6023198142647743E-2</v>
      </c>
      <c r="AE27" s="54">
        <v>0</v>
      </c>
      <c r="AF27" s="54">
        <v>7.241000235080719E-2</v>
      </c>
      <c r="AG27" s="54">
        <v>7.5997449457645416E-2</v>
      </c>
      <c r="AH27" s="54">
        <v>0</v>
      </c>
      <c r="AI27" s="54">
        <v>-9.4571694731712341E-2</v>
      </c>
      <c r="AJ27" s="54">
        <v>6.295766681432724E-2</v>
      </c>
      <c r="AK27" s="54">
        <v>-6.2289964407682419E-2</v>
      </c>
      <c r="AL27" s="54">
        <v>0</v>
      </c>
      <c r="AM27" s="54">
        <v>2.1834623068571091E-2</v>
      </c>
      <c r="AN27" s="54">
        <v>-3.9470601826906204E-2</v>
      </c>
      <c r="AO27" s="54">
        <v>0</v>
      </c>
      <c r="AP27" s="54">
        <v>6.7899525165557861E-3</v>
      </c>
      <c r="AQ27" s="54">
        <v>0</v>
      </c>
      <c r="AR27" s="54">
        <v>7.5150880729779601E-4</v>
      </c>
      <c r="AS27" s="54">
        <v>0</v>
      </c>
      <c r="AT27" s="54">
        <v>-3.0388761311769485E-2</v>
      </c>
      <c r="AU27" s="54">
        <v>0</v>
      </c>
      <c r="AV27" s="54">
        <v>0</v>
      </c>
      <c r="AW27" s="54">
        <v>0</v>
      </c>
      <c r="AX27" s="54">
        <v>0</v>
      </c>
      <c r="AY27" s="54">
        <v>0</v>
      </c>
      <c r="AZ27" s="54">
        <v>0</v>
      </c>
      <c r="BA27" s="54">
        <v>-5.9985876083374023E-2</v>
      </c>
      <c r="BB27" s="54">
        <v>0</v>
      </c>
      <c r="BC27" s="54">
        <v>0</v>
      </c>
      <c r="BD27" s="54">
        <v>0</v>
      </c>
      <c r="BE27" s="54">
        <v>0</v>
      </c>
      <c r="BF27" s="54">
        <v>0</v>
      </c>
      <c r="BG27" s="54">
        <v>-0.10243536531925201</v>
      </c>
      <c r="BH27" s="54">
        <v>-8.0634213984012604E-2</v>
      </c>
      <c r="BI27" s="54">
        <v>3.6531142890453339E-2</v>
      </c>
      <c r="BJ27" s="54">
        <v>3.9855428040027618E-2</v>
      </c>
      <c r="BK27" s="54">
        <v>0</v>
      </c>
      <c r="BL27" s="54">
        <v>0</v>
      </c>
      <c r="BM27" s="54">
        <v>0</v>
      </c>
      <c r="BN27" s="54">
        <v>0</v>
      </c>
      <c r="BO27" s="54">
        <v>0</v>
      </c>
      <c r="BP27" s="54">
        <v>-2.1035801619291306E-3</v>
      </c>
      <c r="BQ27" s="54">
        <v>0</v>
      </c>
      <c r="BR27" s="54"/>
      <c r="BS27" s="54"/>
    </row>
    <row r="28" spans="18:71" x14ac:dyDescent="0.25">
      <c r="R28" s="70">
        <v>2003</v>
      </c>
      <c r="S28" s="54">
        <v>-1.2519452720880508E-3</v>
      </c>
      <c r="T28" s="54">
        <v>0</v>
      </c>
      <c r="U28" s="54">
        <v>0</v>
      </c>
      <c r="V28" s="54">
        <v>1.7436640337109566E-2</v>
      </c>
      <c r="W28" s="54">
        <v>6.1344709247350693E-2</v>
      </c>
      <c r="X28" s="54">
        <v>0</v>
      </c>
      <c r="Y28" s="54">
        <v>1.6157587990164757E-2</v>
      </c>
      <c r="Z28" s="54">
        <v>0</v>
      </c>
      <c r="AA28" s="54">
        <v>0</v>
      </c>
      <c r="AB28" s="54">
        <v>0</v>
      </c>
      <c r="AC28" s="54">
        <v>0</v>
      </c>
      <c r="AD28" s="54">
        <v>2.950790710747242E-2</v>
      </c>
      <c r="AE28" s="54">
        <v>0</v>
      </c>
      <c r="AF28" s="54">
        <v>4.2973686009645462E-2</v>
      </c>
      <c r="AG28" s="54">
        <v>0.10578353703022003</v>
      </c>
      <c r="AH28" s="54">
        <v>0</v>
      </c>
      <c r="AI28" s="54">
        <v>-6.5884612500667572E-2</v>
      </c>
      <c r="AJ28" s="54">
        <v>5.9219349175691605E-2</v>
      </c>
      <c r="AK28" s="54">
        <v>-9.5204181969165802E-2</v>
      </c>
      <c r="AL28" s="54">
        <v>0</v>
      </c>
      <c r="AM28" s="54">
        <v>2.2796016186475754E-2</v>
      </c>
      <c r="AN28" s="54">
        <v>-1.4829336665570736E-2</v>
      </c>
      <c r="AO28" s="54">
        <v>0</v>
      </c>
      <c r="AP28" s="54">
        <v>-2.1645447704941034E-3</v>
      </c>
      <c r="AQ28" s="54">
        <v>0</v>
      </c>
      <c r="AR28" s="54">
        <v>-7.6240277849137783E-3</v>
      </c>
      <c r="AS28" s="54">
        <v>0</v>
      </c>
      <c r="AT28" s="54">
        <v>-7.2115778923034668E-2</v>
      </c>
      <c r="AU28" s="54">
        <v>0</v>
      </c>
      <c r="AV28" s="54">
        <v>0</v>
      </c>
      <c r="AW28" s="54">
        <v>0</v>
      </c>
      <c r="AX28" s="54">
        <v>0</v>
      </c>
      <c r="AY28" s="54">
        <v>0</v>
      </c>
      <c r="AZ28" s="54">
        <v>0</v>
      </c>
      <c r="BA28" s="54">
        <v>-8.1941097974777222E-2</v>
      </c>
      <c r="BB28" s="54">
        <v>0</v>
      </c>
      <c r="BC28" s="54">
        <v>0</v>
      </c>
      <c r="BD28" s="54">
        <v>0</v>
      </c>
      <c r="BE28" s="54">
        <v>0</v>
      </c>
      <c r="BF28" s="54">
        <v>0</v>
      </c>
      <c r="BG28" s="54">
        <v>-8.2974962890148163E-2</v>
      </c>
      <c r="BH28" s="54">
        <v>-6.2726244330406189E-2</v>
      </c>
      <c r="BI28" s="54">
        <v>3.8920193910598755E-2</v>
      </c>
      <c r="BJ28" s="54">
        <v>6.9019652903079987E-2</v>
      </c>
      <c r="BK28" s="54">
        <v>0</v>
      </c>
      <c r="BL28" s="54">
        <v>0</v>
      </c>
      <c r="BM28" s="54">
        <v>0</v>
      </c>
      <c r="BN28" s="54">
        <v>0</v>
      </c>
      <c r="BO28" s="54">
        <v>0</v>
      </c>
      <c r="BP28" s="54">
        <v>-2.7203505858778954E-2</v>
      </c>
      <c r="BQ28" s="54">
        <v>0</v>
      </c>
      <c r="BR28" s="54"/>
      <c r="BS28" s="54"/>
    </row>
    <row r="29" spans="18:71" x14ac:dyDescent="0.25">
      <c r="R29" s="70">
        <v>2004</v>
      </c>
      <c r="S29" s="54">
        <v>-4.1757948696613312E-2</v>
      </c>
      <c r="T29" s="54">
        <v>0</v>
      </c>
      <c r="U29" s="54">
        <v>0</v>
      </c>
      <c r="V29" s="54">
        <v>2.5118513032793999E-2</v>
      </c>
      <c r="W29" s="54">
        <v>5.3538298234343529E-3</v>
      </c>
      <c r="X29" s="54">
        <v>0</v>
      </c>
      <c r="Y29" s="54">
        <v>3.8400817662477493E-2</v>
      </c>
      <c r="Z29" s="54">
        <v>0</v>
      </c>
      <c r="AA29" s="54">
        <v>0</v>
      </c>
      <c r="AB29" s="54">
        <v>0</v>
      </c>
      <c r="AC29" s="54">
        <v>0</v>
      </c>
      <c r="AD29" s="54">
        <v>3.3834367990493774E-2</v>
      </c>
      <c r="AE29" s="54">
        <v>0</v>
      </c>
      <c r="AF29" s="54">
        <v>2.7594415470957756E-2</v>
      </c>
      <c r="AG29" s="54">
        <v>5.408090353012085E-2</v>
      </c>
      <c r="AH29" s="54">
        <v>0</v>
      </c>
      <c r="AI29" s="54">
        <v>4.6086579561233521E-2</v>
      </c>
      <c r="AJ29" s="54">
        <v>4.8947162926197052E-2</v>
      </c>
      <c r="AK29" s="54">
        <v>-6.1952687799930573E-2</v>
      </c>
      <c r="AL29" s="54">
        <v>0</v>
      </c>
      <c r="AM29" s="54">
        <v>-3.6546576768159866E-2</v>
      </c>
      <c r="AN29" s="54">
        <v>-3.7346009165048599E-2</v>
      </c>
      <c r="AO29" s="54">
        <v>0</v>
      </c>
      <c r="AP29" s="54">
        <v>3.8562178611755371E-2</v>
      </c>
      <c r="AQ29" s="54">
        <v>0</v>
      </c>
      <c r="AR29" s="54">
        <v>-1.2907267548143864E-2</v>
      </c>
      <c r="AS29" s="54">
        <v>0</v>
      </c>
      <c r="AT29" s="54">
        <v>-2.3310156539082527E-2</v>
      </c>
      <c r="AU29" s="54">
        <v>0</v>
      </c>
      <c r="AV29" s="54">
        <v>0</v>
      </c>
      <c r="AW29" s="54">
        <v>0</v>
      </c>
      <c r="AX29" s="54">
        <v>0</v>
      </c>
      <c r="AY29" s="54">
        <v>0</v>
      </c>
      <c r="AZ29" s="54">
        <v>0</v>
      </c>
      <c r="BA29" s="54">
        <v>-2.2233385592699051E-2</v>
      </c>
      <c r="BB29" s="54">
        <v>0</v>
      </c>
      <c r="BC29" s="54">
        <v>0</v>
      </c>
      <c r="BD29" s="54">
        <v>0</v>
      </c>
      <c r="BE29" s="54">
        <v>0</v>
      </c>
      <c r="BF29" s="54">
        <v>0</v>
      </c>
      <c r="BG29" s="54">
        <v>-7.6154552400112152E-2</v>
      </c>
      <c r="BH29" s="54">
        <v>-3.242608904838562E-2</v>
      </c>
      <c r="BI29" s="54">
        <v>-4.5901193516328931E-4</v>
      </c>
      <c r="BJ29" s="54">
        <v>2.3296583443880081E-2</v>
      </c>
      <c r="BK29" s="54">
        <v>0</v>
      </c>
      <c r="BL29" s="54">
        <v>0</v>
      </c>
      <c r="BM29" s="54">
        <v>0</v>
      </c>
      <c r="BN29" s="54">
        <v>0</v>
      </c>
      <c r="BO29" s="54">
        <v>0</v>
      </c>
      <c r="BP29" s="54">
        <v>-2.5454288348555565E-2</v>
      </c>
      <c r="BQ29" s="54">
        <v>0</v>
      </c>
      <c r="BR29" s="54"/>
      <c r="BS29" s="54"/>
    </row>
    <row r="30" spans="18:71" x14ac:dyDescent="0.25">
      <c r="R30" s="70">
        <v>2005</v>
      </c>
      <c r="S30" s="54">
        <v>-7.5501869432628155E-3</v>
      </c>
      <c r="T30" s="54">
        <v>0</v>
      </c>
      <c r="U30" s="54">
        <v>0</v>
      </c>
      <c r="V30" s="54">
        <v>-5.4729152470827103E-3</v>
      </c>
      <c r="W30" s="54">
        <v>4.6644944697618484E-2</v>
      </c>
      <c r="X30" s="54">
        <v>0</v>
      </c>
      <c r="Y30" s="54">
        <v>-1.4809844084084034E-2</v>
      </c>
      <c r="Z30" s="54">
        <v>0</v>
      </c>
      <c r="AA30" s="54">
        <v>0</v>
      </c>
      <c r="AB30" s="54">
        <v>0</v>
      </c>
      <c r="AC30" s="54">
        <v>0</v>
      </c>
      <c r="AD30" s="54">
        <v>2.2614574059844017E-2</v>
      </c>
      <c r="AE30" s="54">
        <v>0</v>
      </c>
      <c r="AF30" s="54">
        <v>5.0181403756141663E-2</v>
      </c>
      <c r="AG30" s="54">
        <v>3.9074022322893143E-2</v>
      </c>
      <c r="AH30" s="54">
        <v>0</v>
      </c>
      <c r="AI30" s="54">
        <v>1.8798742443323135E-2</v>
      </c>
      <c r="AJ30" s="54">
        <v>3.8202028721570969E-2</v>
      </c>
      <c r="AK30" s="54">
        <v>-5.7634167373180389E-2</v>
      </c>
      <c r="AL30" s="54">
        <v>0</v>
      </c>
      <c r="AM30" s="54">
        <v>2.2040637210011482E-2</v>
      </c>
      <c r="AN30" s="54">
        <v>-1.0615906678140163E-2</v>
      </c>
      <c r="AO30" s="54">
        <v>0</v>
      </c>
      <c r="AP30" s="54">
        <v>1.4649685472249985E-3</v>
      </c>
      <c r="AQ30" s="54">
        <v>0</v>
      </c>
      <c r="AR30" s="54">
        <v>-2.373652346432209E-2</v>
      </c>
      <c r="AS30" s="54">
        <v>0</v>
      </c>
      <c r="AT30" s="54">
        <v>-2.2583004087209702E-2</v>
      </c>
      <c r="AU30" s="54">
        <v>0</v>
      </c>
      <c r="AV30" s="54">
        <v>0</v>
      </c>
      <c r="AW30" s="54">
        <v>0</v>
      </c>
      <c r="AX30" s="54">
        <v>0</v>
      </c>
      <c r="AY30" s="54">
        <v>0</v>
      </c>
      <c r="AZ30" s="54">
        <v>0</v>
      </c>
      <c r="BA30" s="54">
        <v>-6.9040358066558838E-2</v>
      </c>
      <c r="BB30" s="54">
        <v>0</v>
      </c>
      <c r="BC30" s="54">
        <v>0</v>
      </c>
      <c r="BD30" s="54">
        <v>0</v>
      </c>
      <c r="BE30" s="54">
        <v>0</v>
      </c>
      <c r="BF30" s="54">
        <v>0</v>
      </c>
      <c r="BG30" s="54">
        <v>-9.3686118721961975E-2</v>
      </c>
      <c r="BH30" s="54">
        <v>-4.987763985991478E-2</v>
      </c>
      <c r="BI30" s="54">
        <v>5.0469912588596344E-2</v>
      </c>
      <c r="BJ30" s="54">
        <v>5.788687989115715E-2</v>
      </c>
      <c r="BK30" s="54">
        <v>0</v>
      </c>
      <c r="BL30" s="54">
        <v>0</v>
      </c>
      <c r="BM30" s="54">
        <v>0</v>
      </c>
      <c r="BN30" s="54">
        <v>0</v>
      </c>
      <c r="BO30" s="54">
        <v>0</v>
      </c>
      <c r="BP30" s="54">
        <v>-4.3070878833532333E-2</v>
      </c>
      <c r="BQ30" s="54">
        <v>0</v>
      </c>
      <c r="BR30" s="54"/>
      <c r="BS30" s="54"/>
    </row>
    <row r="31" spans="18:71" x14ac:dyDescent="0.25">
      <c r="R31" s="70">
        <v>2006</v>
      </c>
      <c r="S31" s="54">
        <v>-3.374781459569931E-2</v>
      </c>
      <c r="T31" s="54">
        <v>0</v>
      </c>
      <c r="U31" s="54">
        <v>0</v>
      </c>
      <c r="V31" s="54">
        <v>5.6534737348556519E-2</v>
      </c>
      <c r="W31" s="54">
        <v>4.2269933968782425E-2</v>
      </c>
      <c r="X31" s="54">
        <v>0</v>
      </c>
      <c r="Y31" s="54">
        <v>-1.6661355271935463E-2</v>
      </c>
      <c r="Z31" s="54">
        <v>0</v>
      </c>
      <c r="AA31" s="54">
        <v>0</v>
      </c>
      <c r="AB31" s="54">
        <v>0</v>
      </c>
      <c r="AC31" s="54">
        <v>0</v>
      </c>
      <c r="AD31" s="54">
        <v>8.625163696706295E-3</v>
      </c>
      <c r="AE31" s="54">
        <v>0</v>
      </c>
      <c r="AF31" s="54">
        <v>-1.2487343512475491E-2</v>
      </c>
      <c r="AG31" s="54">
        <v>3.7271108478307724E-2</v>
      </c>
      <c r="AH31" s="54">
        <v>0</v>
      </c>
      <c r="AI31" s="54">
        <v>1.2124229222536087E-2</v>
      </c>
      <c r="AJ31" s="54">
        <v>6.0688093304634094E-2</v>
      </c>
      <c r="AK31" s="54">
        <v>-5.4036505520343781E-2</v>
      </c>
      <c r="AL31" s="54">
        <v>0</v>
      </c>
      <c r="AM31" s="54">
        <v>6.4152535051107407E-3</v>
      </c>
      <c r="AN31" s="54">
        <v>1.9713170826435089E-2</v>
      </c>
      <c r="AO31" s="54">
        <v>0</v>
      </c>
      <c r="AP31" s="54">
        <v>1.1603770777583122E-2</v>
      </c>
      <c r="AQ31" s="54">
        <v>0</v>
      </c>
      <c r="AR31" s="54">
        <v>-3.593900054693222E-2</v>
      </c>
      <c r="AS31" s="54">
        <v>0</v>
      </c>
      <c r="AT31" s="54">
        <v>-1.2900367379188538E-2</v>
      </c>
      <c r="AU31" s="54">
        <v>0</v>
      </c>
      <c r="AV31" s="54">
        <v>0</v>
      </c>
      <c r="AW31" s="54">
        <v>0</v>
      </c>
      <c r="AX31" s="54">
        <v>0</v>
      </c>
      <c r="AY31" s="54">
        <v>0</v>
      </c>
      <c r="AZ31" s="54">
        <v>0</v>
      </c>
      <c r="BA31" s="54">
        <v>-2.6064522098749876E-3</v>
      </c>
      <c r="BB31" s="54">
        <v>0</v>
      </c>
      <c r="BC31" s="54">
        <v>0</v>
      </c>
      <c r="BD31" s="54">
        <v>0</v>
      </c>
      <c r="BE31" s="54">
        <v>0</v>
      </c>
      <c r="BF31" s="54">
        <v>0</v>
      </c>
      <c r="BG31" s="54">
        <v>-6.6633731126785278E-2</v>
      </c>
      <c r="BH31" s="54">
        <v>-7.368980348110199E-2</v>
      </c>
      <c r="BI31" s="54">
        <v>1.9513115286827087E-2</v>
      </c>
      <c r="BJ31" s="54">
        <v>2.8314216062426567E-2</v>
      </c>
      <c r="BK31" s="54">
        <v>0</v>
      </c>
      <c r="BL31" s="54">
        <v>0</v>
      </c>
      <c r="BM31" s="54">
        <v>0</v>
      </c>
      <c r="BN31" s="54">
        <v>0</v>
      </c>
      <c r="BO31" s="54">
        <v>0</v>
      </c>
      <c r="BP31" s="54">
        <v>-8.0689959228038788E-2</v>
      </c>
      <c r="BQ31" s="54">
        <v>0</v>
      </c>
      <c r="BR31" s="54"/>
      <c r="BS31" s="54"/>
    </row>
    <row r="32" spans="18:71" x14ac:dyDescent="0.25">
      <c r="R32" s="70">
        <v>2007</v>
      </c>
      <c r="S32" s="54">
        <v>-1.6613446176052094E-2</v>
      </c>
      <c r="T32" s="54">
        <v>0</v>
      </c>
      <c r="U32" s="54">
        <v>0</v>
      </c>
      <c r="V32" s="54">
        <v>3.5533979535102844E-3</v>
      </c>
      <c r="W32" s="54">
        <v>1.0767696425318718E-2</v>
      </c>
      <c r="X32" s="54">
        <v>0</v>
      </c>
      <c r="Y32" s="54">
        <v>2.6344098150730133E-2</v>
      </c>
      <c r="Z32" s="54">
        <v>0</v>
      </c>
      <c r="AA32" s="54">
        <v>0</v>
      </c>
      <c r="AB32" s="54">
        <v>0</v>
      </c>
      <c r="AC32" s="54">
        <v>0</v>
      </c>
      <c r="AD32" s="54">
        <v>2.0612531807273626E-3</v>
      </c>
      <c r="AE32" s="54">
        <v>0</v>
      </c>
      <c r="AF32" s="54">
        <v>2.4199550971388817E-2</v>
      </c>
      <c r="AG32" s="54">
        <v>6.8936169147491455E-2</v>
      </c>
      <c r="AH32" s="54">
        <v>0</v>
      </c>
      <c r="AI32" s="54">
        <v>1.0858252644538879E-3</v>
      </c>
      <c r="AJ32" s="54">
        <v>4.9819447100162506E-2</v>
      </c>
      <c r="AK32" s="54">
        <v>-6.4918003976345062E-2</v>
      </c>
      <c r="AL32" s="54">
        <v>0</v>
      </c>
      <c r="AM32" s="54">
        <v>2.9838036745786667E-2</v>
      </c>
      <c r="AN32" s="54">
        <v>8.7727215141057968E-3</v>
      </c>
      <c r="AO32" s="54">
        <v>0</v>
      </c>
      <c r="AP32" s="54">
        <v>-5.3893832955509424E-5</v>
      </c>
      <c r="AQ32" s="54">
        <v>0</v>
      </c>
      <c r="AR32" s="54">
        <v>-1.5314729884266853E-2</v>
      </c>
      <c r="AS32" s="54">
        <v>0</v>
      </c>
      <c r="AT32" s="54">
        <v>-4.7729052603244781E-2</v>
      </c>
      <c r="AU32" s="54">
        <v>0</v>
      </c>
      <c r="AV32" s="54">
        <v>0</v>
      </c>
      <c r="AW32" s="54">
        <v>0</v>
      </c>
      <c r="AX32" s="54">
        <v>0</v>
      </c>
      <c r="AY32" s="54">
        <v>0</v>
      </c>
      <c r="AZ32" s="54">
        <v>0</v>
      </c>
      <c r="BA32" s="54">
        <v>-0.12865175306797028</v>
      </c>
      <c r="BB32" s="54">
        <v>0</v>
      </c>
      <c r="BC32" s="54">
        <v>0</v>
      </c>
      <c r="BD32" s="54">
        <v>0</v>
      </c>
      <c r="BE32" s="54">
        <v>0</v>
      </c>
      <c r="BF32" s="54">
        <v>0</v>
      </c>
      <c r="BG32" s="54">
        <v>-0.11483033001422882</v>
      </c>
      <c r="BH32" s="54">
        <v>2.2029545158147812E-2</v>
      </c>
      <c r="BI32" s="54">
        <v>3.4582316875457764E-2</v>
      </c>
      <c r="BJ32" s="54">
        <v>8.9832164347171783E-2</v>
      </c>
      <c r="BK32" s="54">
        <v>0</v>
      </c>
      <c r="BL32" s="54">
        <v>0</v>
      </c>
      <c r="BM32" s="54">
        <v>0</v>
      </c>
      <c r="BN32" s="54">
        <v>0</v>
      </c>
      <c r="BO32" s="54">
        <v>0</v>
      </c>
      <c r="BP32" s="54">
        <v>-3.9849795401096344E-2</v>
      </c>
      <c r="BQ32" s="54">
        <v>0</v>
      </c>
      <c r="BR32" s="54"/>
      <c r="BS32" s="54"/>
    </row>
    <row r="33" spans="18:71" x14ac:dyDescent="0.25">
      <c r="R33" s="70">
        <v>2008</v>
      </c>
      <c r="S33" s="54">
        <v>-2.2459892556071281E-2</v>
      </c>
      <c r="T33" s="54">
        <v>0</v>
      </c>
      <c r="U33" s="54">
        <v>0</v>
      </c>
      <c r="V33" s="54">
        <v>6.7831650376319885E-2</v>
      </c>
      <c r="W33" s="54">
        <v>6.6959381103515625E-2</v>
      </c>
      <c r="X33" s="54">
        <v>0</v>
      </c>
      <c r="Y33" s="54">
        <v>-1.5793913975358009E-2</v>
      </c>
      <c r="Z33" s="54">
        <v>0</v>
      </c>
      <c r="AA33" s="54">
        <v>0</v>
      </c>
      <c r="AB33" s="54">
        <v>0</v>
      </c>
      <c r="AC33" s="54">
        <v>0</v>
      </c>
      <c r="AD33" s="54">
        <v>-2.2166654467582703E-2</v>
      </c>
      <c r="AE33" s="54">
        <v>0</v>
      </c>
      <c r="AF33" s="54">
        <v>-5.9108845889568329E-2</v>
      </c>
      <c r="AG33" s="54">
        <v>7.2916783392429352E-2</v>
      </c>
      <c r="AH33" s="54">
        <v>0</v>
      </c>
      <c r="AI33" s="54">
        <v>-9.5575377345085144E-2</v>
      </c>
      <c r="AJ33" s="54">
        <v>7.2251267731189728E-2</v>
      </c>
      <c r="AK33" s="54">
        <v>-6.8594798445701599E-2</v>
      </c>
      <c r="AL33" s="54">
        <v>0</v>
      </c>
      <c r="AM33" s="54">
        <v>5.0386056303977966E-2</v>
      </c>
      <c r="AN33" s="54">
        <v>-1.4252056367695332E-2</v>
      </c>
      <c r="AO33" s="54">
        <v>0</v>
      </c>
      <c r="AP33" s="54">
        <v>6.6533382050693035E-3</v>
      </c>
      <c r="AQ33" s="54">
        <v>0</v>
      </c>
      <c r="AR33" s="54">
        <v>-3.3349283039569855E-2</v>
      </c>
      <c r="AS33" s="54">
        <v>0</v>
      </c>
      <c r="AT33" s="54">
        <v>-2.7166280895471573E-2</v>
      </c>
      <c r="AU33" s="54">
        <v>0</v>
      </c>
      <c r="AV33" s="54">
        <v>0</v>
      </c>
      <c r="AW33" s="54">
        <v>0</v>
      </c>
      <c r="AX33" s="54">
        <v>0</v>
      </c>
      <c r="AY33" s="54">
        <v>0</v>
      </c>
      <c r="AZ33" s="54">
        <v>0</v>
      </c>
      <c r="BA33" s="54">
        <v>-0.10593204200267792</v>
      </c>
      <c r="BB33" s="54">
        <v>0</v>
      </c>
      <c r="BC33" s="54">
        <v>0</v>
      </c>
      <c r="BD33" s="54">
        <v>0</v>
      </c>
      <c r="BE33" s="54">
        <v>0</v>
      </c>
      <c r="BF33" s="54">
        <v>0</v>
      </c>
      <c r="BG33" s="54">
        <v>-0.12754654884338379</v>
      </c>
      <c r="BH33" s="54">
        <v>-2.1023038774728775E-2</v>
      </c>
      <c r="BI33" s="54">
        <v>5.9027720242738724E-2</v>
      </c>
      <c r="BJ33" s="54">
        <v>5.2529316395521164E-2</v>
      </c>
      <c r="BK33" s="54">
        <v>0</v>
      </c>
      <c r="BL33" s="54">
        <v>0</v>
      </c>
      <c r="BM33" s="54">
        <v>0</v>
      </c>
      <c r="BN33" s="54">
        <v>0</v>
      </c>
      <c r="BO33" s="54">
        <v>0</v>
      </c>
      <c r="BP33" s="54">
        <v>1.9353942945599556E-2</v>
      </c>
      <c r="BQ33" s="54">
        <v>0</v>
      </c>
      <c r="BR33" s="54"/>
      <c r="BS33" s="54"/>
    </row>
    <row r="34" spans="18:71" x14ac:dyDescent="0.25">
      <c r="R34" s="70">
        <v>2009</v>
      </c>
      <c r="S34" s="54">
        <v>-8.0863498151302338E-3</v>
      </c>
      <c r="T34" s="54">
        <v>0</v>
      </c>
      <c r="U34" s="54">
        <v>0</v>
      </c>
      <c r="V34" s="54">
        <v>5.9387605637311935E-2</v>
      </c>
      <c r="W34" s="54">
        <v>6.7396081984043121E-2</v>
      </c>
      <c r="X34" s="54">
        <v>0</v>
      </c>
      <c r="Y34" s="54">
        <v>-1.9480720162391663E-2</v>
      </c>
      <c r="Z34" s="54">
        <v>0</v>
      </c>
      <c r="AA34" s="54">
        <v>0</v>
      </c>
      <c r="AB34" s="54">
        <v>0</v>
      </c>
      <c r="AC34" s="54">
        <v>0</v>
      </c>
      <c r="AD34" s="54">
        <v>2.2111987695097923E-2</v>
      </c>
      <c r="AE34" s="54">
        <v>0</v>
      </c>
      <c r="AF34" s="54">
        <v>2.2308969870209694E-2</v>
      </c>
      <c r="AG34" s="54">
        <v>3.7421341985464096E-3</v>
      </c>
      <c r="AH34" s="54">
        <v>0</v>
      </c>
      <c r="AI34" s="54">
        <v>-3.0749612487852573E-3</v>
      </c>
      <c r="AJ34" s="54">
        <v>4.3113496154546738E-2</v>
      </c>
      <c r="AK34" s="54">
        <v>-1.6911165788769722E-2</v>
      </c>
      <c r="AL34" s="54">
        <v>0</v>
      </c>
      <c r="AM34" s="54">
        <v>1.2378462590277195E-2</v>
      </c>
      <c r="AN34" s="54">
        <v>2.4609481915831566E-2</v>
      </c>
      <c r="AO34" s="54">
        <v>0</v>
      </c>
      <c r="AP34" s="54">
        <v>5.6355811655521393E-2</v>
      </c>
      <c r="AQ34" s="54">
        <v>0</v>
      </c>
      <c r="AR34" s="54">
        <v>-4.3228067457675934E-2</v>
      </c>
      <c r="AS34" s="54">
        <v>0</v>
      </c>
      <c r="AT34" s="54">
        <v>-8.2594370469450951E-3</v>
      </c>
      <c r="AU34" s="54">
        <v>0</v>
      </c>
      <c r="AV34" s="54">
        <v>0</v>
      </c>
      <c r="AW34" s="54">
        <v>0</v>
      </c>
      <c r="AX34" s="54">
        <v>0</v>
      </c>
      <c r="AY34" s="54">
        <v>0</v>
      </c>
      <c r="AZ34" s="54">
        <v>0</v>
      </c>
      <c r="BA34" s="54">
        <v>-1.1922543868422508E-2</v>
      </c>
      <c r="BB34" s="54">
        <v>0</v>
      </c>
      <c r="BC34" s="54">
        <v>0</v>
      </c>
      <c r="BD34" s="54">
        <v>0</v>
      </c>
      <c r="BE34" s="54">
        <v>0</v>
      </c>
      <c r="BF34" s="54">
        <v>0</v>
      </c>
      <c r="BG34" s="54">
        <v>-8.2187958061695099E-2</v>
      </c>
      <c r="BH34" s="54">
        <v>-8.9650474488735199E-2</v>
      </c>
      <c r="BI34" s="54">
        <v>3.243212029337883E-2</v>
      </c>
      <c r="BJ34" s="54">
        <v>4.7030346468091011E-3</v>
      </c>
      <c r="BK34" s="54">
        <v>0</v>
      </c>
      <c r="BL34" s="54">
        <v>0</v>
      </c>
      <c r="BM34" s="54">
        <v>0</v>
      </c>
      <c r="BN34" s="54">
        <v>0</v>
      </c>
      <c r="BO34" s="54">
        <v>0</v>
      </c>
      <c r="BP34" s="54">
        <v>-3.2434452325105667E-2</v>
      </c>
      <c r="BQ34" s="54">
        <v>0</v>
      </c>
      <c r="BR34" s="54"/>
      <c r="BS34" s="54"/>
    </row>
    <row r="35" spans="18:71" x14ac:dyDescent="0.25">
      <c r="R35" s="70">
        <v>2010</v>
      </c>
      <c r="S35" s="54">
        <v>-7.2300904430449009E-3</v>
      </c>
      <c r="T35" s="54">
        <v>0</v>
      </c>
      <c r="U35" s="54">
        <v>0</v>
      </c>
      <c r="V35" s="54">
        <v>3.8071624934673309E-2</v>
      </c>
      <c r="W35" s="54">
        <v>-2.0112717524170876E-2</v>
      </c>
      <c r="X35" s="54">
        <v>0</v>
      </c>
      <c r="Y35" s="54">
        <v>6.4989462494850159E-2</v>
      </c>
      <c r="Z35" s="54">
        <v>0</v>
      </c>
      <c r="AA35" s="54">
        <v>0</v>
      </c>
      <c r="AB35" s="54">
        <v>0</v>
      </c>
      <c r="AC35" s="54">
        <v>0</v>
      </c>
      <c r="AD35" s="54">
        <v>1.7764726653695107E-2</v>
      </c>
      <c r="AE35" s="54">
        <v>0</v>
      </c>
      <c r="AF35" s="54">
        <v>-4.3051555752754211E-2</v>
      </c>
      <c r="AG35" s="54">
        <v>3.6917489022016525E-2</v>
      </c>
      <c r="AH35" s="54">
        <v>0</v>
      </c>
      <c r="AI35" s="54">
        <v>-3.1693026423454285E-2</v>
      </c>
      <c r="AJ35" s="54">
        <v>6.400454044342041E-2</v>
      </c>
      <c r="AK35" s="54">
        <v>1.0980566730722785E-3</v>
      </c>
      <c r="AL35" s="54">
        <v>0</v>
      </c>
      <c r="AM35" s="54">
        <v>-1.2259351089596748E-2</v>
      </c>
      <c r="AN35" s="54">
        <v>-6.6793742589652538E-3</v>
      </c>
      <c r="AO35" s="54">
        <v>0</v>
      </c>
      <c r="AP35" s="54">
        <v>-2.5622060056775808E-3</v>
      </c>
      <c r="AQ35" s="54">
        <v>0</v>
      </c>
      <c r="AR35" s="54">
        <v>-2.4198643863201141E-2</v>
      </c>
      <c r="AS35" s="54">
        <v>0</v>
      </c>
      <c r="AT35" s="54">
        <v>-2.5969317648559809E-3</v>
      </c>
      <c r="AU35" s="54">
        <v>0</v>
      </c>
      <c r="AV35" s="54">
        <v>0</v>
      </c>
      <c r="AW35" s="54">
        <v>0</v>
      </c>
      <c r="AX35" s="54">
        <v>0</v>
      </c>
      <c r="AY35" s="54">
        <v>0</v>
      </c>
      <c r="AZ35" s="54">
        <v>0</v>
      </c>
      <c r="BA35" s="54">
        <v>-4.9321327358484268E-2</v>
      </c>
      <c r="BB35" s="54">
        <v>0</v>
      </c>
      <c r="BC35" s="54">
        <v>0</v>
      </c>
      <c r="BD35" s="54">
        <v>0</v>
      </c>
      <c r="BE35" s="54">
        <v>0</v>
      </c>
      <c r="BF35" s="54">
        <v>0</v>
      </c>
      <c r="BG35" s="54">
        <v>-0.12736763060092926</v>
      </c>
      <c r="BH35" s="54">
        <v>5.6049652397632599E-2</v>
      </c>
      <c r="BI35" s="54">
        <v>4.219513013958931E-2</v>
      </c>
      <c r="BJ35" s="54">
        <v>-3.1670720782130957E-3</v>
      </c>
      <c r="BK35" s="54">
        <v>0</v>
      </c>
      <c r="BL35" s="54">
        <v>0</v>
      </c>
      <c r="BM35" s="54">
        <v>0</v>
      </c>
      <c r="BN35" s="54">
        <v>0</v>
      </c>
      <c r="BO35" s="54">
        <v>0</v>
      </c>
      <c r="BP35" s="54">
        <v>5.6151761673390865E-3</v>
      </c>
      <c r="BQ35" s="54">
        <v>0</v>
      </c>
      <c r="BR35" s="54"/>
      <c r="BS35" s="54"/>
    </row>
    <row r="36" spans="18:71" x14ac:dyDescent="0.25">
      <c r="R36" s="70">
        <v>2011</v>
      </c>
      <c r="S36" s="54">
        <v>1.3041767291724682E-2</v>
      </c>
      <c r="T36" s="54">
        <v>0</v>
      </c>
      <c r="U36" s="54">
        <v>0</v>
      </c>
      <c r="V36" s="54">
        <v>4.4511269778013229E-2</v>
      </c>
      <c r="W36" s="54">
        <v>-9.9406216759234667E-4</v>
      </c>
      <c r="X36" s="54">
        <v>0</v>
      </c>
      <c r="Y36" s="54">
        <v>-2.9116913676261902E-2</v>
      </c>
      <c r="Z36" s="54">
        <v>0</v>
      </c>
      <c r="AA36" s="54">
        <v>0</v>
      </c>
      <c r="AB36" s="54">
        <v>0</v>
      </c>
      <c r="AC36" s="54">
        <v>0</v>
      </c>
      <c r="AD36" s="54">
        <v>5.008537694811821E-2</v>
      </c>
      <c r="AE36" s="54">
        <v>0</v>
      </c>
      <c r="AF36" s="54">
        <v>-4.0835002437233925E-3</v>
      </c>
      <c r="AG36" s="54">
        <v>-4.1513983160257339E-3</v>
      </c>
      <c r="AH36" s="54">
        <v>0</v>
      </c>
      <c r="AI36" s="54">
        <v>1.6332659870386124E-2</v>
      </c>
      <c r="AJ36" s="54">
        <v>4.1601721197366714E-2</v>
      </c>
      <c r="AK36" s="54">
        <v>2.3593928199261427E-3</v>
      </c>
      <c r="AL36" s="54">
        <v>0</v>
      </c>
      <c r="AM36" s="54">
        <v>-4.1070912033319473E-2</v>
      </c>
      <c r="AN36" s="54">
        <v>-1.8401825800538063E-2</v>
      </c>
      <c r="AO36" s="54">
        <v>0</v>
      </c>
      <c r="AP36" s="54">
        <v>-1.5090630389750004E-2</v>
      </c>
      <c r="AQ36" s="54">
        <v>0</v>
      </c>
      <c r="AR36" s="54">
        <v>-6.5693378448486328E-2</v>
      </c>
      <c r="AS36" s="54">
        <v>0</v>
      </c>
      <c r="AT36" s="54">
        <v>2.1832343190908432E-2</v>
      </c>
      <c r="AU36" s="54">
        <v>0</v>
      </c>
      <c r="AV36" s="54">
        <v>0</v>
      </c>
      <c r="AW36" s="54">
        <v>0</v>
      </c>
      <c r="AX36" s="54">
        <v>0</v>
      </c>
      <c r="AY36" s="54">
        <v>0</v>
      </c>
      <c r="AZ36" s="54">
        <v>0</v>
      </c>
      <c r="BA36" s="54">
        <v>-3.7524338811635971E-2</v>
      </c>
      <c r="BB36" s="54">
        <v>0</v>
      </c>
      <c r="BC36" s="54">
        <v>0</v>
      </c>
      <c r="BD36" s="54">
        <v>0</v>
      </c>
      <c r="BE36" s="54">
        <v>0</v>
      </c>
      <c r="BF36" s="54">
        <v>0</v>
      </c>
      <c r="BG36" s="54">
        <v>-6.2480151653289795E-2</v>
      </c>
      <c r="BH36" s="54">
        <v>2.2225489839911461E-2</v>
      </c>
      <c r="BI36" s="54">
        <v>7.5619235634803772E-2</v>
      </c>
      <c r="BJ36" s="54">
        <v>-1.2105985544621944E-2</v>
      </c>
      <c r="BK36" s="54">
        <v>0</v>
      </c>
      <c r="BL36" s="54">
        <v>0</v>
      </c>
      <c r="BM36" s="54">
        <v>0</v>
      </c>
      <c r="BN36" s="54">
        <v>0</v>
      </c>
      <c r="BO36" s="54">
        <v>0</v>
      </c>
      <c r="BP36" s="54">
        <v>2.2627811878919601E-2</v>
      </c>
      <c r="BQ36" s="54">
        <v>0</v>
      </c>
      <c r="BR36" s="54"/>
      <c r="BS36" s="54"/>
    </row>
    <row r="37" spans="18:71" x14ac:dyDescent="0.25">
      <c r="R37" s="70">
        <v>2012</v>
      </c>
      <c r="S37" s="54">
        <v>-1.7675718292593956E-2</v>
      </c>
      <c r="T37" s="54">
        <v>0</v>
      </c>
      <c r="U37" s="54">
        <v>0</v>
      </c>
      <c r="V37" s="54">
        <v>4.2705431580543518E-2</v>
      </c>
      <c r="W37" s="54">
        <v>4.0860410779714584E-2</v>
      </c>
      <c r="X37" s="54">
        <v>0</v>
      </c>
      <c r="Y37" s="54">
        <v>4.0338914841413498E-2</v>
      </c>
      <c r="Z37" s="54">
        <v>0</v>
      </c>
      <c r="AA37" s="54">
        <v>0</v>
      </c>
      <c r="AB37" s="54">
        <v>0</v>
      </c>
      <c r="AC37" s="54">
        <v>0</v>
      </c>
      <c r="AD37" s="54">
        <v>2.1462962031364441E-2</v>
      </c>
      <c r="AE37" s="54">
        <v>0</v>
      </c>
      <c r="AF37" s="54">
        <v>7.9716183245182037E-3</v>
      </c>
      <c r="AG37" s="54">
        <v>3.3203665167093277E-2</v>
      </c>
      <c r="AH37" s="54">
        <v>0</v>
      </c>
      <c r="AI37" s="54">
        <v>1.2731176801025867E-2</v>
      </c>
      <c r="AJ37" s="54">
        <v>4.6715416014194489E-2</v>
      </c>
      <c r="AK37" s="54">
        <v>2.2041616030037403E-3</v>
      </c>
      <c r="AL37" s="54">
        <v>0</v>
      </c>
      <c r="AM37" s="54">
        <v>2.282782644033432E-2</v>
      </c>
      <c r="AN37" s="54">
        <v>3.826918825507164E-2</v>
      </c>
      <c r="AO37" s="54">
        <v>0</v>
      </c>
      <c r="AP37" s="54">
        <v>2.7528401464223862E-2</v>
      </c>
      <c r="AQ37" s="54">
        <v>0</v>
      </c>
      <c r="AR37" s="54">
        <v>-6.851881742477417E-2</v>
      </c>
      <c r="AS37" s="54">
        <v>0</v>
      </c>
      <c r="AT37" s="54">
        <v>-8.0513767898082733E-2</v>
      </c>
      <c r="AU37" s="54">
        <v>0</v>
      </c>
      <c r="AV37" s="54">
        <v>0</v>
      </c>
      <c r="AW37" s="54">
        <v>0</v>
      </c>
      <c r="AX37" s="54">
        <v>0</v>
      </c>
      <c r="AY37" s="54">
        <v>0</v>
      </c>
      <c r="AZ37" s="54">
        <v>0</v>
      </c>
      <c r="BA37" s="54">
        <v>-8.9709267020225525E-2</v>
      </c>
      <c r="BB37" s="54">
        <v>0</v>
      </c>
      <c r="BC37" s="54">
        <v>0</v>
      </c>
      <c r="BD37" s="54">
        <v>0</v>
      </c>
      <c r="BE37" s="54">
        <v>0</v>
      </c>
      <c r="BF37" s="54">
        <v>0</v>
      </c>
      <c r="BG37" s="54">
        <v>-8.8967233896255493E-2</v>
      </c>
      <c r="BH37" s="54">
        <v>-2.9933510348200798E-2</v>
      </c>
      <c r="BI37" s="54">
        <v>4.8309091478586197E-2</v>
      </c>
      <c r="BJ37" s="54">
        <v>4.2969007045030594E-2</v>
      </c>
      <c r="BK37" s="54">
        <v>0</v>
      </c>
      <c r="BL37" s="54">
        <v>0</v>
      </c>
      <c r="BM37" s="54">
        <v>0</v>
      </c>
      <c r="BN37" s="54">
        <v>0</v>
      </c>
      <c r="BO37" s="54">
        <v>0</v>
      </c>
      <c r="BP37" s="54">
        <v>-6.1894753016531467E-3</v>
      </c>
      <c r="BQ37" s="54">
        <v>0</v>
      </c>
      <c r="BR37" s="54"/>
      <c r="BS37" s="54"/>
    </row>
    <row r="38" spans="18:71" x14ac:dyDescent="0.25">
      <c r="R38" s="70">
        <v>2013</v>
      </c>
      <c r="S38" s="54">
        <v>-4.3413594365119934E-2</v>
      </c>
      <c r="T38" s="54">
        <v>0</v>
      </c>
      <c r="U38" s="54">
        <v>0</v>
      </c>
      <c r="V38" s="54">
        <v>4.9726620316505432E-2</v>
      </c>
      <c r="W38" s="54">
        <v>4.9760289490222931E-2</v>
      </c>
      <c r="X38" s="54">
        <v>0</v>
      </c>
      <c r="Y38" s="54">
        <v>2.1392321214079857E-2</v>
      </c>
      <c r="Z38" s="54">
        <v>0</v>
      </c>
      <c r="AA38" s="54">
        <v>0</v>
      </c>
      <c r="AB38" s="54">
        <v>0</v>
      </c>
      <c r="AC38" s="54">
        <v>0</v>
      </c>
      <c r="AD38" s="54">
        <v>4.097307100892067E-2</v>
      </c>
      <c r="AE38" s="54">
        <v>0</v>
      </c>
      <c r="AF38" s="54">
        <v>-1.4944969676434994E-2</v>
      </c>
      <c r="AG38" s="54">
        <v>4.8658836632966995E-2</v>
      </c>
      <c r="AH38" s="54">
        <v>0</v>
      </c>
      <c r="AI38" s="54">
        <v>-3.8470137864351273E-2</v>
      </c>
      <c r="AJ38" s="54">
        <v>2.7253087610006332E-2</v>
      </c>
      <c r="AK38" s="54">
        <v>-2.7666257694363594E-2</v>
      </c>
      <c r="AL38" s="54">
        <v>0</v>
      </c>
      <c r="AM38" s="54">
        <v>1.0823908261954784E-2</v>
      </c>
      <c r="AN38" s="54">
        <v>-2.7740960940718651E-2</v>
      </c>
      <c r="AO38" s="54">
        <v>0</v>
      </c>
      <c r="AP38" s="54">
        <v>5.2849423140287399E-2</v>
      </c>
      <c r="AQ38" s="54">
        <v>0</v>
      </c>
      <c r="AR38" s="54">
        <v>-4.7884538769721985E-2</v>
      </c>
      <c r="AS38" s="54">
        <v>0</v>
      </c>
      <c r="AT38" s="54">
        <v>-3.8190398365259171E-2</v>
      </c>
      <c r="AU38" s="54">
        <v>0</v>
      </c>
      <c r="AV38" s="54">
        <v>0</v>
      </c>
      <c r="AW38" s="54">
        <v>0</v>
      </c>
      <c r="AX38" s="54">
        <v>0</v>
      </c>
      <c r="AY38" s="54">
        <v>0</v>
      </c>
      <c r="AZ38" s="54">
        <v>0</v>
      </c>
      <c r="BA38" s="54">
        <v>-7.6987020671367645E-2</v>
      </c>
      <c r="BB38" s="54">
        <v>0</v>
      </c>
      <c r="BC38" s="54">
        <v>0</v>
      </c>
      <c r="BD38" s="54">
        <v>0</v>
      </c>
      <c r="BE38" s="54">
        <v>0</v>
      </c>
      <c r="BF38" s="54">
        <v>0</v>
      </c>
      <c r="BG38" s="54">
        <v>-0.12465529888868332</v>
      </c>
      <c r="BH38" s="54">
        <v>-5.6591969914734364E-3</v>
      </c>
      <c r="BI38" s="54">
        <v>5.7277832180261612E-2</v>
      </c>
      <c r="BJ38" s="54">
        <v>2.1852094680070877E-2</v>
      </c>
      <c r="BK38" s="54">
        <v>0</v>
      </c>
      <c r="BL38" s="54">
        <v>0</v>
      </c>
      <c r="BM38" s="54">
        <v>0</v>
      </c>
      <c r="BN38" s="54">
        <v>0</v>
      </c>
      <c r="BO38" s="54">
        <v>0</v>
      </c>
      <c r="BP38" s="54">
        <v>2.4859562516212463E-2</v>
      </c>
      <c r="BQ38" s="54">
        <v>0</v>
      </c>
      <c r="BR38" s="54"/>
      <c r="BS38" s="54"/>
    </row>
    <row r="39" spans="18:71" x14ac:dyDescent="0.25">
      <c r="R39" s="70">
        <v>2014</v>
      </c>
      <c r="S39" s="54">
        <v>-2.2932911291718483E-2</v>
      </c>
      <c r="T39" s="54">
        <v>0</v>
      </c>
      <c r="U39" s="54">
        <v>0</v>
      </c>
      <c r="V39" s="54">
        <v>5.7249411940574646E-2</v>
      </c>
      <c r="W39" s="54">
        <v>9.3110240995883942E-3</v>
      </c>
      <c r="X39" s="54">
        <v>0</v>
      </c>
      <c r="Y39" s="54">
        <v>6.0131726786494255E-3</v>
      </c>
      <c r="Z39" s="54">
        <v>0</v>
      </c>
      <c r="AA39" s="54">
        <v>0</v>
      </c>
      <c r="AB39" s="54">
        <v>0</v>
      </c>
      <c r="AC39" s="54">
        <v>0</v>
      </c>
      <c r="AD39" s="54">
        <v>1.8546970561146736E-2</v>
      </c>
      <c r="AE39" s="54">
        <v>0</v>
      </c>
      <c r="AF39" s="54">
        <v>-1.9112411886453629E-2</v>
      </c>
      <c r="AG39" s="54">
        <v>9.6754081547260284E-2</v>
      </c>
      <c r="AH39" s="54">
        <v>0</v>
      </c>
      <c r="AI39" s="54">
        <v>-1.1976327747106552E-2</v>
      </c>
      <c r="AJ39" s="54">
        <v>6.4495578408241272E-2</v>
      </c>
      <c r="AK39" s="54">
        <v>-5.4508917033672333E-2</v>
      </c>
      <c r="AL39" s="54">
        <v>0</v>
      </c>
      <c r="AM39" s="54">
        <v>1.7775677144527435E-2</v>
      </c>
      <c r="AN39" s="54">
        <v>-9.8153457045555115E-2</v>
      </c>
      <c r="AO39" s="54">
        <v>0</v>
      </c>
      <c r="AP39" s="54">
        <v>1.9407352432608604E-2</v>
      </c>
      <c r="AQ39" s="54">
        <v>0</v>
      </c>
      <c r="AR39" s="54">
        <v>-8.4763079939875752E-5</v>
      </c>
      <c r="AS39" s="54">
        <v>0</v>
      </c>
      <c r="AT39" s="54">
        <v>-7.3152370750904083E-2</v>
      </c>
      <c r="AU39" s="54">
        <v>0</v>
      </c>
      <c r="AV39" s="54">
        <v>0</v>
      </c>
      <c r="AW39" s="54">
        <v>0</v>
      </c>
      <c r="AX39" s="54">
        <v>0</v>
      </c>
      <c r="AY39" s="54">
        <v>0</v>
      </c>
      <c r="AZ39" s="54">
        <v>0</v>
      </c>
      <c r="BA39" s="54">
        <v>-4.6752244234085083E-2</v>
      </c>
      <c r="BB39" s="54">
        <v>0</v>
      </c>
      <c r="BC39" s="54">
        <v>0</v>
      </c>
      <c r="BD39" s="54">
        <v>0</v>
      </c>
      <c r="BE39" s="54">
        <v>0</v>
      </c>
      <c r="BF39" s="54">
        <v>0</v>
      </c>
      <c r="BG39" s="54">
        <v>-9.1789700090885162E-2</v>
      </c>
      <c r="BH39" s="54">
        <v>-5.2072633057832718E-2</v>
      </c>
      <c r="BI39" s="54">
        <v>4.477035254240036E-2</v>
      </c>
      <c r="BJ39" s="54">
        <v>8.1971818581223488E-3</v>
      </c>
      <c r="BK39" s="54">
        <v>0</v>
      </c>
      <c r="BL39" s="54">
        <v>0</v>
      </c>
      <c r="BM39" s="54">
        <v>0</v>
      </c>
      <c r="BN39" s="54">
        <v>0</v>
      </c>
      <c r="BO39" s="54">
        <v>0</v>
      </c>
      <c r="BP39" s="54">
        <v>3.9194919168949127E-2</v>
      </c>
      <c r="BQ39" s="54">
        <v>0</v>
      </c>
    </row>
    <row r="40" spans="18:71" x14ac:dyDescent="0.25">
      <c r="R40" s="70">
        <v>2015</v>
      </c>
      <c r="S40" s="54">
        <v>-2.9671218246221542E-2</v>
      </c>
      <c r="T40" s="54">
        <v>0</v>
      </c>
      <c r="U40" s="54">
        <v>0</v>
      </c>
      <c r="V40" s="54">
        <v>-7.1474425494670868E-3</v>
      </c>
      <c r="W40" s="54">
        <v>4.2310338467359543E-2</v>
      </c>
      <c r="X40" s="54">
        <v>0</v>
      </c>
      <c r="Y40" s="54">
        <v>4.7782082110643387E-2</v>
      </c>
      <c r="Z40" s="54">
        <v>0</v>
      </c>
      <c r="AA40" s="54">
        <v>0</v>
      </c>
      <c r="AB40" s="54">
        <v>0</v>
      </c>
      <c r="AC40" s="54">
        <v>0</v>
      </c>
      <c r="AD40" s="54">
        <v>1.9014241173863411E-2</v>
      </c>
      <c r="AE40" s="54">
        <v>0</v>
      </c>
      <c r="AF40" s="54">
        <v>-1.1682227253913879E-2</v>
      </c>
      <c r="AG40" s="54">
        <v>8.6770899593830109E-2</v>
      </c>
      <c r="AH40" s="54">
        <v>0</v>
      </c>
      <c r="AI40" s="54">
        <v>-2.9299107845872641E-3</v>
      </c>
      <c r="AJ40" s="54">
        <v>-3.3011080231517553E-3</v>
      </c>
      <c r="AK40" s="54">
        <v>-6.4946897327899933E-2</v>
      </c>
      <c r="AL40" s="54">
        <v>0</v>
      </c>
      <c r="AM40" s="54">
        <v>-1.4924934133887291E-2</v>
      </c>
      <c r="AN40" s="54">
        <v>2.4135179817676544E-2</v>
      </c>
      <c r="AO40" s="54">
        <v>0</v>
      </c>
      <c r="AP40" s="54">
        <v>2.9551196843385696E-2</v>
      </c>
      <c r="AQ40" s="54">
        <v>0</v>
      </c>
      <c r="AR40" s="54">
        <v>1.2664682231843472E-2</v>
      </c>
      <c r="AS40" s="54">
        <v>0</v>
      </c>
      <c r="AT40" s="54">
        <v>-3.6861181259155273E-2</v>
      </c>
      <c r="AU40" s="54">
        <v>0</v>
      </c>
      <c r="AV40" s="54">
        <v>0</v>
      </c>
      <c r="AW40" s="54">
        <v>0</v>
      </c>
      <c r="AX40" s="54">
        <v>0</v>
      </c>
      <c r="AY40" s="54">
        <v>0</v>
      </c>
      <c r="AZ40" s="54">
        <v>0</v>
      </c>
      <c r="BA40" s="54">
        <v>-5.9569317847490311E-2</v>
      </c>
      <c r="BB40" s="54">
        <v>0</v>
      </c>
      <c r="BC40" s="54">
        <v>0</v>
      </c>
      <c r="BD40" s="54">
        <v>0</v>
      </c>
      <c r="BE40" s="54">
        <v>0</v>
      </c>
      <c r="BF40" s="54">
        <v>0</v>
      </c>
      <c r="BG40" s="54">
        <v>-2.1887069568037987E-2</v>
      </c>
      <c r="BH40" s="54">
        <v>-4.7258555889129639E-2</v>
      </c>
      <c r="BI40" s="54">
        <v>2.9405435547232628E-2</v>
      </c>
      <c r="BJ40" s="54">
        <v>2.4883447214961052E-2</v>
      </c>
      <c r="BK40" s="54">
        <v>0</v>
      </c>
      <c r="BL40" s="54">
        <v>0</v>
      </c>
      <c r="BM40" s="54">
        <v>0</v>
      </c>
      <c r="BN40" s="54">
        <v>0</v>
      </c>
      <c r="BO40" s="54">
        <v>0</v>
      </c>
      <c r="BP40" s="54">
        <v>-3.9690178819000721E-3</v>
      </c>
      <c r="BQ40" s="54">
        <v>0</v>
      </c>
    </row>
    <row r="43" spans="18:71" x14ac:dyDescent="0.2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c r="BN43" s="55"/>
      <c r="BO43" s="55"/>
      <c r="BP43" s="55"/>
      <c r="BQ43" s="55"/>
    </row>
    <row r="45" spans="18:71" x14ac:dyDescent="0.25">
      <c r="S45" s="73"/>
      <c r="T45" s="73"/>
    </row>
  </sheetData>
  <hyperlinks>
    <hyperlink ref="A1" location="Index!A1" display="Index"/>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election activeCell="B2" sqref="B2"/>
    </sheetView>
  </sheetViews>
  <sheetFormatPr defaultColWidth="8.85546875" defaultRowHeight="15" x14ac:dyDescent="0.25"/>
  <cols>
    <col min="1" max="1" width="16" style="52" customWidth="1"/>
    <col min="2" max="2" width="43.85546875" style="52" customWidth="1"/>
    <col min="3" max="3" width="34.28515625" style="52" customWidth="1"/>
    <col min="4" max="16384" width="8.85546875" style="52"/>
  </cols>
  <sheetData>
    <row r="1" spans="1:3" x14ac:dyDescent="0.25">
      <c r="A1" s="59" t="s">
        <v>15</v>
      </c>
      <c r="B1" s="65"/>
    </row>
    <row r="2" spans="1:3" x14ac:dyDescent="0.25">
      <c r="A2" s="60" t="str">
        <f ca="1">MID(CELL("filename",A1),FIND("]",CELL("filename",A1))+1,255)</f>
        <v>Appendix Table 2</v>
      </c>
      <c r="B2" s="58" t="str">
        <f ca="1">INDEX(Index!$C$30:$C$39,MATCH(A2,Index!$B$30:$B$39,0))</f>
        <v>FARMVCs Per Million Drivers, 1999 Tax Increase, Donor States Weights</v>
      </c>
      <c r="C2" s="64"/>
    </row>
    <row r="4" spans="1:3" x14ac:dyDescent="0.25">
      <c r="B4" s="1" t="str">
        <f ca="1">A2</f>
        <v>Appendix Table 2</v>
      </c>
      <c r="C4" s="1"/>
    </row>
    <row r="5" spans="1:3" x14ac:dyDescent="0.25">
      <c r="B5" s="28" t="str">
        <f ca="1">B2</f>
        <v>FARMVCs Per Million Drivers, 1999 Tax Increase, Donor States Weights</v>
      </c>
      <c r="C5" s="28"/>
    </row>
    <row r="6" spans="1:3" x14ac:dyDescent="0.25">
      <c r="B6" s="28" t="s">
        <v>139</v>
      </c>
      <c r="C6" s="28" t="s">
        <v>243</v>
      </c>
    </row>
    <row r="7" spans="1:3" x14ac:dyDescent="0.25">
      <c r="B7" s="35" t="s">
        <v>172</v>
      </c>
      <c r="C7" s="75">
        <v>0.30899998545646667</v>
      </c>
    </row>
    <row r="8" spans="1:3" x14ac:dyDescent="0.25">
      <c r="B8" s="1" t="s">
        <v>198</v>
      </c>
      <c r="C8" s="76">
        <v>0.26600000262260437</v>
      </c>
    </row>
    <row r="9" spans="1:3" x14ac:dyDescent="0.25">
      <c r="B9" s="1" t="s">
        <v>195</v>
      </c>
      <c r="C9" s="76">
        <v>0.24199999868869781</v>
      </c>
    </row>
    <row r="10" spans="1:3" x14ac:dyDescent="0.25">
      <c r="B10" s="1" t="s">
        <v>180</v>
      </c>
      <c r="C10" s="76">
        <v>0.10999999940395355</v>
      </c>
    </row>
    <row r="11" spans="1:3" x14ac:dyDescent="0.25">
      <c r="B11" s="1" t="s">
        <v>202</v>
      </c>
      <c r="C11" s="76">
        <v>5.7000000029802322E-2</v>
      </c>
    </row>
    <row r="12" spans="1:3" x14ac:dyDescent="0.25">
      <c r="B12" s="1" t="s">
        <v>200</v>
      </c>
      <c r="C12" s="76">
        <v>1.4999999664723873E-2</v>
      </c>
    </row>
    <row r="13" spans="1:3" x14ac:dyDescent="0.25">
      <c r="B13" s="1" t="s">
        <v>175</v>
      </c>
      <c r="C13" s="76">
        <v>1.0000000474974513E-3</v>
      </c>
    </row>
    <row r="14" spans="1:3" x14ac:dyDescent="0.25">
      <c r="B14" s="93" t="s">
        <v>226</v>
      </c>
      <c r="C14" s="93"/>
    </row>
    <row r="15" spans="1:3" ht="32.25" customHeight="1" x14ac:dyDescent="0.25">
      <c r="B15" s="100" t="s">
        <v>227</v>
      </c>
      <c r="C15" s="100"/>
    </row>
  </sheetData>
  <mergeCells count="2">
    <mergeCell ref="B14:C14"/>
    <mergeCell ref="B15:C15"/>
  </mergeCells>
  <hyperlinks>
    <hyperlink ref="A1" location="Index!A1" display="Index"/>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13" workbookViewId="0">
      <selection activeCell="G30" sqref="G30"/>
    </sheetView>
  </sheetViews>
  <sheetFormatPr defaultColWidth="8.85546875" defaultRowHeight="15" x14ac:dyDescent="0.25"/>
  <cols>
    <col min="1" max="1" width="7.7109375" style="1" customWidth="1"/>
    <col min="2" max="2" width="7" style="1" bestFit="1" customWidth="1"/>
    <col min="3" max="3" width="9.28515625" style="1" customWidth="1"/>
    <col min="4" max="8" width="8.85546875" style="1"/>
    <col min="9" max="9" width="17.42578125" style="1" customWidth="1"/>
    <col min="10" max="10" width="10.140625" style="1" bestFit="1" customWidth="1"/>
    <col min="11" max="16384" width="8.85546875" style="1"/>
  </cols>
  <sheetData>
    <row r="1" spans="1:10" x14ac:dyDescent="0.25">
      <c r="B1" s="88" t="s">
        <v>9</v>
      </c>
      <c r="C1" s="88"/>
      <c r="D1" s="88" t="s">
        <v>10</v>
      </c>
      <c r="E1" s="88"/>
      <c r="F1" s="88" t="s">
        <v>11</v>
      </c>
      <c r="G1" s="88"/>
      <c r="H1" s="6"/>
      <c r="I1" s="59" t="s">
        <v>15</v>
      </c>
      <c r="J1" s="6"/>
    </row>
    <row r="2" spans="1:10" x14ac:dyDescent="0.25">
      <c r="A2" s="1" t="s">
        <v>12</v>
      </c>
      <c r="B2" s="1" t="s">
        <v>13</v>
      </c>
      <c r="C2" s="1" t="s">
        <v>14</v>
      </c>
      <c r="D2" s="1" t="s">
        <v>13</v>
      </c>
      <c r="E2" s="1" t="s">
        <v>14</v>
      </c>
      <c r="F2" s="1" t="s">
        <v>13</v>
      </c>
      <c r="G2" s="1" t="s">
        <v>14</v>
      </c>
      <c r="I2" s="60" t="s">
        <v>7</v>
      </c>
      <c r="J2" s="58" t="str">
        <f>INDEX(Index!$C$4:$C$53,MATCH(I2,Index!$B$4:$B$53,0))</f>
        <v>State Alcohol Excise Tax Rates. Median was calculated using only non-monopoly states for each type of alcohol.</v>
      </c>
    </row>
    <row r="3" spans="1:10" x14ac:dyDescent="0.25">
      <c r="A3" s="1">
        <v>1982</v>
      </c>
      <c r="B3" s="84">
        <v>4.3333529024613791</v>
      </c>
      <c r="C3" s="84">
        <v>5.3365515233844363</v>
      </c>
      <c r="D3" s="84">
        <v>0.15166735158614827</v>
      </c>
      <c r="E3" s="84">
        <v>0.27109681738792935</v>
      </c>
      <c r="F3" s="1">
        <v>0.49833558378305859</v>
      </c>
      <c r="G3" s="1">
        <v>0.96057927420919853</v>
      </c>
      <c r="I3" s="53" t="s">
        <v>16</v>
      </c>
    </row>
    <row r="4" spans="1:10" x14ac:dyDescent="0.25">
      <c r="A4" s="1">
        <v>1983</v>
      </c>
      <c r="B4" s="84">
        <v>4.1545258772396583</v>
      </c>
      <c r="C4" s="84">
        <v>5.134863875714232</v>
      </c>
      <c r="D4" s="84">
        <v>0.14540840570338806</v>
      </c>
      <c r="E4" s="84">
        <v>0.260851084886283</v>
      </c>
      <c r="F4" s="1">
        <v>0.47777047588256072</v>
      </c>
      <c r="G4" s="1">
        <v>0.92427549762856176</v>
      </c>
      <c r="I4" s="53"/>
    </row>
    <row r="5" spans="1:10" x14ac:dyDescent="0.25">
      <c r="A5" s="1">
        <v>1984</v>
      </c>
      <c r="B5" s="84">
        <v>4.0030699376978314</v>
      </c>
      <c r="C5" s="84">
        <v>5.1369882255359816</v>
      </c>
      <c r="D5" s="84">
        <v>0.14010744781942411</v>
      </c>
      <c r="E5" s="84">
        <v>0.2518909284336176</v>
      </c>
      <c r="F5" s="1">
        <v>0.46035304283525064</v>
      </c>
      <c r="G5" s="1">
        <v>0.89252691177266086</v>
      </c>
    </row>
    <row r="6" spans="1:10" x14ac:dyDescent="0.25">
      <c r="A6" s="1">
        <v>1985</v>
      </c>
      <c r="B6" s="84">
        <v>3.8662218823361019</v>
      </c>
      <c r="C6" s="84">
        <v>5.1889003424418201</v>
      </c>
      <c r="D6" s="84">
        <v>0.13531776588176359</v>
      </c>
      <c r="E6" s="84">
        <v>0.26905409183031664</v>
      </c>
      <c r="F6" s="1">
        <v>0.44461551646865172</v>
      </c>
      <c r="G6" s="1">
        <v>0.90325302257320561</v>
      </c>
    </row>
    <row r="7" spans="1:10" x14ac:dyDescent="0.25">
      <c r="A7" s="1">
        <v>1986</v>
      </c>
      <c r="B7" s="84">
        <v>3.7843383045365551</v>
      </c>
      <c r="C7" s="84">
        <v>5.0860873734865475</v>
      </c>
      <c r="D7" s="84">
        <v>0.13245184065877944</v>
      </c>
      <c r="E7" s="84">
        <v>0.26372304899559884</v>
      </c>
      <c r="F7" s="1">
        <v>0.43519890502170383</v>
      </c>
      <c r="G7" s="1">
        <v>0.94186803212713854</v>
      </c>
    </row>
    <row r="8" spans="1:10" x14ac:dyDescent="0.25">
      <c r="A8" s="1">
        <v>1987</v>
      </c>
      <c r="B8" s="84">
        <v>3.6724893505038407</v>
      </c>
      <c r="C8" s="84">
        <v>4.9966071577681666</v>
      </c>
      <c r="D8" s="84">
        <v>0.12853712726763444</v>
      </c>
      <c r="E8" s="84">
        <v>0.29391806810400978</v>
      </c>
      <c r="F8" s="1">
        <v>0.42233627530794171</v>
      </c>
      <c r="G8" s="1">
        <v>0.93686384208153106</v>
      </c>
    </row>
    <row r="9" spans="1:10" x14ac:dyDescent="0.25">
      <c r="A9" s="1">
        <v>1988</v>
      </c>
      <c r="B9" s="84">
        <v>3.5347726274446463</v>
      </c>
      <c r="C9" s="84">
        <v>4.827699357795205</v>
      </c>
      <c r="D9" s="84">
        <v>0.12371704196056263</v>
      </c>
      <c r="E9" s="84">
        <v>0.28398231516442385</v>
      </c>
      <c r="F9" s="1">
        <v>0.40649885215613435</v>
      </c>
      <c r="G9" s="1">
        <v>0.90519362958660088</v>
      </c>
    </row>
    <row r="10" spans="1:10" x14ac:dyDescent="0.25">
      <c r="A10" s="1">
        <v>1989</v>
      </c>
      <c r="B10" s="84">
        <v>3.3889327097564212</v>
      </c>
      <c r="C10" s="84">
        <v>4.646701869913648</v>
      </c>
      <c r="D10" s="84">
        <v>0.11861264484147475</v>
      </c>
      <c r="E10" s="84">
        <v>0.27333540411256757</v>
      </c>
      <c r="F10" s="1">
        <v>0.38972726162198845</v>
      </c>
      <c r="G10" s="1">
        <v>0.87125660060880905</v>
      </c>
    </row>
    <row r="11" spans="1:10" x14ac:dyDescent="0.25">
      <c r="A11" s="1">
        <v>1990</v>
      </c>
      <c r="B11" s="84">
        <v>3.2482797661767142</v>
      </c>
      <c r="C11" s="84">
        <v>4.6124479587863538</v>
      </c>
      <c r="D11" s="84">
        <v>0.11368979181618501</v>
      </c>
      <c r="E11" s="84">
        <v>0.26356845478779167</v>
      </c>
      <c r="F11" s="1">
        <v>0.37355217311032213</v>
      </c>
      <c r="G11" s="1">
        <v>0.90601656333303382</v>
      </c>
    </row>
    <row r="12" spans="1:10" x14ac:dyDescent="0.25">
      <c r="A12" s="1">
        <v>1991</v>
      </c>
      <c r="B12" s="84">
        <v>3.1451213750873959</v>
      </c>
      <c r="C12" s="84">
        <v>4.7829634890496138</v>
      </c>
      <c r="D12" s="84">
        <v>0.11007924812805886</v>
      </c>
      <c r="E12" s="84">
        <v>0.28219484585392723</v>
      </c>
      <c r="F12" s="1">
        <v>0.36168895813505053</v>
      </c>
      <c r="G12" s="1">
        <v>0.95659269780992273</v>
      </c>
    </row>
    <row r="13" spans="1:10" x14ac:dyDescent="0.25">
      <c r="A13" s="1">
        <v>1992</v>
      </c>
      <c r="B13" s="84">
        <v>3.0640890880689526</v>
      </c>
      <c r="C13" s="84">
        <v>5.0661845983787774</v>
      </c>
      <c r="D13" s="84">
        <v>0.10724311808241335</v>
      </c>
      <c r="E13" s="84">
        <v>0.28058868544867072</v>
      </c>
      <c r="F13" s="1">
        <v>0.35237024512792958</v>
      </c>
      <c r="G13" s="1">
        <v>0.93529561816223572</v>
      </c>
    </row>
    <row r="14" spans="1:10" x14ac:dyDescent="0.25">
      <c r="A14" s="1">
        <v>1993</v>
      </c>
      <c r="B14" s="84">
        <v>2.9894512393510553</v>
      </c>
      <c r="C14" s="84">
        <v>4.9483728752560765</v>
      </c>
      <c r="D14" s="84">
        <v>0.10463079337728695</v>
      </c>
      <c r="E14" s="84">
        <v>0.27406372847572119</v>
      </c>
      <c r="F14" s="1">
        <v>0.34378689252537137</v>
      </c>
      <c r="G14" s="1">
        <v>0.91354576158573719</v>
      </c>
    </row>
    <row r="15" spans="1:10" x14ac:dyDescent="0.25">
      <c r="A15" s="1">
        <v>1994</v>
      </c>
      <c r="B15" s="84">
        <v>2.9285455295938765</v>
      </c>
      <c r="C15" s="84">
        <v>4.8452887599788559</v>
      </c>
      <c r="D15" s="84">
        <v>0.10249909353578569</v>
      </c>
      <c r="E15" s="84">
        <v>0.27178342798281396</v>
      </c>
      <c r="F15" s="1">
        <v>0.33678273590329583</v>
      </c>
      <c r="G15" s="1">
        <v>0.89451484799609637</v>
      </c>
    </row>
    <row r="16" spans="1:10" x14ac:dyDescent="0.25">
      <c r="A16" s="1">
        <v>1995</v>
      </c>
      <c r="B16" s="84">
        <v>2.8689819700655486</v>
      </c>
      <c r="C16" s="84">
        <v>4.7462228329416769</v>
      </c>
      <c r="D16" s="84">
        <v>0.10041436895229421</v>
      </c>
      <c r="E16" s="84">
        <v>0.26622659152162076</v>
      </c>
      <c r="F16" s="1">
        <v>0.32993292655753809</v>
      </c>
      <c r="G16" s="1">
        <v>0.87622575377384793</v>
      </c>
    </row>
    <row r="17" spans="1:7" x14ac:dyDescent="0.25">
      <c r="A17" s="1">
        <v>1996</v>
      </c>
      <c r="B17" s="84">
        <v>2.8091969514904718</v>
      </c>
      <c r="C17" s="84">
        <v>4.6611936892887416</v>
      </c>
      <c r="D17" s="84">
        <v>9.8321893302166521E-2</v>
      </c>
      <c r="E17" s="84">
        <v>0.25815841971445336</v>
      </c>
      <c r="F17" s="1">
        <v>0.32305764942140425</v>
      </c>
      <c r="G17" s="1">
        <v>0.86052806571484464</v>
      </c>
    </row>
    <row r="18" spans="1:7" x14ac:dyDescent="0.25">
      <c r="A18" s="1">
        <v>1997</v>
      </c>
      <c r="B18" s="84">
        <v>2.7615312031710548</v>
      </c>
      <c r="C18" s="84">
        <v>4.5826795626145698</v>
      </c>
      <c r="D18" s="84">
        <v>9.6653592110986924E-2</v>
      </c>
      <c r="E18" s="84">
        <v>0.25380994500634541</v>
      </c>
      <c r="F18" s="1">
        <v>0.31757608836467133</v>
      </c>
      <c r="G18" s="1">
        <v>0.84603315002115143</v>
      </c>
    </row>
    <row r="19" spans="1:7" x14ac:dyDescent="0.25">
      <c r="A19" s="1">
        <v>1998</v>
      </c>
      <c r="B19" s="84">
        <v>2.7404924384179963</v>
      </c>
      <c r="C19" s="84">
        <v>4.5335140447657087</v>
      </c>
      <c r="D19" s="84">
        <v>9.5917235344629884E-2</v>
      </c>
      <c r="E19" s="84">
        <v>0.25108693171010082</v>
      </c>
      <c r="F19" s="1">
        <v>0.31515663041806957</v>
      </c>
      <c r="G19" s="1">
        <v>0.83695643903366934</v>
      </c>
    </row>
    <row r="20" spans="1:7" x14ac:dyDescent="0.25">
      <c r="A20" s="1">
        <v>1999</v>
      </c>
      <c r="B20" s="84">
        <v>2.7008259611992944</v>
      </c>
      <c r="C20" s="84">
        <v>4.465223392163475</v>
      </c>
      <c r="D20" s="84">
        <v>9.4528908641975315E-2</v>
      </c>
      <c r="E20" s="84">
        <v>0.24730468018136167</v>
      </c>
      <c r="F20" s="1">
        <v>0.31059498553791887</v>
      </c>
      <c r="G20" s="1">
        <v>0.82434893393787234</v>
      </c>
    </row>
    <row r="21" spans="1:7" x14ac:dyDescent="0.25">
      <c r="A21" s="1">
        <v>2000</v>
      </c>
      <c r="B21" s="84">
        <v>5.9291240223836938</v>
      </c>
      <c r="C21" s="84">
        <v>4.4330337188427391</v>
      </c>
      <c r="D21" s="84">
        <v>0.24375287647577409</v>
      </c>
      <c r="E21" s="84">
        <v>0.2485185569654263</v>
      </c>
      <c r="F21" s="1">
        <v>0.96183567474224363</v>
      </c>
      <c r="G21" s="1">
        <v>0.80600613069867988</v>
      </c>
    </row>
    <row r="22" spans="1:7" x14ac:dyDescent="0.25">
      <c r="A22" s="1">
        <v>2001</v>
      </c>
      <c r="B22" s="84">
        <v>5.8168191702223124</v>
      </c>
      <c r="C22" s="84">
        <v>4.3340548995259871</v>
      </c>
      <c r="D22" s="84">
        <v>0.23913589922025061</v>
      </c>
      <c r="E22" s="84">
        <v>0.24296974436736593</v>
      </c>
      <c r="F22" s="1">
        <v>0.94361733205828613</v>
      </c>
      <c r="G22" s="1">
        <v>0.78800998173199766</v>
      </c>
    </row>
    <row r="23" spans="1:7" x14ac:dyDescent="0.25">
      <c r="A23" s="1">
        <v>2002</v>
      </c>
      <c r="B23" s="84">
        <v>5.7398016053597045</v>
      </c>
      <c r="C23" s="84">
        <v>4.2685634657447258</v>
      </c>
      <c r="D23" s="84">
        <v>0.23596962155367676</v>
      </c>
      <c r="E23" s="84">
        <v>0.2392982548978104</v>
      </c>
      <c r="F23" s="1">
        <v>0.9311233715361299</v>
      </c>
      <c r="G23" s="1">
        <v>0.77610244831722286</v>
      </c>
    </row>
    <row r="24" spans="1:7" x14ac:dyDescent="0.25">
      <c r="A24" s="1">
        <v>2003</v>
      </c>
      <c r="B24" s="84">
        <v>5.6284428523300232</v>
      </c>
      <c r="C24" s="84">
        <v>4.1853370844815458</v>
      </c>
      <c r="D24" s="84">
        <v>0.23139153948467872</v>
      </c>
      <c r="E24" s="84">
        <v>0.23463253352396546</v>
      </c>
      <c r="F24" s="1">
        <v>0.9130585071557592</v>
      </c>
      <c r="G24" s="1">
        <v>0.76097037899664477</v>
      </c>
    </row>
    <row r="25" spans="1:7" x14ac:dyDescent="0.25">
      <c r="A25" s="1">
        <v>2004</v>
      </c>
      <c r="B25" s="84">
        <v>5.4947323218302593</v>
      </c>
      <c r="C25" s="84">
        <v>4.6287760621226743</v>
      </c>
      <c r="D25" s="84">
        <v>0.2258945510085773</v>
      </c>
      <c r="E25" s="84">
        <v>0.22835295239805192</v>
      </c>
      <c r="F25" s="1">
        <v>0.89136768776357533</v>
      </c>
      <c r="G25" s="1">
        <v>0.82700798976591783</v>
      </c>
    </row>
    <row r="26" spans="1:7" x14ac:dyDescent="0.25">
      <c r="A26" s="1">
        <v>2005</v>
      </c>
      <c r="B26" s="84">
        <v>5.3423871525897075</v>
      </c>
      <c r="C26" s="84">
        <v>4.4844995162044334</v>
      </c>
      <c r="D26" s="84">
        <v>0.21963147182868797</v>
      </c>
      <c r="E26" s="84">
        <v>0.22123530946608538</v>
      </c>
      <c r="F26" s="1">
        <v>0.86665391586455254</v>
      </c>
      <c r="G26" s="1">
        <v>0.80123058022852556</v>
      </c>
    </row>
    <row r="27" spans="1:7" x14ac:dyDescent="0.25">
      <c r="A27" s="1">
        <v>2006</v>
      </c>
      <c r="B27" s="84">
        <v>5.2032008037164639</v>
      </c>
      <c r="C27" s="84">
        <v>4.3505964434881657</v>
      </c>
      <c r="D27" s="84">
        <v>0.21390936637501018</v>
      </c>
      <c r="E27" s="84">
        <v>0.2146294245454162</v>
      </c>
      <c r="F27" s="1">
        <v>0.84407479704733746</v>
      </c>
      <c r="G27" s="1">
        <v>0.77730656456988567</v>
      </c>
    </row>
    <row r="28" spans="1:7" x14ac:dyDescent="0.25">
      <c r="A28" s="1">
        <v>2007</v>
      </c>
      <c r="B28" s="84">
        <v>5.0760437775238882</v>
      </c>
      <c r="C28" s="84">
        <v>4.2378690899377398</v>
      </c>
      <c r="D28" s="84">
        <v>0.20868179974264875</v>
      </c>
      <c r="E28" s="84">
        <v>0.2090682084369285</v>
      </c>
      <c r="F28" s="1">
        <v>0.82344710168720858</v>
      </c>
      <c r="G28" s="1">
        <v>0.75716594406887627</v>
      </c>
    </row>
    <row r="29" spans="1:7" x14ac:dyDescent="0.25">
      <c r="A29" s="1">
        <v>2008</v>
      </c>
      <c r="B29" s="84">
        <v>4.9257380456429383</v>
      </c>
      <c r="C29" s="84">
        <v>4.1560579345088158</v>
      </c>
      <c r="D29" s="84">
        <v>0.20250256409865411</v>
      </c>
      <c r="E29" s="84">
        <v>0.20503219143576826</v>
      </c>
      <c r="F29" s="1">
        <v>0.79906417184874323</v>
      </c>
      <c r="G29" s="1">
        <v>0.7425490176322419</v>
      </c>
    </row>
    <row r="30" spans="1:7" x14ac:dyDescent="0.25">
      <c r="A30" s="1">
        <v>2009</v>
      </c>
      <c r="B30" s="84">
        <v>4.9289398956298829</v>
      </c>
      <c r="C30" s="84">
        <v>4.1248874999999998</v>
      </c>
      <c r="D30" s="84">
        <v>0.2026341957092285</v>
      </c>
      <c r="E30" s="84">
        <v>0.20349444999999999</v>
      </c>
      <c r="F30" s="1">
        <v>0.79958358306884758</v>
      </c>
      <c r="G30" s="1">
        <v>0.73697990000000002</v>
      </c>
    </row>
    <row r="31" spans="1:7" x14ac:dyDescent="0.25">
      <c r="A31" s="1">
        <v>2010</v>
      </c>
      <c r="B31" s="84">
        <v>9.2126998838625038</v>
      </c>
      <c r="C31" s="84">
        <v>4.0752912060227038</v>
      </c>
      <c r="D31" s="84">
        <v>0.24890452317803954</v>
      </c>
      <c r="E31" s="84">
        <v>0.2064814211051503</v>
      </c>
      <c r="F31" s="1">
        <v>1.497737174101623</v>
      </c>
      <c r="G31" s="1">
        <v>0.72811869547605645</v>
      </c>
    </row>
    <row r="32" spans="1:7" x14ac:dyDescent="0.25">
      <c r="A32" s="1">
        <v>2011</v>
      </c>
      <c r="B32" s="84">
        <v>8.9919112186358561</v>
      </c>
      <c r="C32" s="84">
        <v>3.9928441441528646</v>
      </c>
      <c r="D32" s="84">
        <v>0.24293935573156522</v>
      </c>
      <c r="E32" s="84">
        <v>0.20230410330374513</v>
      </c>
      <c r="F32" s="1">
        <v>1.4618428764799809</v>
      </c>
      <c r="G32" s="1">
        <v>0.71338815375531195</v>
      </c>
    </row>
    <row r="33" spans="1:7" x14ac:dyDescent="0.25">
      <c r="A33" s="1">
        <v>2012</v>
      </c>
      <c r="B33" s="84">
        <v>8.8248184692870169</v>
      </c>
      <c r="C33" s="84">
        <v>3.9205112486099627</v>
      </c>
      <c r="D33" s="84">
        <v>0.23842492004740359</v>
      </c>
      <c r="E33" s="84">
        <v>0.19863923659623811</v>
      </c>
      <c r="F33" s="1">
        <v>1.4346780903285323</v>
      </c>
      <c r="G33" s="1">
        <v>0.73182876640719308</v>
      </c>
    </row>
    <row r="34" spans="1:7" x14ac:dyDescent="0.25">
      <c r="A34" s="1">
        <v>2013</v>
      </c>
      <c r="B34" s="84">
        <v>8.7090224339622289</v>
      </c>
      <c r="C34" s="58" t="s">
        <v>282</v>
      </c>
      <c r="D34" s="84">
        <v>0.23529639558424267</v>
      </c>
      <c r="E34" s="84">
        <v>0.19548620334861097</v>
      </c>
      <c r="F34" s="1">
        <v>1.415852769965789</v>
      </c>
      <c r="G34" s="1">
        <v>0.72021232812646152</v>
      </c>
    </row>
    <row r="35" spans="1:7" x14ac:dyDescent="0.25">
      <c r="A35" s="1">
        <v>2014</v>
      </c>
      <c r="B35" s="84">
        <v>8.5799227400618854</v>
      </c>
      <c r="C35" s="58" t="s">
        <v>281</v>
      </c>
      <c r="D35" s="84">
        <v>0.23180843894202285</v>
      </c>
      <c r="E35" s="84">
        <v>0.19204975051229978</v>
      </c>
      <c r="F35" s="1">
        <v>1.3948646325948559</v>
      </c>
      <c r="G35" s="1">
        <v>0.7277674756255571</v>
      </c>
    </row>
    <row r="36" spans="1:7" x14ac:dyDescent="0.25">
      <c r="A36" s="1">
        <v>2015</v>
      </c>
      <c r="B36" s="84">
        <v>8.5500000000000007</v>
      </c>
      <c r="C36" s="84">
        <v>3.75</v>
      </c>
      <c r="D36" s="84">
        <v>0.23100000000000001</v>
      </c>
      <c r="E36" s="84">
        <v>0.19</v>
      </c>
      <c r="F36" s="1">
        <v>1.39</v>
      </c>
      <c r="G36" s="1">
        <v>0.72</v>
      </c>
    </row>
  </sheetData>
  <mergeCells count="3">
    <mergeCell ref="B1:C1"/>
    <mergeCell ref="D1:E1"/>
    <mergeCell ref="F1:G1"/>
  </mergeCells>
  <hyperlinks>
    <hyperlink ref="I1" location="Index!A1" display="Index"/>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election activeCell="B2" sqref="B2"/>
    </sheetView>
  </sheetViews>
  <sheetFormatPr defaultColWidth="8.85546875" defaultRowHeight="15" x14ac:dyDescent="0.25"/>
  <cols>
    <col min="1" max="1" width="16" style="44" customWidth="1"/>
    <col min="2" max="2" width="73.5703125" style="44" customWidth="1"/>
    <col min="3" max="3" width="21" style="44" customWidth="1"/>
    <col min="4" max="4" width="2" style="44" customWidth="1"/>
    <col min="5" max="5" width="12.42578125" style="44" customWidth="1"/>
    <col min="6" max="6" width="14.7109375" style="44" customWidth="1"/>
    <col min="7" max="16384" width="8.85546875" style="44"/>
  </cols>
  <sheetData>
    <row r="1" spans="1:7" x14ac:dyDescent="0.25">
      <c r="A1" s="59" t="s">
        <v>15</v>
      </c>
      <c r="B1" s="65"/>
    </row>
    <row r="2" spans="1:7" x14ac:dyDescent="0.25">
      <c r="A2" s="60" t="str">
        <f ca="1">MID(CELL("filename",A1),FIND("]",CELL("filename",A1))+1,255)</f>
        <v>Appendix Table 3</v>
      </c>
      <c r="B2" s="58" t="str">
        <f ca="1">INDEX(Index!$C$30:$C$39,MATCH(A2,Index!$B$30:$B$39,0))</f>
        <v>FARMVCs Per Million Drivers, 1999 Tax Increase, Predictor Weights and Values</v>
      </c>
    </row>
    <row r="5" spans="1:7" x14ac:dyDescent="0.25">
      <c r="B5" s="1" t="str">
        <f ca="1">A2</f>
        <v>Appendix Table 3</v>
      </c>
      <c r="C5" s="1"/>
      <c r="D5" s="1"/>
    </row>
    <row r="6" spans="1:7" x14ac:dyDescent="0.25">
      <c r="B6" s="1" t="str">
        <f ca="1">B2</f>
        <v>FARMVCs Per Million Drivers, 1999 Tax Increase, Predictor Weights and Values</v>
      </c>
      <c r="C6" s="1"/>
      <c r="D6" s="1"/>
    </row>
    <row r="7" spans="1:7" x14ac:dyDescent="0.25">
      <c r="B7" s="94" t="s">
        <v>145</v>
      </c>
      <c r="C7" s="94" t="s">
        <v>216</v>
      </c>
      <c r="D7" s="63"/>
      <c r="E7" s="98" t="s">
        <v>217</v>
      </c>
      <c r="F7" s="98"/>
    </row>
    <row r="8" spans="1:7" x14ac:dyDescent="0.25">
      <c r="B8" s="95"/>
      <c r="C8" s="95"/>
      <c r="D8" s="77"/>
      <c r="E8" s="78" t="s">
        <v>19</v>
      </c>
      <c r="F8" s="78" t="s">
        <v>20</v>
      </c>
      <c r="G8" s="1"/>
    </row>
    <row r="9" spans="1:7" x14ac:dyDescent="0.25">
      <c r="B9" s="1" t="s">
        <v>262</v>
      </c>
      <c r="C9" s="41">
        <v>0.23382265865802765</v>
      </c>
      <c r="D9" s="79"/>
      <c r="E9" s="42">
        <v>74.536399999999986</v>
      </c>
      <c r="F9" s="42">
        <v>76.558290702418844</v>
      </c>
      <c r="G9" s="1"/>
    </row>
    <row r="10" spans="1:7" x14ac:dyDescent="0.25">
      <c r="B10" s="1" t="s">
        <v>263</v>
      </c>
      <c r="C10" s="41">
        <v>0.2165130227804184</v>
      </c>
      <c r="D10" s="41"/>
      <c r="E10" s="42">
        <v>89.767200000000003</v>
      </c>
      <c r="F10" s="42">
        <v>90.184574664204234</v>
      </c>
      <c r="G10" s="1"/>
    </row>
    <row r="11" spans="1:7" x14ac:dyDescent="0.25">
      <c r="B11" s="1" t="s">
        <v>264</v>
      </c>
      <c r="C11" s="41">
        <v>0.17391416430473328</v>
      </c>
      <c r="D11" s="41"/>
      <c r="E11" s="42">
        <v>51.552499999999995</v>
      </c>
      <c r="F11" s="42">
        <v>51.09737770944529</v>
      </c>
    </row>
    <row r="12" spans="1:7" x14ac:dyDescent="0.25">
      <c r="B12" s="1" t="s">
        <v>265</v>
      </c>
      <c r="C12" s="41">
        <v>0.1650988906621933</v>
      </c>
      <c r="D12" s="41"/>
      <c r="E12" s="42">
        <v>65.900899999999993</v>
      </c>
      <c r="F12" s="42">
        <v>65.281925669329866</v>
      </c>
    </row>
    <row r="13" spans="1:7" x14ac:dyDescent="0.25">
      <c r="B13" s="1" t="s">
        <v>266</v>
      </c>
      <c r="C13" s="41">
        <v>0.1636614054441452</v>
      </c>
      <c r="D13" s="41"/>
      <c r="E13" s="42">
        <v>54.541899999999998</v>
      </c>
      <c r="F13" s="42">
        <v>54.447467033744431</v>
      </c>
    </row>
    <row r="14" spans="1:7" x14ac:dyDescent="0.25">
      <c r="B14" s="35" t="s">
        <v>225</v>
      </c>
      <c r="C14" s="41">
        <v>1.6568226739764214E-2</v>
      </c>
      <c r="D14" s="41"/>
      <c r="E14" s="41">
        <v>0.15189109123529412</v>
      </c>
      <c r="F14" s="41">
        <v>0.15330224912846316</v>
      </c>
    </row>
    <row r="15" spans="1:7" x14ac:dyDescent="0.25">
      <c r="B15" s="1" t="s">
        <v>267</v>
      </c>
      <c r="C15" s="41">
        <v>8.9854337275028229E-3</v>
      </c>
      <c r="D15" s="41"/>
      <c r="E15" s="80">
        <v>33731.388672941182</v>
      </c>
      <c r="F15" s="80">
        <v>32237.718637800241</v>
      </c>
    </row>
    <row r="16" spans="1:7" ht="15" customHeight="1" x14ac:dyDescent="0.25">
      <c r="B16" s="1" t="s">
        <v>223</v>
      </c>
      <c r="C16" s="41">
        <v>8.4386114031076431E-3</v>
      </c>
      <c r="D16" s="1"/>
      <c r="E16" s="41">
        <v>0.12224804305882353</v>
      </c>
      <c r="F16" s="41">
        <v>0.12569108330945636</v>
      </c>
    </row>
    <row r="17" spans="2:6" x14ac:dyDescent="0.25">
      <c r="B17" s="1" t="s">
        <v>268</v>
      </c>
      <c r="C17" s="41">
        <v>5.2618193440139294E-3</v>
      </c>
      <c r="D17" s="1"/>
      <c r="E17" s="81">
        <v>0.25828514099411765</v>
      </c>
      <c r="F17" s="81">
        <v>0.271282271591955</v>
      </c>
    </row>
    <row r="18" spans="2:6" x14ac:dyDescent="0.25">
      <c r="B18" s="1" t="s">
        <v>224</v>
      </c>
      <c r="C18" s="41">
        <v>4.349924623966217E-3</v>
      </c>
      <c r="D18" s="1"/>
      <c r="E18" s="42">
        <v>2.6654892248235291</v>
      </c>
      <c r="F18" s="42">
        <v>2.6110411514268979</v>
      </c>
    </row>
    <row r="19" spans="2:6" x14ac:dyDescent="0.25">
      <c r="B19" s="28" t="s">
        <v>269</v>
      </c>
      <c r="C19" s="43">
        <v>3.3858355600386858E-3</v>
      </c>
      <c r="D19" s="28"/>
      <c r="E19" s="43">
        <v>7.2857843137647052E-2</v>
      </c>
      <c r="F19" s="43">
        <v>6.1611346852461682E-2</v>
      </c>
    </row>
    <row r="20" spans="2:6" x14ac:dyDescent="0.25">
      <c r="B20" s="99" t="s">
        <v>226</v>
      </c>
      <c r="C20" s="99"/>
    </row>
    <row r="21" spans="2:6" ht="32.25" customHeight="1" x14ac:dyDescent="0.25">
      <c r="B21" s="100" t="s">
        <v>227</v>
      </c>
      <c r="C21" s="100"/>
      <c r="D21" s="100"/>
      <c r="E21" s="100"/>
      <c r="F21" s="100"/>
    </row>
  </sheetData>
  <mergeCells count="5">
    <mergeCell ref="B7:B8"/>
    <mergeCell ref="C7:C8"/>
    <mergeCell ref="E7:F7"/>
    <mergeCell ref="B20:C20"/>
    <mergeCell ref="B21:F21"/>
  </mergeCells>
  <hyperlinks>
    <hyperlink ref="A1" location="Index!A1" display="Index"/>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workbookViewId="0"/>
  </sheetViews>
  <sheetFormatPr defaultColWidth="8.85546875" defaultRowHeight="15" x14ac:dyDescent="0.25"/>
  <cols>
    <col min="1" max="4" width="8.85546875" style="70"/>
    <col min="5" max="5" width="17.140625" style="70" customWidth="1"/>
    <col min="6" max="16384" width="8.85546875" style="70"/>
  </cols>
  <sheetData>
    <row r="1" spans="1:6" x14ac:dyDescent="0.25">
      <c r="A1" s="65" t="s">
        <v>18</v>
      </c>
      <c r="B1" s="65" t="s">
        <v>275</v>
      </c>
      <c r="C1" s="65" t="s">
        <v>276</v>
      </c>
      <c r="E1" s="59" t="s">
        <v>15</v>
      </c>
      <c r="F1" s="52"/>
    </row>
    <row r="2" spans="1:6" x14ac:dyDescent="0.25">
      <c r="A2" s="65">
        <v>1982</v>
      </c>
      <c r="B2" s="65">
        <v>96.200674306601286</v>
      </c>
      <c r="C2" s="65">
        <v>97.790515872475211</v>
      </c>
      <c r="E2" s="60" t="str">
        <f ca="1">MID(CELL("filename",E1),FIND("]",CELL("filename",E1))+1,255)</f>
        <v>Appendix Figure 2</v>
      </c>
      <c r="F2" s="58" t="str">
        <f ca="1">INDEX(Index!$C$30:$C$39,MATCH(E2,Index!$B$30:$B$39,0))</f>
        <v>FARMVCs Per Million Drivers, 2009 Tax Increase, Actual verses Synthetic Illinois</v>
      </c>
    </row>
    <row r="3" spans="1:6" x14ac:dyDescent="0.25">
      <c r="A3" s="65">
        <v>1983</v>
      </c>
      <c r="B3" s="65">
        <v>89.767214376479387</v>
      </c>
      <c r="C3" s="65">
        <v>93.400985628250041</v>
      </c>
      <c r="E3" s="70" t="s">
        <v>277</v>
      </c>
    </row>
    <row r="4" spans="1:6" x14ac:dyDescent="0.25">
      <c r="A4" s="65">
        <v>1984</v>
      </c>
      <c r="B4" s="65">
        <v>87.953194451984018</v>
      </c>
      <c r="C4" s="65">
        <v>84.987126298074145</v>
      </c>
      <c r="E4" s="70" t="s">
        <v>278</v>
      </c>
    </row>
    <row r="5" spans="1:6" x14ac:dyDescent="0.25">
      <c r="A5" s="65">
        <v>1985</v>
      </c>
      <c r="B5" s="65">
        <v>74.536430474836379</v>
      </c>
      <c r="C5" s="65">
        <v>78.305922841536812</v>
      </c>
    </row>
    <row r="6" spans="1:6" x14ac:dyDescent="0.25">
      <c r="A6" s="65">
        <v>1986</v>
      </c>
      <c r="B6" s="65">
        <v>78.524019045289606</v>
      </c>
      <c r="C6" s="65">
        <v>83.679117989959195</v>
      </c>
    </row>
    <row r="7" spans="1:6" x14ac:dyDescent="0.25">
      <c r="A7" s="65">
        <v>1987</v>
      </c>
      <c r="B7" s="65">
        <v>76.536969572771341</v>
      </c>
      <c r="C7" s="65">
        <v>78.785088408039897</v>
      </c>
    </row>
    <row r="8" spans="1:6" x14ac:dyDescent="0.25">
      <c r="A8" s="65">
        <v>1988</v>
      </c>
      <c r="B8" s="65">
        <v>86.746891611255705</v>
      </c>
      <c r="C8" s="65">
        <v>80.495942471316084</v>
      </c>
    </row>
    <row r="9" spans="1:6" x14ac:dyDescent="0.25">
      <c r="A9" s="65">
        <v>1989</v>
      </c>
      <c r="B9" s="65">
        <v>79.66517296154052</v>
      </c>
      <c r="C9" s="65">
        <v>72.420526594214607</v>
      </c>
    </row>
    <row r="10" spans="1:6" x14ac:dyDescent="0.25">
      <c r="A10" s="65">
        <v>1990</v>
      </c>
      <c r="B10" s="65">
        <v>74.437281000427902</v>
      </c>
      <c r="C10" s="65">
        <v>75.90999506282968</v>
      </c>
    </row>
    <row r="11" spans="1:6" x14ac:dyDescent="0.25">
      <c r="A11" s="65">
        <v>1991</v>
      </c>
      <c r="B11" s="65">
        <v>65.900887420866638</v>
      </c>
      <c r="C11" s="65">
        <v>67.403532291791635</v>
      </c>
    </row>
    <row r="12" spans="1:6" x14ac:dyDescent="0.25">
      <c r="A12" s="65">
        <v>1992</v>
      </c>
      <c r="B12" s="65">
        <v>59.373665862949565</v>
      </c>
      <c r="C12" s="65">
        <v>57.630624662124319</v>
      </c>
    </row>
    <row r="13" spans="1:6" x14ac:dyDescent="0.25">
      <c r="A13" s="65">
        <v>1993</v>
      </c>
      <c r="B13" s="65">
        <v>54.541862482437864</v>
      </c>
      <c r="C13" s="65">
        <v>52.355732077558059</v>
      </c>
    </row>
    <row r="14" spans="1:6" x14ac:dyDescent="0.25">
      <c r="A14" s="65">
        <v>1994</v>
      </c>
      <c r="B14" s="65">
        <v>61.182043282315135</v>
      </c>
      <c r="C14" s="65">
        <v>52.530211571138352</v>
      </c>
    </row>
    <row r="15" spans="1:6" x14ac:dyDescent="0.25">
      <c r="A15" s="65">
        <v>1995</v>
      </c>
      <c r="B15" s="65">
        <v>63.93035437213257</v>
      </c>
      <c r="C15" s="65">
        <v>52.891123246808995</v>
      </c>
    </row>
    <row r="16" spans="1:6" ht="15" customHeight="1" x14ac:dyDescent="0.25">
      <c r="A16" s="65">
        <v>1996</v>
      </c>
      <c r="B16" s="65">
        <v>56.638848036527634</v>
      </c>
      <c r="C16" s="65">
        <v>47.645299964642618</v>
      </c>
    </row>
    <row r="17" spans="1:5" x14ac:dyDescent="0.25">
      <c r="A17" s="65">
        <v>1997</v>
      </c>
      <c r="B17" s="65">
        <v>48.883543058764189</v>
      </c>
      <c r="C17" s="65">
        <v>47.616838141038905</v>
      </c>
    </row>
    <row r="18" spans="1:5" x14ac:dyDescent="0.25">
      <c r="A18" s="65">
        <v>1998</v>
      </c>
      <c r="B18" s="65">
        <v>51.552549848565832</v>
      </c>
      <c r="C18" s="65">
        <v>45.914624888609978</v>
      </c>
    </row>
    <row r="19" spans="1:5" x14ac:dyDescent="0.25">
      <c r="A19" s="65">
        <v>1999</v>
      </c>
      <c r="B19" s="65">
        <v>50.093349273083732</v>
      </c>
      <c r="C19" s="65">
        <v>46.653638260977452</v>
      </c>
    </row>
    <row r="20" spans="1:5" x14ac:dyDescent="0.25">
      <c r="A20" s="65">
        <v>2000</v>
      </c>
      <c r="B20" s="65">
        <v>50.370264943921939</v>
      </c>
      <c r="C20" s="65">
        <v>46.771519553658429</v>
      </c>
    </row>
    <row r="21" spans="1:5" x14ac:dyDescent="0.25">
      <c r="A21" s="65">
        <v>2001</v>
      </c>
      <c r="B21" s="65">
        <v>49.426980694988742</v>
      </c>
      <c r="C21" s="65">
        <v>48.642147958162248</v>
      </c>
    </row>
    <row r="22" spans="1:5" x14ac:dyDescent="0.25">
      <c r="A22" s="65">
        <v>2002</v>
      </c>
      <c r="B22" s="65">
        <v>50.041086069541052</v>
      </c>
      <c r="C22" s="65">
        <v>45.80573354542139</v>
      </c>
    </row>
    <row r="23" spans="1:5" x14ac:dyDescent="0.25">
      <c r="A23" s="65">
        <v>2003</v>
      </c>
      <c r="B23" s="65">
        <v>49.663332902127877</v>
      </c>
      <c r="C23" s="65">
        <v>44.073797351302346</v>
      </c>
    </row>
    <row r="24" spans="1:5" x14ac:dyDescent="0.25">
      <c r="A24" s="65">
        <v>2004</v>
      </c>
      <c r="B24" s="65">
        <v>47.159959649434313</v>
      </c>
      <c r="C24" s="65">
        <v>43.70864585871459</v>
      </c>
    </row>
    <row r="25" spans="1:5" x14ac:dyDescent="0.25">
      <c r="A25" s="65">
        <v>2005</v>
      </c>
      <c r="B25" s="65">
        <v>48.025172873167321</v>
      </c>
      <c r="C25" s="65">
        <v>44.143760751467205</v>
      </c>
    </row>
    <row r="26" spans="1:5" x14ac:dyDescent="0.25">
      <c r="A26" s="65">
        <v>2006</v>
      </c>
      <c r="B26" s="65">
        <v>46.089498937362805</v>
      </c>
      <c r="C26" s="65">
        <v>42.814510499738383</v>
      </c>
    </row>
    <row r="27" spans="1:5" x14ac:dyDescent="0.25">
      <c r="A27" s="65">
        <v>2007</v>
      </c>
      <c r="B27" s="65">
        <v>44.078020437154919</v>
      </c>
      <c r="C27" s="65">
        <v>41.454331989370985</v>
      </c>
    </row>
    <row r="28" spans="1:5" x14ac:dyDescent="0.25">
      <c r="A28" s="65">
        <v>2008</v>
      </c>
      <c r="B28" s="65">
        <v>35.831271816277876</v>
      </c>
      <c r="C28" s="65">
        <v>35.67607765580761</v>
      </c>
    </row>
    <row r="29" spans="1:5" x14ac:dyDescent="0.25">
      <c r="A29" s="65">
        <v>2009</v>
      </c>
      <c r="B29" s="65">
        <v>29.875493055442348</v>
      </c>
      <c r="C29" s="65">
        <v>32.374383305068477</v>
      </c>
    </row>
    <row r="30" spans="1:5" x14ac:dyDescent="0.25">
      <c r="A30" s="65">
        <v>2010</v>
      </c>
      <c r="B30" s="65">
        <v>28.899079552502371</v>
      </c>
      <c r="C30" s="65">
        <v>29.330671914067349</v>
      </c>
    </row>
    <row r="31" spans="1:5" x14ac:dyDescent="0.25">
      <c r="A31" s="65">
        <v>2011</v>
      </c>
      <c r="B31" s="65">
        <v>27.466066967463121</v>
      </c>
      <c r="C31" s="65">
        <v>29.140291231669835</v>
      </c>
      <c r="E31" s="69"/>
    </row>
    <row r="32" spans="1:5" ht="15" customHeight="1" x14ac:dyDescent="0.25">
      <c r="A32" s="65">
        <v>2012</v>
      </c>
      <c r="B32" s="65">
        <v>33.391028409823775</v>
      </c>
      <c r="C32" s="65">
        <v>30.978766995758633</v>
      </c>
    </row>
    <row r="33" spans="1:3" x14ac:dyDescent="0.25">
      <c r="A33" s="65">
        <v>2013</v>
      </c>
      <c r="B33" s="65">
        <v>33.044518204405904</v>
      </c>
      <c r="C33" s="65">
        <v>31.539245630483492</v>
      </c>
    </row>
    <row r="34" spans="1:3" x14ac:dyDescent="0.25">
      <c r="A34" s="65">
        <v>2014</v>
      </c>
      <c r="B34" s="65">
        <v>28.781050787074491</v>
      </c>
      <c r="C34" s="65">
        <v>31.355452209027142</v>
      </c>
    </row>
    <row r="35" spans="1:3" x14ac:dyDescent="0.25">
      <c r="A35" s="65">
        <v>2015</v>
      </c>
      <c r="B35" s="65">
        <v>29.661341613973491</v>
      </c>
      <c r="C35" s="65">
        <v>25.694794718219782</v>
      </c>
    </row>
    <row r="37" spans="1:3" x14ac:dyDescent="0.25">
      <c r="A37" s="74" t="s">
        <v>279</v>
      </c>
    </row>
  </sheetData>
  <hyperlinks>
    <hyperlink ref="A37" location="Notes!A1" display="Notes"/>
    <hyperlink ref="E1" location="Index!A1" display="Index"/>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0"/>
  <sheetViews>
    <sheetView workbookViewId="0">
      <selection activeCell="B2" sqref="B2"/>
    </sheetView>
  </sheetViews>
  <sheetFormatPr defaultColWidth="8.85546875" defaultRowHeight="15" x14ac:dyDescent="0.25"/>
  <cols>
    <col min="1" max="1" width="19.28515625" style="65" customWidth="1"/>
    <col min="2" max="15" width="8.85546875" style="65"/>
    <col min="16" max="16" width="20.7109375" style="65" customWidth="1"/>
    <col min="17" max="17" width="8.85546875" style="65"/>
    <col min="18" max="18" width="12.42578125" style="65" customWidth="1"/>
    <col min="19" max="16384" width="8.85546875" style="65"/>
  </cols>
  <sheetData>
    <row r="1" spans="1:70" x14ac:dyDescent="0.25">
      <c r="A1" s="59" t="s">
        <v>15</v>
      </c>
      <c r="B1" s="52"/>
      <c r="P1" s="65" t="s">
        <v>25</v>
      </c>
      <c r="Q1" s="65" t="s">
        <v>26</v>
      </c>
      <c r="R1" s="54" t="s">
        <v>27</v>
      </c>
      <c r="S1" s="54" t="s">
        <v>28</v>
      </c>
      <c r="T1" s="54" t="s">
        <v>29</v>
      </c>
      <c r="U1" s="54" t="s">
        <v>30</v>
      </c>
      <c r="V1" s="54" t="s">
        <v>31</v>
      </c>
      <c r="W1" s="54" t="s">
        <v>32</v>
      </c>
      <c r="X1" s="54" t="s">
        <v>33</v>
      </c>
      <c r="Y1" s="54" t="s">
        <v>34</v>
      </c>
      <c r="Z1" s="54" t="s">
        <v>35</v>
      </c>
      <c r="AA1" s="54" t="s">
        <v>36</v>
      </c>
      <c r="AB1" s="54" t="s">
        <v>37</v>
      </c>
      <c r="AC1" s="54" t="s">
        <v>38</v>
      </c>
      <c r="AD1" s="54" t="s">
        <v>39</v>
      </c>
      <c r="AE1" s="54" t="s">
        <v>40</v>
      </c>
      <c r="AF1" s="54" t="s">
        <v>41</v>
      </c>
      <c r="AG1" s="54" t="s">
        <v>42</v>
      </c>
      <c r="AH1" s="54" t="s">
        <v>43</v>
      </c>
      <c r="AI1" s="54" t="s">
        <v>44</v>
      </c>
      <c r="AJ1" s="54" t="s">
        <v>45</v>
      </c>
      <c r="AK1" s="54" t="s">
        <v>46</v>
      </c>
      <c r="AL1" s="54" t="s">
        <v>47</v>
      </c>
      <c r="AM1" s="54" t="s">
        <v>48</v>
      </c>
      <c r="AN1" s="54" t="s">
        <v>49</v>
      </c>
      <c r="AO1" s="54" t="s">
        <v>50</v>
      </c>
      <c r="AP1" s="54" t="s">
        <v>51</v>
      </c>
      <c r="AQ1" s="54" t="s">
        <v>52</v>
      </c>
      <c r="AR1" s="54" t="s">
        <v>53</v>
      </c>
      <c r="AS1" s="54" t="s">
        <v>54</v>
      </c>
      <c r="AT1" s="54" t="s">
        <v>55</v>
      </c>
      <c r="AU1" s="54" t="s">
        <v>56</v>
      </c>
      <c r="AV1" s="54" t="s">
        <v>57</v>
      </c>
      <c r="AW1" s="54" t="s">
        <v>58</v>
      </c>
      <c r="AX1" s="54" t="s">
        <v>59</v>
      </c>
      <c r="AY1" s="54" t="s">
        <v>60</v>
      </c>
      <c r="AZ1" s="54" t="s">
        <v>61</v>
      </c>
      <c r="BA1" s="54" t="s">
        <v>62</v>
      </c>
      <c r="BB1" s="54" t="s">
        <v>63</v>
      </c>
      <c r="BC1" s="54" t="s">
        <v>64</v>
      </c>
      <c r="BD1" s="54" t="s">
        <v>65</v>
      </c>
      <c r="BE1" s="54" t="s">
        <v>66</v>
      </c>
      <c r="BF1" s="54" t="s">
        <v>67</v>
      </c>
      <c r="BG1" s="54" t="s">
        <v>68</v>
      </c>
      <c r="BH1" s="54" t="s">
        <v>69</v>
      </c>
      <c r="BI1" s="54" t="s">
        <v>70</v>
      </c>
      <c r="BJ1" s="54" t="s">
        <v>71</v>
      </c>
      <c r="BK1" s="54" t="s">
        <v>72</v>
      </c>
      <c r="BL1" s="54" t="s">
        <v>73</v>
      </c>
      <c r="BM1" s="54" t="s">
        <v>74</v>
      </c>
      <c r="BN1" s="54" t="s">
        <v>75</v>
      </c>
      <c r="BO1" s="54" t="s">
        <v>76</v>
      </c>
      <c r="BP1" s="54"/>
      <c r="BQ1" s="54"/>
      <c r="BR1" s="54"/>
    </row>
    <row r="2" spans="1:70" x14ac:dyDescent="0.25">
      <c r="A2" s="60" t="str">
        <f ca="1">MID(CELL("filename",A1),FIND("]",CELL("filename",A1))+1,255)</f>
        <v>Appendix Figure 3</v>
      </c>
      <c r="B2" s="58" t="str">
        <f ca="1">INDEX(Index!$C$30:$C$39,MATCH(A2,Index!$B$30:$B$39,0))</f>
        <v>FARMVCs Per Million Drivers, 2009 Tax Increase, Placebo Test</v>
      </c>
      <c r="P2" s="71" t="s">
        <v>77</v>
      </c>
      <c r="Q2" s="55">
        <v>4.7311203919780514E-6</v>
      </c>
      <c r="R2" s="55">
        <v>0</v>
      </c>
      <c r="S2" s="55">
        <v>0</v>
      </c>
      <c r="T2" s="55">
        <v>1.404198603634167E-5</v>
      </c>
      <c r="U2" s="55">
        <v>1.8417083381300809E-5</v>
      </c>
      <c r="V2" s="55">
        <v>0</v>
      </c>
      <c r="W2" s="55">
        <v>1.0172162200729168E-5</v>
      </c>
      <c r="X2" s="55">
        <v>0</v>
      </c>
      <c r="Y2" s="55">
        <v>0</v>
      </c>
      <c r="Z2" s="55">
        <v>0</v>
      </c>
      <c r="AA2" s="55">
        <v>0</v>
      </c>
      <c r="AB2" s="55">
        <v>1.0340422141747315E-5</v>
      </c>
      <c r="AC2" s="55">
        <v>0</v>
      </c>
      <c r="AD2" s="55">
        <v>1.4404080339971666E-5</v>
      </c>
      <c r="AE2" s="55">
        <v>1.0146408254394254E-5</v>
      </c>
      <c r="AF2" s="55">
        <v>0</v>
      </c>
      <c r="AG2" s="55">
        <v>1.0139992596882472E-5</v>
      </c>
      <c r="AH2" s="55">
        <v>7.2447583882084378E-6</v>
      </c>
      <c r="AI2" s="55">
        <v>1.8418931606938117E-5</v>
      </c>
      <c r="AJ2" s="55">
        <v>0</v>
      </c>
      <c r="AK2" s="55">
        <v>6.9463500744519387E-6</v>
      </c>
      <c r="AL2" s="55">
        <v>1.1301305363315069E-5</v>
      </c>
      <c r="AM2" s="55">
        <v>0</v>
      </c>
      <c r="AN2" s="55">
        <v>8.6522784827098515E-6</v>
      </c>
      <c r="AO2" s="55">
        <v>0</v>
      </c>
      <c r="AP2" s="55">
        <v>1.1928472659438186E-5</v>
      </c>
      <c r="AQ2" s="55">
        <v>0</v>
      </c>
      <c r="AR2" s="55">
        <v>1.0572249119183805E-5</v>
      </c>
      <c r="AS2" s="55">
        <v>0</v>
      </c>
      <c r="AT2" s="55">
        <v>0</v>
      </c>
      <c r="AU2" s="55">
        <v>0</v>
      </c>
      <c r="AV2" s="55">
        <v>0</v>
      </c>
      <c r="AW2" s="55">
        <v>0</v>
      </c>
      <c r="AX2" s="55">
        <v>0</v>
      </c>
      <c r="AY2" s="55">
        <v>1.8578763904897435E-5</v>
      </c>
      <c r="AZ2" s="55">
        <v>0</v>
      </c>
      <c r="BA2" s="55">
        <v>0</v>
      </c>
      <c r="BB2" s="55">
        <v>0</v>
      </c>
      <c r="BC2" s="55">
        <v>0</v>
      </c>
      <c r="BD2" s="55">
        <v>0</v>
      </c>
      <c r="BE2" s="55">
        <v>3.3789227356182862E-5</v>
      </c>
      <c r="BF2" s="55">
        <v>2.0349746125741755E-5</v>
      </c>
      <c r="BG2" s="55">
        <v>8.049870574705448E-6</v>
      </c>
      <c r="BH2" s="55">
        <v>1.6269520901549084E-5</v>
      </c>
      <c r="BI2" s="55">
        <v>0</v>
      </c>
      <c r="BJ2" s="55">
        <v>0</v>
      </c>
      <c r="BK2" s="55">
        <v>0</v>
      </c>
      <c r="BL2" s="55">
        <v>0</v>
      </c>
      <c r="BM2" s="55">
        <v>0</v>
      </c>
      <c r="BN2" s="55">
        <v>9.1452491074615919E-6</v>
      </c>
      <c r="BO2" s="55">
        <v>0</v>
      </c>
      <c r="BP2" s="55"/>
      <c r="BQ2" s="55"/>
    </row>
    <row r="3" spans="1:70" x14ac:dyDescent="0.25">
      <c r="A3" s="65" t="s">
        <v>257</v>
      </c>
      <c r="P3" s="71" t="s">
        <v>78</v>
      </c>
      <c r="Q3" s="55">
        <v>2.2277714494818696E-6</v>
      </c>
      <c r="R3" s="55">
        <v>0</v>
      </c>
      <c r="S3" s="55">
        <v>0</v>
      </c>
      <c r="T3" s="55">
        <v>1.5038966238725751E-5</v>
      </c>
      <c r="U3" s="55">
        <v>1.1590364806174111E-5</v>
      </c>
      <c r="V3" s="55">
        <v>0</v>
      </c>
      <c r="W3" s="55">
        <v>5.9984202957746502E-6</v>
      </c>
      <c r="X3" s="55">
        <v>0</v>
      </c>
      <c r="Y3" s="55">
        <v>0</v>
      </c>
      <c r="Z3" s="55">
        <v>0</v>
      </c>
      <c r="AA3" s="55">
        <v>0</v>
      </c>
      <c r="AB3" s="55">
        <v>1.1942964440909882E-5</v>
      </c>
      <c r="AC3" s="55">
        <v>0</v>
      </c>
      <c r="AD3" s="55">
        <v>1.8752413629060693E-5</v>
      </c>
      <c r="AE3" s="55">
        <v>1.1359589331328552E-5</v>
      </c>
      <c r="AF3" s="55">
        <v>0</v>
      </c>
      <c r="AG3" s="55">
        <v>7.5073697617623324E-6</v>
      </c>
      <c r="AH3" s="55">
        <v>4.5135825428801145E-6</v>
      </c>
      <c r="AI3" s="55">
        <v>8.4853731084630191E-6</v>
      </c>
      <c r="AJ3" s="55">
        <v>0</v>
      </c>
      <c r="AK3" s="55">
        <v>6.3612819398355E-6</v>
      </c>
      <c r="AL3" s="55">
        <v>1.1627474545814418E-5</v>
      </c>
      <c r="AM3" s="55">
        <v>0</v>
      </c>
      <c r="AN3" s="55">
        <v>6.818271580147434E-6</v>
      </c>
      <c r="AO3" s="55">
        <v>0</v>
      </c>
      <c r="AP3" s="55">
        <v>5.8629548083353048E-6</v>
      </c>
      <c r="AQ3" s="55">
        <v>0</v>
      </c>
      <c r="AR3" s="55">
        <v>7.6336183026292986E-6</v>
      </c>
      <c r="AS3" s="55">
        <v>0</v>
      </c>
      <c r="AT3" s="55">
        <v>0</v>
      </c>
      <c r="AU3" s="55">
        <v>0</v>
      </c>
      <c r="AV3" s="55">
        <v>0</v>
      </c>
      <c r="AW3" s="55">
        <v>0</v>
      </c>
      <c r="AX3" s="55">
        <v>0</v>
      </c>
      <c r="AY3" s="55">
        <v>3.8538861796926928E-5</v>
      </c>
      <c r="AZ3" s="55">
        <v>0</v>
      </c>
      <c r="BA3" s="55">
        <v>0</v>
      </c>
      <c r="BB3" s="55">
        <v>0</v>
      </c>
      <c r="BC3" s="55">
        <v>0</v>
      </c>
      <c r="BD3" s="55">
        <v>0</v>
      </c>
      <c r="BE3" s="55">
        <v>2.1706392184754909E-5</v>
      </c>
      <c r="BF3" s="55">
        <v>8.7617717537542524E-6</v>
      </c>
      <c r="BG3" s="55">
        <v>4.4739688042731891E-6</v>
      </c>
      <c r="BH3" s="55">
        <v>8.3809564024535319E-6</v>
      </c>
      <c r="BI3" s="55">
        <v>0</v>
      </c>
      <c r="BJ3" s="55">
        <v>0</v>
      </c>
      <c r="BK3" s="55">
        <v>0</v>
      </c>
      <c r="BL3" s="55">
        <v>0</v>
      </c>
      <c r="BM3" s="55">
        <v>0</v>
      </c>
      <c r="BN3" s="55">
        <v>3.1242564996896756E-6</v>
      </c>
      <c r="BO3" s="55">
        <v>0</v>
      </c>
      <c r="BP3" s="55"/>
      <c r="BQ3" s="55"/>
    </row>
    <row r="4" spans="1:70" x14ac:dyDescent="0.25">
      <c r="A4" s="65" t="s">
        <v>280</v>
      </c>
      <c r="P4" s="71" t="s">
        <v>79</v>
      </c>
      <c r="Q4" s="55">
        <v>0.4708760853473975</v>
      </c>
      <c r="R4" s="55">
        <v>0</v>
      </c>
      <c r="S4" s="55">
        <v>0</v>
      </c>
      <c r="T4" s="55">
        <v>1.0709999425867414</v>
      </c>
      <c r="U4" s="55">
        <v>0.62932683564554059</v>
      </c>
      <c r="V4" s="55">
        <v>0</v>
      </c>
      <c r="W4" s="55">
        <v>0.58968980020242567</v>
      </c>
      <c r="X4" s="55">
        <v>0</v>
      </c>
      <c r="Y4" s="55">
        <v>0</v>
      </c>
      <c r="Z4" s="55">
        <v>0</v>
      </c>
      <c r="AA4" s="55">
        <v>0</v>
      </c>
      <c r="AB4" s="55">
        <v>1.1549784213057062</v>
      </c>
      <c r="AC4" s="55">
        <v>0</v>
      </c>
      <c r="AD4" s="55">
        <v>1.3018820491456369</v>
      </c>
      <c r="AE4" s="55">
        <v>1.1195675402090084</v>
      </c>
      <c r="AF4" s="55">
        <v>0</v>
      </c>
      <c r="AG4" s="55">
        <v>0.74037231191573682</v>
      </c>
      <c r="AH4" s="55">
        <v>0.62301353627284761</v>
      </c>
      <c r="AI4" s="55">
        <v>0.46068758435840629</v>
      </c>
      <c r="AJ4" s="55">
        <v>0</v>
      </c>
      <c r="AK4" s="55">
        <v>0.91577330132435053</v>
      </c>
      <c r="AL4" s="55">
        <v>1.0288611954118256</v>
      </c>
      <c r="AM4" s="55">
        <v>0</v>
      </c>
      <c r="AN4" s="55">
        <v>0.78803191480401635</v>
      </c>
      <c r="AO4" s="55">
        <v>0</v>
      </c>
      <c r="AP4" s="55">
        <v>0.49150926323298805</v>
      </c>
      <c r="AQ4" s="55">
        <v>0</v>
      </c>
      <c r="AR4" s="55">
        <v>0.72204298409671097</v>
      </c>
      <c r="AS4" s="55">
        <v>0</v>
      </c>
      <c r="AT4" s="55">
        <v>0</v>
      </c>
      <c r="AU4" s="55">
        <v>0</v>
      </c>
      <c r="AV4" s="55">
        <v>0</v>
      </c>
      <c r="AW4" s="55">
        <v>0</v>
      </c>
      <c r="AX4" s="55">
        <v>0</v>
      </c>
      <c r="AY4" s="55">
        <v>2.0743501555971617</v>
      </c>
      <c r="AZ4" s="55">
        <v>0</v>
      </c>
      <c r="BA4" s="55">
        <v>0</v>
      </c>
      <c r="BB4" s="55">
        <v>0</v>
      </c>
      <c r="BC4" s="55">
        <v>0</v>
      </c>
      <c r="BD4" s="55">
        <v>0</v>
      </c>
      <c r="BE4" s="55">
        <v>0.64240569800371605</v>
      </c>
      <c r="BF4" s="55">
        <v>0.43055926592965704</v>
      </c>
      <c r="BG4" s="55">
        <v>0.55578145794435907</v>
      </c>
      <c r="BH4" s="55">
        <v>0.51513234182916523</v>
      </c>
      <c r="BI4" s="55">
        <v>0</v>
      </c>
      <c r="BJ4" s="55">
        <v>0</v>
      </c>
      <c r="BK4" s="55">
        <v>0</v>
      </c>
      <c r="BL4" s="55">
        <v>0</v>
      </c>
      <c r="BM4" s="55">
        <v>0</v>
      </c>
      <c r="BN4" s="55">
        <v>0.3416261780272995</v>
      </c>
      <c r="BO4" s="55">
        <v>0</v>
      </c>
      <c r="BP4" s="55"/>
      <c r="BQ4" s="55"/>
    </row>
    <row r="5" spans="1:70" x14ac:dyDescent="0.25">
      <c r="P5" s="72">
        <v>20</v>
      </c>
      <c r="Q5" s="56">
        <v>1</v>
      </c>
      <c r="R5" s="56">
        <v>1</v>
      </c>
      <c r="S5" s="56">
        <v>1</v>
      </c>
      <c r="T5" s="56">
        <v>1</v>
      </c>
      <c r="U5" s="56">
        <v>1</v>
      </c>
      <c r="V5" s="56">
        <v>1</v>
      </c>
      <c r="W5" s="56">
        <v>1</v>
      </c>
      <c r="X5" s="56">
        <v>1</v>
      </c>
      <c r="Y5" s="56">
        <v>1</v>
      </c>
      <c r="Z5" s="56">
        <v>1</v>
      </c>
      <c r="AA5" s="56">
        <v>1</v>
      </c>
      <c r="AB5" s="56">
        <v>1</v>
      </c>
      <c r="AC5" s="56">
        <v>1</v>
      </c>
      <c r="AD5" s="56">
        <v>1</v>
      </c>
      <c r="AE5" s="56">
        <v>1</v>
      </c>
      <c r="AF5" s="56">
        <v>1</v>
      </c>
      <c r="AG5" s="56">
        <v>1</v>
      </c>
      <c r="AH5" s="56">
        <v>1</v>
      </c>
      <c r="AI5" s="56">
        <v>1</v>
      </c>
      <c r="AJ5" s="56">
        <v>1</v>
      </c>
      <c r="AK5" s="56">
        <v>1</v>
      </c>
      <c r="AL5" s="56">
        <v>1</v>
      </c>
      <c r="AM5" s="56">
        <v>1</v>
      </c>
      <c r="AN5" s="56">
        <v>1</v>
      </c>
      <c r="AO5" s="56">
        <v>1</v>
      </c>
      <c r="AP5" s="56">
        <v>1</v>
      </c>
      <c r="AQ5" s="56">
        <v>1</v>
      </c>
      <c r="AR5" s="56">
        <v>1</v>
      </c>
      <c r="AS5" s="56">
        <v>1</v>
      </c>
      <c r="AT5" s="56">
        <v>1</v>
      </c>
      <c r="AU5" s="56">
        <v>1</v>
      </c>
      <c r="AV5" s="56">
        <v>1</v>
      </c>
      <c r="AW5" s="56">
        <v>1</v>
      </c>
      <c r="AX5" s="56">
        <v>1</v>
      </c>
      <c r="AY5" s="56">
        <v>1</v>
      </c>
      <c r="AZ5" s="56">
        <v>1</v>
      </c>
      <c r="BA5" s="56">
        <v>1</v>
      </c>
      <c r="BB5" s="56">
        <v>1</v>
      </c>
      <c r="BC5" s="56">
        <v>1</v>
      </c>
      <c r="BD5" s="56">
        <v>1</v>
      </c>
      <c r="BE5" s="56">
        <v>1</v>
      </c>
      <c r="BF5" s="56">
        <v>1</v>
      </c>
      <c r="BG5" s="56">
        <v>1</v>
      </c>
      <c r="BH5" s="56">
        <v>1</v>
      </c>
      <c r="BI5" s="56">
        <v>1</v>
      </c>
      <c r="BJ5" s="56">
        <v>1</v>
      </c>
      <c r="BK5" s="56">
        <v>1</v>
      </c>
      <c r="BL5" s="56">
        <v>1</v>
      </c>
      <c r="BM5" s="56">
        <v>1</v>
      </c>
      <c r="BN5" s="56">
        <v>1</v>
      </c>
      <c r="BO5" s="56">
        <v>1</v>
      </c>
      <c r="BP5" s="56"/>
      <c r="BQ5" s="56"/>
    </row>
    <row r="6" spans="1:70" x14ac:dyDescent="0.25">
      <c r="P6" s="71" t="s">
        <v>80</v>
      </c>
      <c r="Q6" s="57" t="s">
        <v>81</v>
      </c>
      <c r="R6" s="57" t="s">
        <v>82</v>
      </c>
      <c r="S6" s="57" t="s">
        <v>83</v>
      </c>
      <c r="T6" s="57" t="s">
        <v>84</v>
      </c>
      <c r="U6" s="57" t="s">
        <v>85</v>
      </c>
      <c r="V6" s="57" t="s">
        <v>86</v>
      </c>
      <c r="W6" s="57" t="s">
        <v>87</v>
      </c>
      <c r="X6" s="57" t="s">
        <v>88</v>
      </c>
      <c r="Y6" s="57" t="s">
        <v>89</v>
      </c>
      <c r="Z6" s="57" t="s">
        <v>90</v>
      </c>
      <c r="AA6" s="57" t="s">
        <v>91</v>
      </c>
      <c r="AB6" s="57" t="s">
        <v>92</v>
      </c>
      <c r="AC6" s="57" t="s">
        <v>93</v>
      </c>
      <c r="AD6" s="57" t="s">
        <v>94</v>
      </c>
      <c r="AE6" s="57" t="s">
        <v>95</v>
      </c>
      <c r="AF6" s="57" t="s">
        <v>96</v>
      </c>
      <c r="AG6" s="57" t="s">
        <v>97</v>
      </c>
      <c r="AH6" s="57" t="s">
        <v>98</v>
      </c>
      <c r="AI6" s="57" t="s">
        <v>99</v>
      </c>
      <c r="AJ6" s="57" t="s">
        <v>100</v>
      </c>
      <c r="AK6" s="57" t="s">
        <v>101</v>
      </c>
      <c r="AL6" s="57" t="s">
        <v>102</v>
      </c>
      <c r="AM6" s="57" t="s">
        <v>103</v>
      </c>
      <c r="AN6" s="57" t="s">
        <v>104</v>
      </c>
      <c r="AO6" s="57" t="s">
        <v>105</v>
      </c>
      <c r="AP6" s="57" t="s">
        <v>106</v>
      </c>
      <c r="AQ6" s="57" t="s">
        <v>107</v>
      </c>
      <c r="AR6" s="57" t="s">
        <v>108</v>
      </c>
      <c r="AS6" s="57" t="s">
        <v>109</v>
      </c>
      <c r="AT6" s="57" t="s">
        <v>110</v>
      </c>
      <c r="AU6" s="57" t="s">
        <v>111</v>
      </c>
      <c r="AV6" s="57" t="s">
        <v>112</v>
      </c>
      <c r="AW6" s="57" t="s">
        <v>113</v>
      </c>
      <c r="AX6" s="57" t="s">
        <v>114</v>
      </c>
      <c r="AY6" s="57" t="s">
        <v>115</v>
      </c>
      <c r="AZ6" s="57" t="s">
        <v>116</v>
      </c>
      <c r="BA6" s="57" t="s">
        <v>117</v>
      </c>
      <c r="BB6" s="57" t="s">
        <v>118</v>
      </c>
      <c r="BC6" s="57" t="s">
        <v>119</v>
      </c>
      <c r="BD6" s="57" t="s">
        <v>120</v>
      </c>
      <c r="BE6" s="57" t="s">
        <v>121</v>
      </c>
      <c r="BF6" s="57" t="s">
        <v>122</v>
      </c>
      <c r="BG6" s="57" t="s">
        <v>123</v>
      </c>
      <c r="BH6" s="57" t="s">
        <v>124</v>
      </c>
      <c r="BI6" s="57" t="s">
        <v>125</v>
      </c>
      <c r="BJ6" s="57" t="s">
        <v>126</v>
      </c>
      <c r="BK6" s="57" t="s">
        <v>127</v>
      </c>
      <c r="BL6" s="57" t="s">
        <v>128</v>
      </c>
      <c r="BM6" s="57" t="s">
        <v>129</v>
      </c>
      <c r="BN6" s="57" t="s">
        <v>130</v>
      </c>
      <c r="BO6" s="57" t="s">
        <v>131</v>
      </c>
      <c r="BP6" s="57"/>
      <c r="BQ6" s="57"/>
    </row>
    <row r="7" spans="1:70" x14ac:dyDescent="0.25">
      <c r="P7" s="65">
        <v>1982</v>
      </c>
      <c r="Q7" s="54">
        <v>1.5898415313131409</v>
      </c>
      <c r="R7" s="54">
        <v>0</v>
      </c>
      <c r="S7" s="54">
        <v>0</v>
      </c>
      <c r="T7" s="54">
        <v>19.518200133461505</v>
      </c>
      <c r="U7" s="54">
        <v>-5.0539433686935809</v>
      </c>
      <c r="V7" s="54">
        <v>0</v>
      </c>
      <c r="W7" s="54">
        <v>-23.419313947670162</v>
      </c>
      <c r="X7" s="54">
        <v>0</v>
      </c>
      <c r="Y7" s="54">
        <v>0</v>
      </c>
      <c r="Z7" s="54">
        <v>0</v>
      </c>
      <c r="AA7" s="54">
        <v>0</v>
      </c>
      <c r="AB7" s="54">
        <v>5.1006290959776379</v>
      </c>
      <c r="AC7" s="54">
        <v>0</v>
      </c>
      <c r="AD7" s="54">
        <v>32.38415956730023</v>
      </c>
      <c r="AE7" s="54">
        <v>7.3039350354520138</v>
      </c>
      <c r="AF7" s="54">
        <v>0</v>
      </c>
      <c r="AG7" s="54">
        <v>-2.1939988528174581</v>
      </c>
      <c r="AH7" s="54">
        <v>-2.729424068093067</v>
      </c>
      <c r="AI7" s="54">
        <v>-33.658372558420524</v>
      </c>
      <c r="AJ7" s="54">
        <v>0</v>
      </c>
      <c r="AK7" s="54">
        <v>6.7183932515035849</v>
      </c>
      <c r="AL7" s="54">
        <v>6.7019864218309522</v>
      </c>
      <c r="AM7" s="54">
        <v>0</v>
      </c>
      <c r="AN7" s="54">
        <v>-2.3477473405364435</v>
      </c>
      <c r="AO7" s="54">
        <v>0</v>
      </c>
      <c r="AP7" s="54">
        <v>21.152985937078483</v>
      </c>
      <c r="AQ7" s="54">
        <v>0</v>
      </c>
      <c r="AR7" s="54">
        <v>25.967816327465698</v>
      </c>
      <c r="AS7" s="54">
        <v>0</v>
      </c>
      <c r="AT7" s="54">
        <v>0</v>
      </c>
      <c r="AU7" s="54">
        <v>0</v>
      </c>
      <c r="AV7" s="54">
        <v>0</v>
      </c>
      <c r="AW7" s="54">
        <v>0</v>
      </c>
      <c r="AX7" s="54">
        <v>0</v>
      </c>
      <c r="AY7" s="54">
        <v>-48.424106353195384</v>
      </c>
      <c r="AZ7" s="54">
        <v>0</v>
      </c>
      <c r="BA7" s="54">
        <v>0</v>
      </c>
      <c r="BB7" s="54">
        <v>0</v>
      </c>
      <c r="BC7" s="54">
        <v>0</v>
      </c>
      <c r="BD7" s="54">
        <v>0</v>
      </c>
      <c r="BE7" s="54">
        <v>33.813183108577505</v>
      </c>
      <c r="BF7" s="54">
        <v>3.0505129871016834</v>
      </c>
      <c r="BG7" s="54">
        <v>0.30572545028917375</v>
      </c>
      <c r="BH7" s="54">
        <v>-47.201006964314729</v>
      </c>
      <c r="BI7" s="54">
        <v>0</v>
      </c>
      <c r="BJ7" s="54">
        <v>0</v>
      </c>
      <c r="BK7" s="54">
        <v>0</v>
      </c>
      <c r="BL7" s="54">
        <v>0</v>
      </c>
      <c r="BM7" s="54">
        <v>0</v>
      </c>
      <c r="BN7" s="54">
        <v>-10.350439879402984</v>
      </c>
      <c r="BO7" s="54">
        <v>0</v>
      </c>
      <c r="BP7" s="54"/>
      <c r="BQ7" s="54"/>
    </row>
    <row r="8" spans="1:70" x14ac:dyDescent="0.25">
      <c r="P8" s="65">
        <v>1983</v>
      </c>
      <c r="Q8" s="54">
        <v>3.6337712572276359</v>
      </c>
      <c r="R8" s="54">
        <v>0</v>
      </c>
      <c r="S8" s="54">
        <v>0</v>
      </c>
      <c r="T8" s="54">
        <v>23.333384888246655</v>
      </c>
      <c r="U8" s="54">
        <v>2.9496304705389775</v>
      </c>
      <c r="V8" s="54">
        <v>0</v>
      </c>
      <c r="W8" s="54">
        <v>-11.101536983915139</v>
      </c>
      <c r="X8" s="54">
        <v>0</v>
      </c>
      <c r="Y8" s="54">
        <v>0</v>
      </c>
      <c r="Z8" s="54">
        <v>0</v>
      </c>
      <c r="AA8" s="54">
        <v>0</v>
      </c>
      <c r="AB8" s="54">
        <v>0.96295434559579007</v>
      </c>
      <c r="AC8" s="54">
        <v>0</v>
      </c>
      <c r="AD8" s="54">
        <v>-3.1430020044354023</v>
      </c>
      <c r="AE8" s="54">
        <v>5.5567315939697437</v>
      </c>
      <c r="AF8" s="54">
        <v>0</v>
      </c>
      <c r="AG8" s="54">
        <v>6.443175607273588</v>
      </c>
      <c r="AH8" s="54">
        <v>-8.931591764849145</v>
      </c>
      <c r="AI8" s="54">
        <v>1.7044661717591225</v>
      </c>
      <c r="AJ8" s="54">
        <v>0</v>
      </c>
      <c r="AK8" s="54">
        <v>0.909586276520713</v>
      </c>
      <c r="AL8" s="54">
        <v>10.167626896873116</v>
      </c>
      <c r="AM8" s="54">
        <v>0</v>
      </c>
      <c r="AN8" s="54">
        <v>-3.6345993521536002</v>
      </c>
      <c r="AO8" s="54">
        <v>0</v>
      </c>
      <c r="AP8" s="54">
        <v>2.1273735910654068</v>
      </c>
      <c r="AQ8" s="54">
        <v>0</v>
      </c>
      <c r="AR8" s="54">
        <v>22.248181267059408</v>
      </c>
      <c r="AS8" s="54">
        <v>0</v>
      </c>
      <c r="AT8" s="54">
        <v>0</v>
      </c>
      <c r="AU8" s="54">
        <v>0</v>
      </c>
      <c r="AV8" s="54">
        <v>0</v>
      </c>
      <c r="AW8" s="54">
        <v>0</v>
      </c>
      <c r="AX8" s="54">
        <v>0</v>
      </c>
      <c r="AY8" s="54">
        <v>-17.20077489153482</v>
      </c>
      <c r="AZ8" s="54">
        <v>0</v>
      </c>
      <c r="BA8" s="54">
        <v>0</v>
      </c>
      <c r="BB8" s="54">
        <v>0</v>
      </c>
      <c r="BC8" s="54">
        <v>0</v>
      </c>
      <c r="BD8" s="54">
        <v>0</v>
      </c>
      <c r="BE8" s="54">
        <v>-6.2904964579502121</v>
      </c>
      <c r="BF8" s="54">
        <v>-6.947464953555027</v>
      </c>
      <c r="BG8" s="54">
        <v>-9.8476011771708727</v>
      </c>
      <c r="BH8" s="54">
        <v>-13.796277926303446</v>
      </c>
      <c r="BI8" s="54">
        <v>0</v>
      </c>
      <c r="BJ8" s="54">
        <v>0</v>
      </c>
      <c r="BK8" s="54">
        <v>0</v>
      </c>
      <c r="BL8" s="54">
        <v>0</v>
      </c>
      <c r="BM8" s="54">
        <v>0</v>
      </c>
      <c r="BN8" s="54">
        <v>-0.65626988998701563</v>
      </c>
      <c r="BO8" s="54">
        <v>0</v>
      </c>
      <c r="BP8" s="54"/>
      <c r="BQ8" s="54"/>
    </row>
    <row r="9" spans="1:70" x14ac:dyDescent="0.25">
      <c r="P9" s="65">
        <v>1984</v>
      </c>
      <c r="Q9" s="54">
        <v>-2.9660682230314706</v>
      </c>
      <c r="R9" s="54">
        <v>0</v>
      </c>
      <c r="S9" s="54">
        <v>0</v>
      </c>
      <c r="T9" s="54">
        <v>5.0220628509123344</v>
      </c>
      <c r="U9" s="54">
        <v>0.24498203288203513</v>
      </c>
      <c r="V9" s="54">
        <v>0</v>
      </c>
      <c r="W9" s="54">
        <v>-7.7570748544530943</v>
      </c>
      <c r="X9" s="54">
        <v>0</v>
      </c>
      <c r="Y9" s="54">
        <v>0</v>
      </c>
      <c r="Z9" s="54">
        <v>0</v>
      </c>
      <c r="AA9" s="54">
        <v>0</v>
      </c>
      <c r="AB9" s="54">
        <v>-0.68669857000713819</v>
      </c>
      <c r="AC9" s="54">
        <v>0</v>
      </c>
      <c r="AD9" s="54">
        <v>19.235954823670909</v>
      </c>
      <c r="AE9" s="54">
        <v>-0.52627996183218784</v>
      </c>
      <c r="AF9" s="54">
        <v>0</v>
      </c>
      <c r="AG9" s="54">
        <v>-3.1156000659393612</v>
      </c>
      <c r="AH9" s="54">
        <v>13.767697964794934</v>
      </c>
      <c r="AI9" s="54">
        <v>-18.873710359912366</v>
      </c>
      <c r="AJ9" s="54">
        <v>0</v>
      </c>
      <c r="AK9" s="54">
        <v>13.299287275003735</v>
      </c>
      <c r="AL9" s="54">
        <v>-0.10670919436961412</v>
      </c>
      <c r="AM9" s="54">
        <v>0</v>
      </c>
      <c r="AN9" s="54">
        <v>-16.7167072504526</v>
      </c>
      <c r="AO9" s="54">
        <v>0</v>
      </c>
      <c r="AP9" s="54">
        <v>17.010130250127986</v>
      </c>
      <c r="AQ9" s="54">
        <v>0</v>
      </c>
      <c r="AR9" s="54">
        <v>25.458994059590623</v>
      </c>
      <c r="AS9" s="54">
        <v>0</v>
      </c>
      <c r="AT9" s="54">
        <v>0</v>
      </c>
      <c r="AU9" s="54">
        <v>0</v>
      </c>
      <c r="AV9" s="54">
        <v>0</v>
      </c>
      <c r="AW9" s="54">
        <v>0</v>
      </c>
      <c r="AX9" s="54">
        <v>0</v>
      </c>
      <c r="AY9" s="54">
        <v>18.646747776074335</v>
      </c>
      <c r="AZ9" s="54">
        <v>0</v>
      </c>
      <c r="BA9" s="54">
        <v>0</v>
      </c>
      <c r="BB9" s="54">
        <v>0</v>
      </c>
      <c r="BC9" s="54">
        <v>0</v>
      </c>
      <c r="BD9" s="54">
        <v>0</v>
      </c>
      <c r="BE9" s="54">
        <v>1.4133038739316817E-2</v>
      </c>
      <c r="BF9" s="54">
        <v>-3.3817093481047777</v>
      </c>
      <c r="BG9" s="54">
        <v>-10.128518624696881</v>
      </c>
      <c r="BH9" s="54">
        <v>-16.861631593201309</v>
      </c>
      <c r="BI9" s="54">
        <v>0</v>
      </c>
      <c r="BJ9" s="54">
        <v>0</v>
      </c>
      <c r="BK9" s="54">
        <v>0</v>
      </c>
      <c r="BL9" s="54">
        <v>0</v>
      </c>
      <c r="BM9" s="54">
        <v>0</v>
      </c>
      <c r="BN9" s="54">
        <v>-16.12398773431778</v>
      </c>
      <c r="BO9" s="54">
        <v>0</v>
      </c>
      <c r="BP9" s="54"/>
      <c r="BQ9" s="54"/>
    </row>
    <row r="10" spans="1:70" x14ac:dyDescent="0.25">
      <c r="P10" s="65">
        <v>1985</v>
      </c>
      <c r="Q10" s="54">
        <v>3.7694924230891047</v>
      </c>
      <c r="R10" s="54">
        <v>0</v>
      </c>
      <c r="S10" s="54">
        <v>0</v>
      </c>
      <c r="T10" s="54">
        <v>-13.741175280301832</v>
      </c>
      <c r="U10" s="54">
        <v>-4.4799189709010534</v>
      </c>
      <c r="V10" s="54">
        <v>0</v>
      </c>
      <c r="W10" s="54">
        <v>1.5446207726199646</v>
      </c>
      <c r="X10" s="54">
        <v>0</v>
      </c>
      <c r="Y10" s="54">
        <v>0</v>
      </c>
      <c r="Z10" s="54">
        <v>0</v>
      </c>
      <c r="AA10" s="54">
        <v>0</v>
      </c>
      <c r="AB10" s="54">
        <v>-0.53508654218603624</v>
      </c>
      <c r="AC10" s="54">
        <v>0</v>
      </c>
      <c r="AD10" s="54">
        <v>0.23028785278711439</v>
      </c>
      <c r="AE10" s="54">
        <v>7.6593405538005754</v>
      </c>
      <c r="AF10" s="54">
        <v>0</v>
      </c>
      <c r="AG10" s="54">
        <v>-2.3010122731648153</v>
      </c>
      <c r="AH10" s="54">
        <v>5.610761945717968</v>
      </c>
      <c r="AI10" s="54">
        <v>13.759527064394206</v>
      </c>
      <c r="AJ10" s="54">
        <v>0</v>
      </c>
      <c r="AK10" s="54">
        <v>-3.6114322483626893</v>
      </c>
      <c r="AL10" s="54">
        <v>12.055068509653211</v>
      </c>
      <c r="AM10" s="54">
        <v>0</v>
      </c>
      <c r="AN10" s="54">
        <v>3.0326693831739249</v>
      </c>
      <c r="AO10" s="54">
        <v>0</v>
      </c>
      <c r="AP10" s="54">
        <v>6.7463170125847682</v>
      </c>
      <c r="AQ10" s="54">
        <v>0</v>
      </c>
      <c r="AR10" s="54">
        <v>10.947052032861393</v>
      </c>
      <c r="AS10" s="54">
        <v>0</v>
      </c>
      <c r="AT10" s="54">
        <v>0</v>
      </c>
      <c r="AU10" s="54">
        <v>0</v>
      </c>
      <c r="AV10" s="54">
        <v>0</v>
      </c>
      <c r="AW10" s="54">
        <v>0</v>
      </c>
      <c r="AX10" s="54">
        <v>0</v>
      </c>
      <c r="AY10" s="54">
        <v>20.702225810964592</v>
      </c>
      <c r="AZ10" s="54">
        <v>0</v>
      </c>
      <c r="BA10" s="54">
        <v>0</v>
      </c>
      <c r="BB10" s="54">
        <v>0</v>
      </c>
      <c r="BC10" s="54">
        <v>0</v>
      </c>
      <c r="BD10" s="54">
        <v>0</v>
      </c>
      <c r="BE10" s="54">
        <v>-33.499120036140084</v>
      </c>
      <c r="BF10" s="54">
        <v>-3.7789261568832444</v>
      </c>
      <c r="BG10" s="54">
        <v>3.3208061722689308</v>
      </c>
      <c r="BH10" s="54">
        <v>-3.2371635825256817</v>
      </c>
      <c r="BI10" s="54">
        <v>0</v>
      </c>
      <c r="BJ10" s="54">
        <v>0</v>
      </c>
      <c r="BK10" s="54">
        <v>0</v>
      </c>
      <c r="BL10" s="54">
        <v>0</v>
      </c>
      <c r="BM10" s="54">
        <v>0</v>
      </c>
      <c r="BN10" s="54">
        <v>-1.8700279724725988</v>
      </c>
      <c r="BO10" s="54">
        <v>0</v>
      </c>
      <c r="BP10" s="54"/>
      <c r="BQ10" s="54"/>
    </row>
    <row r="11" spans="1:70" x14ac:dyDescent="0.25">
      <c r="P11" s="65">
        <v>1986</v>
      </c>
      <c r="Q11" s="54">
        <v>5.1550987336668186</v>
      </c>
      <c r="R11" s="54">
        <v>0</v>
      </c>
      <c r="S11" s="54">
        <v>0</v>
      </c>
      <c r="T11" s="54">
        <v>-36.858236853731796</v>
      </c>
      <c r="U11" s="54">
        <v>-15.779905879753642</v>
      </c>
      <c r="V11" s="54">
        <v>0</v>
      </c>
      <c r="W11" s="54">
        <v>1.7402893490725546</v>
      </c>
      <c r="X11" s="54">
        <v>0</v>
      </c>
      <c r="Y11" s="54">
        <v>0</v>
      </c>
      <c r="Z11" s="54">
        <v>0</v>
      </c>
      <c r="AA11" s="54">
        <v>0</v>
      </c>
      <c r="AB11" s="54">
        <v>-15.246907423716038</v>
      </c>
      <c r="AC11" s="54">
        <v>0</v>
      </c>
      <c r="AD11" s="54">
        <v>5.9799262999149505</v>
      </c>
      <c r="AE11" s="54">
        <v>6.3454585870204028</v>
      </c>
      <c r="AF11" s="54">
        <v>0</v>
      </c>
      <c r="AG11" s="54">
        <v>1.5432125337611069</v>
      </c>
      <c r="AH11" s="54">
        <v>7.2956481744768098</v>
      </c>
      <c r="AI11" s="54">
        <v>30.050194254727103</v>
      </c>
      <c r="AJ11" s="54">
        <v>0</v>
      </c>
      <c r="AK11" s="54">
        <v>-15.298093785531819</v>
      </c>
      <c r="AL11" s="54">
        <v>26.616740797180682</v>
      </c>
      <c r="AM11" s="54">
        <v>0</v>
      </c>
      <c r="AN11" s="54">
        <v>8.5919909906806424</v>
      </c>
      <c r="AO11" s="54">
        <v>0</v>
      </c>
      <c r="AP11" s="54">
        <v>-4.6452942115138285</v>
      </c>
      <c r="AQ11" s="54">
        <v>0</v>
      </c>
      <c r="AR11" s="54">
        <v>-6.0176166698511224</v>
      </c>
      <c r="AS11" s="54">
        <v>0</v>
      </c>
      <c r="AT11" s="54">
        <v>0</v>
      </c>
      <c r="AU11" s="54">
        <v>0</v>
      </c>
      <c r="AV11" s="54">
        <v>0</v>
      </c>
      <c r="AW11" s="54">
        <v>0</v>
      </c>
      <c r="AX11" s="54">
        <v>0</v>
      </c>
      <c r="AY11" s="54">
        <v>26.189483833150007</v>
      </c>
      <c r="AZ11" s="54">
        <v>0</v>
      </c>
      <c r="BA11" s="54">
        <v>0</v>
      </c>
      <c r="BB11" s="54">
        <v>0</v>
      </c>
      <c r="BC11" s="54">
        <v>0</v>
      </c>
      <c r="BD11" s="54">
        <v>0</v>
      </c>
      <c r="BE11" s="54">
        <v>-65.736065153032541</v>
      </c>
      <c r="BF11" s="54">
        <v>36.947189073543996</v>
      </c>
      <c r="BG11" s="54">
        <v>-5.4355778047465719</v>
      </c>
      <c r="BH11" s="54">
        <v>30.349710868904367</v>
      </c>
      <c r="BI11" s="54">
        <v>0</v>
      </c>
      <c r="BJ11" s="54">
        <v>0</v>
      </c>
      <c r="BK11" s="54">
        <v>0</v>
      </c>
      <c r="BL11" s="54">
        <v>0</v>
      </c>
      <c r="BM11" s="54">
        <v>0</v>
      </c>
      <c r="BN11" s="54">
        <v>7.3569835876696743</v>
      </c>
      <c r="BO11" s="54">
        <v>0</v>
      </c>
      <c r="BP11" s="54"/>
      <c r="BQ11" s="54"/>
    </row>
    <row r="12" spans="1:70" x14ac:dyDescent="0.25">
      <c r="P12" s="65">
        <v>1987</v>
      </c>
      <c r="Q12" s="54">
        <v>2.2481187897938071</v>
      </c>
      <c r="R12" s="54">
        <v>0</v>
      </c>
      <c r="S12" s="54">
        <v>0</v>
      </c>
      <c r="T12" s="54">
        <v>-30.398903618333861</v>
      </c>
      <c r="U12" s="54">
        <v>-20.990672055631876</v>
      </c>
      <c r="V12" s="54">
        <v>0</v>
      </c>
      <c r="W12" s="54">
        <v>24.455384846078232</v>
      </c>
      <c r="X12" s="54">
        <v>0</v>
      </c>
      <c r="Y12" s="54">
        <v>0</v>
      </c>
      <c r="Z12" s="54">
        <v>0</v>
      </c>
      <c r="AA12" s="54">
        <v>0</v>
      </c>
      <c r="AB12" s="54">
        <v>-21.75759436795488</v>
      </c>
      <c r="AC12" s="54">
        <v>0</v>
      </c>
      <c r="AD12" s="54">
        <v>-15.963292753440328</v>
      </c>
      <c r="AE12" s="54">
        <v>9.5526647783117369</v>
      </c>
      <c r="AF12" s="54">
        <v>0</v>
      </c>
      <c r="AG12" s="54">
        <v>1.368350922348327</v>
      </c>
      <c r="AH12" s="54">
        <v>-1.4618884733863524</v>
      </c>
      <c r="AI12" s="54">
        <v>26.685642296797596</v>
      </c>
      <c r="AJ12" s="54">
        <v>0</v>
      </c>
      <c r="AK12" s="54">
        <v>-5.7899396779248491</v>
      </c>
      <c r="AL12" s="54">
        <v>12.516786227934062</v>
      </c>
      <c r="AM12" s="54">
        <v>0</v>
      </c>
      <c r="AN12" s="54">
        <v>12.227199476910755</v>
      </c>
      <c r="AO12" s="54">
        <v>0</v>
      </c>
      <c r="AP12" s="54">
        <v>-8.298955435748212</v>
      </c>
      <c r="AQ12" s="54">
        <v>0</v>
      </c>
      <c r="AR12" s="54">
        <v>-1.8377128299107426</v>
      </c>
      <c r="AS12" s="54">
        <v>0</v>
      </c>
      <c r="AT12" s="54">
        <v>0</v>
      </c>
      <c r="AU12" s="54">
        <v>0</v>
      </c>
      <c r="AV12" s="54">
        <v>0</v>
      </c>
      <c r="AW12" s="54">
        <v>0</v>
      </c>
      <c r="AX12" s="54">
        <v>0</v>
      </c>
      <c r="AY12" s="54">
        <v>7.0327510002243798</v>
      </c>
      <c r="AZ12" s="54">
        <v>0</v>
      </c>
      <c r="BA12" s="54">
        <v>0</v>
      </c>
      <c r="BB12" s="54">
        <v>0</v>
      </c>
      <c r="BC12" s="54">
        <v>0</v>
      </c>
      <c r="BD12" s="54">
        <v>0</v>
      </c>
      <c r="BE12" s="54">
        <v>-62.016057199798524</v>
      </c>
      <c r="BF12" s="54">
        <v>31.609310099156573</v>
      </c>
      <c r="BG12" s="54">
        <v>-3.1612789825885557</v>
      </c>
      <c r="BH12" s="54">
        <v>33.82968861842528</v>
      </c>
      <c r="BI12" s="54">
        <v>0</v>
      </c>
      <c r="BJ12" s="54">
        <v>0</v>
      </c>
      <c r="BK12" s="54">
        <v>0</v>
      </c>
      <c r="BL12" s="54">
        <v>0</v>
      </c>
      <c r="BM12" s="54">
        <v>0</v>
      </c>
      <c r="BN12" s="54">
        <v>0.55107938123910571</v>
      </c>
      <c r="BO12" s="54">
        <v>0</v>
      </c>
      <c r="BP12" s="54"/>
      <c r="BQ12" s="54"/>
    </row>
    <row r="13" spans="1:70" x14ac:dyDescent="0.25">
      <c r="P13" s="65">
        <v>1988</v>
      </c>
      <c r="Q13" s="54">
        <v>-6.2509493545803707</v>
      </c>
      <c r="R13" s="54">
        <v>0</v>
      </c>
      <c r="S13" s="54">
        <v>0</v>
      </c>
      <c r="T13" s="54">
        <v>-15.546132999588735</v>
      </c>
      <c r="U13" s="54">
        <v>-35.087115975329652</v>
      </c>
      <c r="V13" s="54">
        <v>0</v>
      </c>
      <c r="W13" s="54">
        <v>22.093143343226984</v>
      </c>
      <c r="X13" s="54">
        <v>0</v>
      </c>
      <c r="Y13" s="54">
        <v>0</v>
      </c>
      <c r="Z13" s="54">
        <v>0</v>
      </c>
      <c r="AA13" s="54">
        <v>0</v>
      </c>
      <c r="AB13" s="54">
        <v>-14.008645848662127</v>
      </c>
      <c r="AC13" s="54">
        <v>0</v>
      </c>
      <c r="AD13" s="54">
        <v>10.326459232601337</v>
      </c>
      <c r="AE13" s="54">
        <v>10.097575795953162</v>
      </c>
      <c r="AF13" s="54">
        <v>0</v>
      </c>
      <c r="AG13" s="54">
        <v>11.287104825896677</v>
      </c>
      <c r="AH13" s="54">
        <v>4.9026275519281626</v>
      </c>
      <c r="AI13" s="54">
        <v>6.0904058045707643</v>
      </c>
      <c r="AJ13" s="54">
        <v>0</v>
      </c>
      <c r="AK13" s="54">
        <v>2.0092975319130346</v>
      </c>
      <c r="AL13" s="54">
        <v>6.7543660406954587</v>
      </c>
      <c r="AM13" s="54">
        <v>0</v>
      </c>
      <c r="AN13" s="54">
        <v>4.8007600526034366</v>
      </c>
      <c r="AO13" s="54">
        <v>0</v>
      </c>
      <c r="AP13" s="54">
        <v>-11.043694939871784</v>
      </c>
      <c r="AQ13" s="54">
        <v>0</v>
      </c>
      <c r="AR13" s="54">
        <v>-7.1207336986844894</v>
      </c>
      <c r="AS13" s="54">
        <v>0</v>
      </c>
      <c r="AT13" s="54">
        <v>0</v>
      </c>
      <c r="AU13" s="54">
        <v>0</v>
      </c>
      <c r="AV13" s="54">
        <v>0</v>
      </c>
      <c r="AW13" s="54">
        <v>0</v>
      </c>
      <c r="AX13" s="54">
        <v>0</v>
      </c>
      <c r="AY13" s="54">
        <v>24.960740120150149</v>
      </c>
      <c r="AZ13" s="54">
        <v>0</v>
      </c>
      <c r="BA13" s="54">
        <v>0</v>
      </c>
      <c r="BB13" s="54">
        <v>0</v>
      </c>
      <c r="BC13" s="54">
        <v>0</v>
      </c>
      <c r="BD13" s="54">
        <v>0</v>
      </c>
      <c r="BE13" s="54">
        <v>-31.64177542203106</v>
      </c>
      <c r="BF13" s="54">
        <v>12.476257325033657</v>
      </c>
      <c r="BG13" s="54">
        <v>-5.9717131080105901</v>
      </c>
      <c r="BH13" s="54">
        <v>17.616792320040986</v>
      </c>
      <c r="BI13" s="54">
        <v>0</v>
      </c>
      <c r="BJ13" s="54">
        <v>0</v>
      </c>
      <c r="BK13" s="54">
        <v>0</v>
      </c>
      <c r="BL13" s="54">
        <v>0</v>
      </c>
      <c r="BM13" s="54">
        <v>0</v>
      </c>
      <c r="BN13" s="54">
        <v>-5.6443373068759684</v>
      </c>
      <c r="BO13" s="54">
        <v>0</v>
      </c>
      <c r="BP13" s="54"/>
      <c r="BQ13" s="54"/>
    </row>
    <row r="14" spans="1:70" x14ac:dyDescent="0.25">
      <c r="P14" s="65">
        <v>1989</v>
      </c>
      <c r="Q14" s="54">
        <v>-7.2446464400854893</v>
      </c>
      <c r="R14" s="54">
        <v>0</v>
      </c>
      <c r="S14" s="54">
        <v>0</v>
      </c>
      <c r="T14" s="54">
        <v>-0.66270996512685088</v>
      </c>
      <c r="U14" s="54">
        <v>-62.897590396460146</v>
      </c>
      <c r="V14" s="54">
        <v>0</v>
      </c>
      <c r="W14" s="54">
        <v>2.7512448923516786</v>
      </c>
      <c r="X14" s="54">
        <v>0</v>
      </c>
      <c r="Y14" s="54">
        <v>0</v>
      </c>
      <c r="Z14" s="54">
        <v>0</v>
      </c>
      <c r="AA14" s="54">
        <v>0</v>
      </c>
      <c r="AB14" s="54">
        <v>-25.216704671038315</v>
      </c>
      <c r="AC14" s="54">
        <v>0</v>
      </c>
      <c r="AD14" s="54">
        <v>5.6539402066846378</v>
      </c>
      <c r="AE14" s="54">
        <v>20.784507796633989</v>
      </c>
      <c r="AF14" s="54">
        <v>0</v>
      </c>
      <c r="AG14" s="54">
        <v>23.064001652528532</v>
      </c>
      <c r="AH14" s="54">
        <v>7.3669675657583866</v>
      </c>
      <c r="AI14" s="54">
        <v>7.4701110861497</v>
      </c>
      <c r="AJ14" s="54">
        <v>0</v>
      </c>
      <c r="AK14" s="54">
        <v>15.157371308305301</v>
      </c>
      <c r="AL14" s="54">
        <v>-4.2803440010175109</v>
      </c>
      <c r="AM14" s="54">
        <v>0</v>
      </c>
      <c r="AN14" s="54">
        <v>-15.407847968162969</v>
      </c>
      <c r="AO14" s="54">
        <v>0</v>
      </c>
      <c r="AP14" s="54">
        <v>-17.886617570184171</v>
      </c>
      <c r="AQ14" s="54">
        <v>0</v>
      </c>
      <c r="AR14" s="54">
        <v>6.1278760767891072</v>
      </c>
      <c r="AS14" s="54">
        <v>0</v>
      </c>
      <c r="AT14" s="54">
        <v>0</v>
      </c>
      <c r="AU14" s="54">
        <v>0</v>
      </c>
      <c r="AV14" s="54">
        <v>0</v>
      </c>
      <c r="AW14" s="54">
        <v>0</v>
      </c>
      <c r="AX14" s="54">
        <v>0</v>
      </c>
      <c r="AY14" s="54">
        <v>45.329528802540153</v>
      </c>
      <c r="AZ14" s="54">
        <v>0</v>
      </c>
      <c r="BA14" s="54">
        <v>0</v>
      </c>
      <c r="BB14" s="54">
        <v>0</v>
      </c>
      <c r="BC14" s="54">
        <v>0</v>
      </c>
      <c r="BD14" s="54">
        <v>0</v>
      </c>
      <c r="BE14" s="54">
        <v>-20.473877157201059</v>
      </c>
      <c r="BF14" s="54">
        <v>-25.362845917697996</v>
      </c>
      <c r="BG14" s="54">
        <v>2.4690757527423557</v>
      </c>
      <c r="BH14" s="54">
        <v>9.58150667429436</v>
      </c>
      <c r="BI14" s="54">
        <v>0</v>
      </c>
      <c r="BJ14" s="54">
        <v>0</v>
      </c>
      <c r="BK14" s="54">
        <v>0</v>
      </c>
      <c r="BL14" s="54">
        <v>0</v>
      </c>
      <c r="BM14" s="54">
        <v>0</v>
      </c>
      <c r="BN14" s="54">
        <v>3.8147586565173697</v>
      </c>
      <c r="BO14" s="54">
        <v>0</v>
      </c>
      <c r="BP14" s="54"/>
      <c r="BQ14" s="54"/>
    </row>
    <row r="15" spans="1:70" x14ac:dyDescent="0.25">
      <c r="P15" s="65">
        <v>1990</v>
      </c>
      <c r="Q15" s="54">
        <v>1.4727140751347179</v>
      </c>
      <c r="R15" s="54">
        <v>0</v>
      </c>
      <c r="S15" s="54">
        <v>0</v>
      </c>
      <c r="T15" s="54">
        <v>-6.7135497374692932</v>
      </c>
      <c r="U15" s="54">
        <v>-15.300771337933838</v>
      </c>
      <c r="V15" s="54">
        <v>0</v>
      </c>
      <c r="W15" s="54">
        <v>9.1891979536740109</v>
      </c>
      <c r="X15" s="54">
        <v>0</v>
      </c>
      <c r="Y15" s="54">
        <v>0</v>
      </c>
      <c r="Z15" s="54">
        <v>0</v>
      </c>
      <c r="AA15" s="54">
        <v>0</v>
      </c>
      <c r="AB15" s="54">
        <v>-6.2123463067109697</v>
      </c>
      <c r="AC15" s="54">
        <v>0</v>
      </c>
      <c r="AD15" s="54">
        <v>-5.2206078180461191</v>
      </c>
      <c r="AE15" s="54">
        <v>-6.3622728703194298</v>
      </c>
      <c r="AF15" s="54">
        <v>0</v>
      </c>
      <c r="AG15" s="54">
        <v>-5.8497766985965427</v>
      </c>
      <c r="AH15" s="54">
        <v>13.373095498536713</v>
      </c>
      <c r="AI15" s="54">
        <v>-18.14480492612347</v>
      </c>
      <c r="AJ15" s="54">
        <v>0</v>
      </c>
      <c r="AK15" s="54">
        <v>8.0502240962232463</v>
      </c>
      <c r="AL15" s="54">
        <v>1.1334595910739154</v>
      </c>
      <c r="AM15" s="54">
        <v>0</v>
      </c>
      <c r="AN15" s="54">
        <v>-0.89007187398237875</v>
      </c>
      <c r="AO15" s="54">
        <v>0</v>
      </c>
      <c r="AP15" s="54">
        <v>-2.5254905722249532</v>
      </c>
      <c r="AQ15" s="54">
        <v>0</v>
      </c>
      <c r="AR15" s="54">
        <v>12.132917618146166</v>
      </c>
      <c r="AS15" s="54">
        <v>0</v>
      </c>
      <c r="AT15" s="54">
        <v>0</v>
      </c>
      <c r="AU15" s="54">
        <v>0</v>
      </c>
      <c r="AV15" s="54">
        <v>0</v>
      </c>
      <c r="AW15" s="54">
        <v>0</v>
      </c>
      <c r="AX15" s="54">
        <v>0</v>
      </c>
      <c r="AY15" s="54">
        <v>-8.3781351349898614</v>
      </c>
      <c r="AZ15" s="54">
        <v>0</v>
      </c>
      <c r="BA15" s="54">
        <v>0</v>
      </c>
      <c r="BB15" s="54">
        <v>0</v>
      </c>
      <c r="BC15" s="54">
        <v>0</v>
      </c>
      <c r="BD15" s="54">
        <v>0</v>
      </c>
      <c r="BE15" s="54">
        <v>-23.967913875821978</v>
      </c>
      <c r="BF15" s="54">
        <v>0.14358968769556668</v>
      </c>
      <c r="BG15" s="54">
        <v>-2.4342089091078378</v>
      </c>
      <c r="BH15" s="54">
        <v>8.7398784671677276</v>
      </c>
      <c r="BI15" s="54">
        <v>0</v>
      </c>
      <c r="BJ15" s="54">
        <v>0</v>
      </c>
      <c r="BK15" s="54">
        <v>0</v>
      </c>
      <c r="BL15" s="54">
        <v>0</v>
      </c>
      <c r="BM15" s="54">
        <v>0</v>
      </c>
      <c r="BN15" s="54">
        <v>7.0090213739604224</v>
      </c>
      <c r="BO15" s="54">
        <v>0</v>
      </c>
      <c r="BP15" s="54"/>
      <c r="BQ15" s="54"/>
    </row>
    <row r="16" spans="1:70" x14ac:dyDescent="0.25">
      <c r="P16" s="65">
        <v>1991</v>
      </c>
      <c r="Q16" s="54">
        <v>1.5026448636490386</v>
      </c>
      <c r="R16" s="54">
        <v>0</v>
      </c>
      <c r="S16" s="54">
        <v>0</v>
      </c>
      <c r="T16" s="54">
        <v>-7.9043402365641668</v>
      </c>
      <c r="U16" s="54">
        <v>-30.433036954491399</v>
      </c>
      <c r="V16" s="54">
        <v>0</v>
      </c>
      <c r="W16" s="54">
        <v>-13.059257071290631</v>
      </c>
      <c r="X16" s="54">
        <v>0</v>
      </c>
      <c r="Y16" s="54">
        <v>0</v>
      </c>
      <c r="Z16" s="54">
        <v>0</v>
      </c>
      <c r="AA16" s="54">
        <v>0</v>
      </c>
      <c r="AB16" s="54">
        <v>2.4463518002448836</v>
      </c>
      <c r="AC16" s="54">
        <v>0</v>
      </c>
      <c r="AD16" s="54">
        <v>-0.91231646592859761</v>
      </c>
      <c r="AE16" s="54">
        <v>-11.0589389805682</v>
      </c>
      <c r="AF16" s="54">
        <v>0</v>
      </c>
      <c r="AG16" s="54">
        <v>4.0132936192094348</v>
      </c>
      <c r="AH16" s="54">
        <v>7.3920418799389154</v>
      </c>
      <c r="AI16" s="54">
        <v>-13.545454748964403</v>
      </c>
      <c r="AJ16" s="54">
        <v>0</v>
      </c>
      <c r="AK16" s="54">
        <v>7.6314863690640777</v>
      </c>
      <c r="AL16" s="54">
        <v>3.5635857784654945</v>
      </c>
      <c r="AM16" s="54">
        <v>0</v>
      </c>
      <c r="AN16" s="54">
        <v>1.9110345874651102</v>
      </c>
      <c r="AO16" s="54">
        <v>0</v>
      </c>
      <c r="AP16" s="54">
        <v>-4.1683078961796127</v>
      </c>
      <c r="AQ16" s="54">
        <v>0</v>
      </c>
      <c r="AR16" s="54">
        <v>-2.8413016934791813</v>
      </c>
      <c r="AS16" s="54">
        <v>0</v>
      </c>
      <c r="AT16" s="54">
        <v>0</v>
      </c>
      <c r="AU16" s="54">
        <v>0</v>
      </c>
      <c r="AV16" s="54">
        <v>0</v>
      </c>
      <c r="AW16" s="54">
        <v>0</v>
      </c>
      <c r="AX16" s="54">
        <v>0</v>
      </c>
      <c r="AY16" s="54">
        <v>15.705409168731421</v>
      </c>
      <c r="AZ16" s="54">
        <v>0</v>
      </c>
      <c r="BA16" s="54">
        <v>0</v>
      </c>
      <c r="BB16" s="54">
        <v>0</v>
      </c>
      <c r="BC16" s="54">
        <v>0</v>
      </c>
      <c r="BD16" s="54">
        <v>0</v>
      </c>
      <c r="BE16" s="54">
        <v>-11.219993211852852</v>
      </c>
      <c r="BF16" s="54">
        <v>-5.9385301938164048</v>
      </c>
      <c r="BG16" s="54">
        <v>-4.0289742173627019</v>
      </c>
      <c r="BH16" s="54">
        <v>9.0076500782743096</v>
      </c>
      <c r="BI16" s="54">
        <v>0</v>
      </c>
      <c r="BJ16" s="54">
        <v>0</v>
      </c>
      <c r="BK16" s="54">
        <v>0</v>
      </c>
      <c r="BL16" s="54">
        <v>0</v>
      </c>
      <c r="BM16" s="54">
        <v>0</v>
      </c>
      <c r="BN16" s="54">
        <v>5.5525824791402556</v>
      </c>
      <c r="BO16" s="54">
        <v>0</v>
      </c>
      <c r="BP16" s="54"/>
      <c r="BQ16" s="54"/>
    </row>
    <row r="17" spans="1:69" x14ac:dyDescent="0.25">
      <c r="P17" s="65">
        <v>1992</v>
      </c>
      <c r="Q17" s="54">
        <v>-1.7430412526664441</v>
      </c>
      <c r="R17" s="54">
        <v>0</v>
      </c>
      <c r="S17" s="54">
        <v>0</v>
      </c>
      <c r="T17" s="54">
        <v>12.510063243098557</v>
      </c>
      <c r="U17" s="54">
        <v>-2.6352975055488059</v>
      </c>
      <c r="V17" s="54">
        <v>0</v>
      </c>
      <c r="W17" s="54">
        <v>1.5751968476251932</v>
      </c>
      <c r="X17" s="54">
        <v>0</v>
      </c>
      <c r="Y17" s="54">
        <v>0</v>
      </c>
      <c r="Z17" s="54">
        <v>0</v>
      </c>
      <c r="AA17" s="54">
        <v>0</v>
      </c>
      <c r="AB17" s="54">
        <v>4.7621892917959485</v>
      </c>
      <c r="AC17" s="54">
        <v>0</v>
      </c>
      <c r="AD17" s="54">
        <v>-16.259609765256755</v>
      </c>
      <c r="AE17" s="54">
        <v>7.5984644354321063</v>
      </c>
      <c r="AF17" s="54">
        <v>0</v>
      </c>
      <c r="AG17" s="54">
        <v>-4.8106553549587261</v>
      </c>
      <c r="AH17" s="54">
        <v>3.9075675886124372</v>
      </c>
      <c r="AI17" s="54">
        <v>-26.305797291570343</v>
      </c>
      <c r="AJ17" s="54">
        <v>0</v>
      </c>
      <c r="AK17" s="54">
        <v>7.5521147664403543</v>
      </c>
      <c r="AL17" s="54">
        <v>3.7308673199731857</v>
      </c>
      <c r="AM17" s="54">
        <v>0</v>
      </c>
      <c r="AN17" s="54">
        <v>-12.931272976857144</v>
      </c>
      <c r="AO17" s="54">
        <v>0</v>
      </c>
      <c r="AP17" s="54">
        <v>-9.2093132479931228</v>
      </c>
      <c r="AQ17" s="54">
        <v>0</v>
      </c>
      <c r="AR17" s="54">
        <v>17.396158000337891</v>
      </c>
      <c r="AS17" s="54">
        <v>0</v>
      </c>
      <c r="AT17" s="54">
        <v>0</v>
      </c>
      <c r="AU17" s="54">
        <v>0</v>
      </c>
      <c r="AV17" s="54">
        <v>0</v>
      </c>
      <c r="AW17" s="54">
        <v>0</v>
      </c>
      <c r="AX17" s="54">
        <v>0</v>
      </c>
      <c r="AY17" s="54">
        <v>16.668089301674627</v>
      </c>
      <c r="AZ17" s="54">
        <v>0</v>
      </c>
      <c r="BA17" s="54">
        <v>0</v>
      </c>
      <c r="BB17" s="54">
        <v>0</v>
      </c>
      <c r="BC17" s="54">
        <v>0</v>
      </c>
      <c r="BD17" s="54">
        <v>0</v>
      </c>
      <c r="BE17" s="54">
        <v>13.570329429057892</v>
      </c>
      <c r="BF17" s="54">
        <v>-23.121810954762623</v>
      </c>
      <c r="BG17" s="54">
        <v>-18.473363525117747</v>
      </c>
      <c r="BH17" s="54">
        <v>-3.2237851428362774</v>
      </c>
      <c r="BI17" s="54">
        <v>0</v>
      </c>
      <c r="BJ17" s="54">
        <v>0</v>
      </c>
      <c r="BK17" s="54">
        <v>0</v>
      </c>
      <c r="BL17" s="54">
        <v>0</v>
      </c>
      <c r="BM17" s="54">
        <v>0</v>
      </c>
      <c r="BN17" s="54">
        <v>8.763287951296661</v>
      </c>
      <c r="BO17" s="54">
        <v>0</v>
      </c>
      <c r="BP17" s="54"/>
      <c r="BQ17" s="54"/>
    </row>
    <row r="18" spans="1:69" x14ac:dyDescent="0.25">
      <c r="P18" s="65">
        <v>1993</v>
      </c>
      <c r="Q18" s="54">
        <v>-2.1861303594050696</v>
      </c>
      <c r="R18" s="54">
        <v>0</v>
      </c>
      <c r="S18" s="54">
        <v>0</v>
      </c>
      <c r="T18" s="54">
        <v>1.2446583923519938</v>
      </c>
      <c r="U18" s="54">
        <v>3.6477604226092808</v>
      </c>
      <c r="V18" s="54">
        <v>0</v>
      </c>
      <c r="W18" s="54">
        <v>0.53730877880298067</v>
      </c>
      <c r="X18" s="54">
        <v>0</v>
      </c>
      <c r="Y18" s="54">
        <v>0</v>
      </c>
      <c r="Z18" s="54">
        <v>0</v>
      </c>
      <c r="AA18" s="54">
        <v>0</v>
      </c>
      <c r="AB18" s="54">
        <v>-2.5929016373993363</v>
      </c>
      <c r="AC18" s="54">
        <v>0</v>
      </c>
      <c r="AD18" s="54">
        <v>-8.4766597865382209</v>
      </c>
      <c r="AE18" s="54">
        <v>5.6638291425770149</v>
      </c>
      <c r="AF18" s="54">
        <v>0</v>
      </c>
      <c r="AG18" s="54">
        <v>5.779930688731838</v>
      </c>
      <c r="AH18" s="54">
        <v>-2.6235791210638126</v>
      </c>
      <c r="AI18" s="54">
        <v>-25.279812689404935</v>
      </c>
      <c r="AJ18" s="54">
        <v>0</v>
      </c>
      <c r="AK18" s="54">
        <v>7.2921889113786165</v>
      </c>
      <c r="AL18" s="54">
        <v>4.114819603273645</v>
      </c>
      <c r="AM18" s="54">
        <v>0</v>
      </c>
      <c r="AN18" s="54">
        <v>-7.8683842730242759</v>
      </c>
      <c r="AO18" s="54">
        <v>0</v>
      </c>
      <c r="AP18" s="54">
        <v>-8.3486784205888398</v>
      </c>
      <c r="AQ18" s="54">
        <v>0</v>
      </c>
      <c r="AR18" s="54">
        <v>8.7436847024946474</v>
      </c>
      <c r="AS18" s="54">
        <v>0</v>
      </c>
      <c r="AT18" s="54">
        <v>0</v>
      </c>
      <c r="AU18" s="54">
        <v>0</v>
      </c>
      <c r="AV18" s="54">
        <v>0</v>
      </c>
      <c r="AW18" s="54">
        <v>0</v>
      </c>
      <c r="AX18" s="54">
        <v>0</v>
      </c>
      <c r="AY18" s="54">
        <v>1.0325545645173406</v>
      </c>
      <c r="AZ18" s="54">
        <v>0</v>
      </c>
      <c r="BA18" s="54">
        <v>0</v>
      </c>
      <c r="BB18" s="54">
        <v>0</v>
      </c>
      <c r="BC18" s="54">
        <v>0</v>
      </c>
      <c r="BD18" s="54">
        <v>0</v>
      </c>
      <c r="BE18" s="54">
        <v>14.797202311456203</v>
      </c>
      <c r="BF18" s="54">
        <v>10.588666555122472</v>
      </c>
      <c r="BG18" s="54">
        <v>-14.273183296609204</v>
      </c>
      <c r="BH18" s="54">
        <v>-4.7713424464745913</v>
      </c>
      <c r="BI18" s="54">
        <v>0</v>
      </c>
      <c r="BJ18" s="54">
        <v>0</v>
      </c>
      <c r="BK18" s="54">
        <v>0</v>
      </c>
      <c r="BL18" s="54">
        <v>0</v>
      </c>
      <c r="BM18" s="54">
        <v>0</v>
      </c>
      <c r="BN18" s="54">
        <v>-2.0236766431480646</v>
      </c>
      <c r="BO18" s="54">
        <v>0</v>
      </c>
      <c r="BP18" s="54"/>
      <c r="BQ18" s="54"/>
    </row>
    <row r="19" spans="1:69" x14ac:dyDescent="0.25">
      <c r="P19" s="65">
        <v>1994</v>
      </c>
      <c r="Q19" s="54">
        <v>-8.651832104078494</v>
      </c>
      <c r="R19" s="54">
        <v>0</v>
      </c>
      <c r="S19" s="54">
        <v>0</v>
      </c>
      <c r="T19" s="54">
        <v>7.7200638770591468</v>
      </c>
      <c r="U19" s="54">
        <v>1.5235031014526612</v>
      </c>
      <c r="V19" s="54">
        <v>0</v>
      </c>
      <c r="W19" s="54">
        <v>-3.9921692405187059</v>
      </c>
      <c r="X19" s="54">
        <v>0</v>
      </c>
      <c r="Y19" s="54">
        <v>0</v>
      </c>
      <c r="Z19" s="54">
        <v>0</v>
      </c>
      <c r="AA19" s="54">
        <v>0</v>
      </c>
      <c r="AB19" s="54">
        <v>4.9957939154410269</v>
      </c>
      <c r="AC19" s="54">
        <v>0</v>
      </c>
      <c r="AD19" s="54">
        <v>-5.2121199587418232</v>
      </c>
      <c r="AE19" s="54">
        <v>1.0500132248125738</v>
      </c>
      <c r="AF19" s="54">
        <v>0</v>
      </c>
      <c r="AG19" s="54">
        <v>-4.0660838749317918</v>
      </c>
      <c r="AH19" s="54">
        <v>3.5852317523676902</v>
      </c>
      <c r="AI19" s="54">
        <v>-20.776267774635926</v>
      </c>
      <c r="AJ19" s="54">
        <v>0</v>
      </c>
      <c r="AK19" s="54">
        <v>5.4630827435175888</v>
      </c>
      <c r="AL19" s="54">
        <v>7.6871001510880888</v>
      </c>
      <c r="AM19" s="54">
        <v>0</v>
      </c>
      <c r="AN19" s="54">
        <v>-13.865846085536759</v>
      </c>
      <c r="AO19" s="54">
        <v>0</v>
      </c>
      <c r="AP19" s="54">
        <v>-28.72372351703234</v>
      </c>
      <c r="AQ19" s="54">
        <v>0</v>
      </c>
      <c r="AR19" s="54">
        <v>5.5918376347108278</v>
      </c>
      <c r="AS19" s="54">
        <v>0</v>
      </c>
      <c r="AT19" s="54">
        <v>0</v>
      </c>
      <c r="AU19" s="54">
        <v>0</v>
      </c>
      <c r="AV19" s="54">
        <v>0</v>
      </c>
      <c r="AW19" s="54">
        <v>0</v>
      </c>
      <c r="AX19" s="54">
        <v>0</v>
      </c>
      <c r="AY19" s="54">
        <v>8.2898704931722023</v>
      </c>
      <c r="AZ19" s="54">
        <v>0</v>
      </c>
      <c r="BA19" s="54">
        <v>0</v>
      </c>
      <c r="BB19" s="54">
        <v>0</v>
      </c>
      <c r="BC19" s="54">
        <v>0</v>
      </c>
      <c r="BD19" s="54">
        <v>0</v>
      </c>
      <c r="BE19" s="54">
        <v>30.066446925047785</v>
      </c>
      <c r="BF19" s="54">
        <v>-26.717212676885538</v>
      </c>
      <c r="BG19" s="54">
        <v>-4.93816105517908</v>
      </c>
      <c r="BH19" s="54">
        <v>-16.580990632064641</v>
      </c>
      <c r="BI19" s="54">
        <v>0</v>
      </c>
      <c r="BJ19" s="54">
        <v>0</v>
      </c>
      <c r="BK19" s="54">
        <v>0</v>
      </c>
      <c r="BL19" s="54">
        <v>0</v>
      </c>
      <c r="BM19" s="54">
        <v>0</v>
      </c>
      <c r="BN19" s="54">
        <v>0.60898315723534324</v>
      </c>
      <c r="BO19" s="54">
        <v>0</v>
      </c>
      <c r="BP19" s="54"/>
      <c r="BQ19" s="54"/>
    </row>
    <row r="20" spans="1:69" x14ac:dyDescent="0.25">
      <c r="P20" s="65">
        <v>1995</v>
      </c>
      <c r="Q20" s="54">
        <v>-11.039231139875483</v>
      </c>
      <c r="R20" s="54">
        <v>0</v>
      </c>
      <c r="S20" s="54">
        <v>0</v>
      </c>
      <c r="T20" s="54">
        <v>-8.7224661911022849</v>
      </c>
      <c r="U20" s="54">
        <v>13.132527783454861</v>
      </c>
      <c r="V20" s="54">
        <v>0</v>
      </c>
      <c r="W20" s="54">
        <v>-7.6920114224776626</v>
      </c>
      <c r="X20" s="54">
        <v>0</v>
      </c>
      <c r="Y20" s="54">
        <v>0</v>
      </c>
      <c r="Z20" s="54">
        <v>0</v>
      </c>
      <c r="AA20" s="54">
        <v>0</v>
      </c>
      <c r="AB20" s="54">
        <v>10.716014003264718</v>
      </c>
      <c r="AC20" s="54">
        <v>0</v>
      </c>
      <c r="AD20" s="54">
        <v>-1.9130852706439327</v>
      </c>
      <c r="AE20" s="54">
        <v>-3.150549446218065</v>
      </c>
      <c r="AF20" s="54">
        <v>0</v>
      </c>
      <c r="AG20" s="54">
        <v>-21.094681869726628</v>
      </c>
      <c r="AH20" s="54">
        <v>9.5048508228501305</v>
      </c>
      <c r="AI20" s="54">
        <v>-25.381688828929327</v>
      </c>
      <c r="AJ20" s="54">
        <v>0</v>
      </c>
      <c r="AK20" s="54">
        <v>1.3924241102358792</v>
      </c>
      <c r="AL20" s="54">
        <v>12.488308129832149</v>
      </c>
      <c r="AM20" s="54">
        <v>0</v>
      </c>
      <c r="AN20" s="54">
        <v>-13.990936167829204</v>
      </c>
      <c r="AO20" s="54">
        <v>0</v>
      </c>
      <c r="AP20" s="54">
        <v>-18.347398508922197</v>
      </c>
      <c r="AQ20" s="54">
        <v>0</v>
      </c>
      <c r="AR20" s="54">
        <v>10.851831575564574</v>
      </c>
      <c r="AS20" s="54">
        <v>0</v>
      </c>
      <c r="AT20" s="54">
        <v>0</v>
      </c>
      <c r="AU20" s="54">
        <v>0</v>
      </c>
      <c r="AV20" s="54">
        <v>0</v>
      </c>
      <c r="AW20" s="54">
        <v>0</v>
      </c>
      <c r="AX20" s="54">
        <v>0</v>
      </c>
      <c r="AY20" s="54">
        <v>22.266729502007365</v>
      </c>
      <c r="AZ20" s="54">
        <v>0</v>
      </c>
      <c r="BA20" s="54">
        <v>0</v>
      </c>
      <c r="BB20" s="54">
        <v>0</v>
      </c>
      <c r="BC20" s="54">
        <v>0</v>
      </c>
      <c r="BD20" s="54">
        <v>0</v>
      </c>
      <c r="BE20" s="54">
        <v>14.141889550955966</v>
      </c>
      <c r="BF20" s="54">
        <v>-19.013481505680829</v>
      </c>
      <c r="BG20" s="54">
        <v>-10.287618351867422</v>
      </c>
      <c r="BH20" s="54">
        <v>-5.4510014706465881</v>
      </c>
      <c r="BI20" s="54">
        <v>0</v>
      </c>
      <c r="BJ20" s="54">
        <v>0</v>
      </c>
      <c r="BK20" s="54">
        <v>0</v>
      </c>
      <c r="BL20" s="54">
        <v>0</v>
      </c>
      <c r="BM20" s="54">
        <v>0</v>
      </c>
      <c r="BN20" s="54">
        <v>-4.0070663089863956</v>
      </c>
      <c r="BO20" s="54">
        <v>0</v>
      </c>
      <c r="BP20" s="54"/>
      <c r="BQ20" s="54"/>
    </row>
    <row r="21" spans="1:69" x14ac:dyDescent="0.25">
      <c r="P21" s="65">
        <v>1996</v>
      </c>
      <c r="Q21" s="54">
        <v>-8.9935483629233204</v>
      </c>
      <c r="R21" s="54">
        <v>0</v>
      </c>
      <c r="S21" s="54">
        <v>0</v>
      </c>
      <c r="T21" s="54">
        <v>-5.0046878641296644</v>
      </c>
      <c r="U21" s="54">
        <v>3.0810588214080781</v>
      </c>
      <c r="V21" s="54">
        <v>0</v>
      </c>
      <c r="W21" s="54">
        <v>-8.0714835348771885</v>
      </c>
      <c r="X21" s="54">
        <v>0</v>
      </c>
      <c r="Y21" s="54">
        <v>0</v>
      </c>
      <c r="Z21" s="54">
        <v>0</v>
      </c>
      <c r="AA21" s="54">
        <v>0</v>
      </c>
      <c r="AB21" s="54">
        <v>5.5321074796665926</v>
      </c>
      <c r="AC21" s="54">
        <v>0</v>
      </c>
      <c r="AD21" s="54">
        <v>14.098334759182762</v>
      </c>
      <c r="AE21" s="54">
        <v>-6.3304227637672739E-2</v>
      </c>
      <c r="AF21" s="54">
        <v>0</v>
      </c>
      <c r="AG21" s="54">
        <v>-17.56681376718916</v>
      </c>
      <c r="AH21" s="54">
        <v>0.28185689870952046</v>
      </c>
      <c r="AI21" s="54">
        <v>-5.3199873946141452</v>
      </c>
      <c r="AJ21" s="54">
        <v>0</v>
      </c>
      <c r="AK21" s="54">
        <v>7.3058972702710889</v>
      </c>
      <c r="AL21" s="54">
        <v>5.503796273842454</v>
      </c>
      <c r="AM21" s="54">
        <v>0</v>
      </c>
      <c r="AN21" s="54">
        <v>-5.306970706442371</v>
      </c>
      <c r="AO21" s="54">
        <v>0</v>
      </c>
      <c r="AP21" s="54">
        <v>-22.372620151145384</v>
      </c>
      <c r="AQ21" s="54">
        <v>0</v>
      </c>
      <c r="AR21" s="54">
        <v>4.5645292630069889</v>
      </c>
      <c r="AS21" s="54">
        <v>0</v>
      </c>
      <c r="AT21" s="54">
        <v>0</v>
      </c>
      <c r="AU21" s="54">
        <v>0</v>
      </c>
      <c r="AV21" s="54">
        <v>0</v>
      </c>
      <c r="AW21" s="54">
        <v>0</v>
      </c>
      <c r="AX21" s="54">
        <v>0</v>
      </c>
      <c r="AY21" s="54">
        <v>-9.2985992523608729</v>
      </c>
      <c r="AZ21" s="54">
        <v>0</v>
      </c>
      <c r="BA21" s="54">
        <v>0</v>
      </c>
      <c r="BB21" s="54">
        <v>0</v>
      </c>
      <c r="BC21" s="54">
        <v>0</v>
      </c>
      <c r="BD21" s="54">
        <v>0</v>
      </c>
      <c r="BE21" s="54">
        <v>-5.4773736337665468</v>
      </c>
      <c r="BF21" s="54">
        <v>-1.729086875457142</v>
      </c>
      <c r="BG21" s="54">
        <v>-0.53866739335717284</v>
      </c>
      <c r="BH21" s="54">
        <v>-6.5697850004653446</v>
      </c>
      <c r="BI21" s="54">
        <v>0</v>
      </c>
      <c r="BJ21" s="54">
        <v>0</v>
      </c>
      <c r="BK21" s="54">
        <v>0</v>
      </c>
      <c r="BL21" s="54">
        <v>0</v>
      </c>
      <c r="BM21" s="54">
        <v>0</v>
      </c>
      <c r="BN21" s="54">
        <v>-4.0200525290856604</v>
      </c>
      <c r="BO21" s="54">
        <v>0</v>
      </c>
      <c r="BP21" s="54"/>
      <c r="BQ21" s="54"/>
    </row>
    <row r="22" spans="1:69" x14ac:dyDescent="0.25">
      <c r="P22" s="65">
        <v>1997</v>
      </c>
      <c r="Q22" s="54">
        <v>-1.2667048849834828</v>
      </c>
      <c r="R22" s="54">
        <v>0</v>
      </c>
      <c r="S22" s="54">
        <v>0</v>
      </c>
      <c r="T22" s="54">
        <v>-7.6213309512240812</v>
      </c>
      <c r="U22" s="54">
        <v>10.494725756871048</v>
      </c>
      <c r="V22" s="54">
        <v>0</v>
      </c>
      <c r="W22" s="54">
        <v>7.849346729926765</v>
      </c>
      <c r="X22" s="54">
        <v>0</v>
      </c>
      <c r="Y22" s="54">
        <v>0</v>
      </c>
      <c r="Z22" s="54">
        <v>0</v>
      </c>
      <c r="AA22" s="54">
        <v>0</v>
      </c>
      <c r="AB22" s="54">
        <v>-0.26460412527740118</v>
      </c>
      <c r="AC22" s="54">
        <v>0</v>
      </c>
      <c r="AD22" s="54">
        <v>1.7739686200002325</v>
      </c>
      <c r="AE22" s="54">
        <v>1.9868907656928059</v>
      </c>
      <c r="AF22" s="54">
        <v>0</v>
      </c>
      <c r="AG22" s="54">
        <v>2.9818170332873706</v>
      </c>
      <c r="AH22" s="54">
        <v>-0.31124113775149453</v>
      </c>
      <c r="AI22" s="54">
        <v>-17.72906216501724</v>
      </c>
      <c r="AJ22" s="54">
        <v>0</v>
      </c>
      <c r="AK22" s="54">
        <v>-3.903170636476716</v>
      </c>
      <c r="AL22" s="54">
        <v>13.751652659266256</v>
      </c>
      <c r="AM22" s="54">
        <v>0</v>
      </c>
      <c r="AN22" s="54">
        <v>1.6223692682615365</v>
      </c>
      <c r="AO22" s="54">
        <v>0</v>
      </c>
      <c r="AP22" s="54">
        <v>-6.4587388806103263</v>
      </c>
      <c r="AQ22" s="54">
        <v>0</v>
      </c>
      <c r="AR22" s="54">
        <v>-4.4823741518484894</v>
      </c>
      <c r="AS22" s="54">
        <v>0</v>
      </c>
      <c r="AT22" s="54">
        <v>0</v>
      </c>
      <c r="AU22" s="54">
        <v>0</v>
      </c>
      <c r="AV22" s="54">
        <v>0</v>
      </c>
      <c r="AW22" s="54">
        <v>0</v>
      </c>
      <c r="AX22" s="54">
        <v>0</v>
      </c>
      <c r="AY22" s="54">
        <v>-2.6383836484455969</v>
      </c>
      <c r="AZ22" s="54">
        <v>0</v>
      </c>
      <c r="BA22" s="54">
        <v>0</v>
      </c>
      <c r="BB22" s="54">
        <v>0</v>
      </c>
      <c r="BC22" s="54">
        <v>0</v>
      </c>
      <c r="BD22" s="54">
        <v>0</v>
      </c>
      <c r="BE22" s="54">
        <v>-1.1300286359983147</v>
      </c>
      <c r="BF22" s="54">
        <v>1.5308365846067318</v>
      </c>
      <c r="BG22" s="54">
        <v>-3.6929402540408773</v>
      </c>
      <c r="BH22" s="54">
        <v>-2.4971852781163761</v>
      </c>
      <c r="BI22" s="54">
        <v>0</v>
      </c>
      <c r="BJ22" s="54">
        <v>0</v>
      </c>
      <c r="BK22" s="54">
        <v>0</v>
      </c>
      <c r="BL22" s="54">
        <v>0</v>
      </c>
      <c r="BM22" s="54">
        <v>0</v>
      </c>
      <c r="BN22" s="54">
        <v>-0.68631067051683203</v>
      </c>
      <c r="BO22" s="54">
        <v>0</v>
      </c>
      <c r="BP22" s="54"/>
      <c r="BQ22" s="54"/>
    </row>
    <row r="23" spans="1:69" x14ac:dyDescent="0.25">
      <c r="P23" s="65">
        <v>1998</v>
      </c>
      <c r="Q23" s="54">
        <v>-5.6379249144811183</v>
      </c>
      <c r="R23" s="54">
        <v>0</v>
      </c>
      <c r="S23" s="54">
        <v>0</v>
      </c>
      <c r="T23" s="54">
        <v>6.0268480410741176</v>
      </c>
      <c r="U23" s="54">
        <v>11.207915122213308</v>
      </c>
      <c r="V23" s="54">
        <v>0</v>
      </c>
      <c r="W23" s="54">
        <v>1.9061910734308185</v>
      </c>
      <c r="X23" s="54">
        <v>0</v>
      </c>
      <c r="Y23" s="54">
        <v>0</v>
      </c>
      <c r="Z23" s="54">
        <v>0</v>
      </c>
      <c r="AA23" s="54">
        <v>0</v>
      </c>
      <c r="AB23" s="54">
        <v>12.855310160375666</v>
      </c>
      <c r="AC23" s="54">
        <v>0</v>
      </c>
      <c r="AD23" s="54">
        <v>1.3691462754650274</v>
      </c>
      <c r="AE23" s="54">
        <v>-7.1869903877086472</v>
      </c>
      <c r="AF23" s="54">
        <v>0</v>
      </c>
      <c r="AG23" s="54">
        <v>-3.8935359043534845</v>
      </c>
      <c r="AH23" s="54">
        <v>3.8386142477975227</v>
      </c>
      <c r="AI23" s="54">
        <v>-15.738112779217772</v>
      </c>
      <c r="AJ23" s="54">
        <v>0</v>
      </c>
      <c r="AK23" s="54">
        <v>-0.60674665292026475</v>
      </c>
      <c r="AL23" s="54">
        <v>14.724819266120903</v>
      </c>
      <c r="AM23" s="54">
        <v>0</v>
      </c>
      <c r="AN23" s="54">
        <v>-13.073505215288606</v>
      </c>
      <c r="AO23" s="54">
        <v>0</v>
      </c>
      <c r="AP23" s="54">
        <v>-0.75820912570634391</v>
      </c>
      <c r="AQ23" s="54">
        <v>0</v>
      </c>
      <c r="AR23" s="54">
        <v>-1.4670087011836586</v>
      </c>
      <c r="AS23" s="54">
        <v>0</v>
      </c>
      <c r="AT23" s="54">
        <v>0</v>
      </c>
      <c r="AU23" s="54">
        <v>0</v>
      </c>
      <c r="AV23" s="54">
        <v>0</v>
      </c>
      <c r="AW23" s="54">
        <v>0</v>
      </c>
      <c r="AX23" s="54">
        <v>0</v>
      </c>
      <c r="AY23" s="54">
        <v>13.039340956311207</v>
      </c>
      <c r="AZ23" s="54">
        <v>0</v>
      </c>
      <c r="BA23" s="54">
        <v>0</v>
      </c>
      <c r="BB23" s="54">
        <v>0</v>
      </c>
      <c r="BC23" s="54">
        <v>0</v>
      </c>
      <c r="BD23" s="54">
        <v>0</v>
      </c>
      <c r="BE23" s="54">
        <v>-1.3786134331894573</v>
      </c>
      <c r="BF23" s="54">
        <v>-17.125341400969774</v>
      </c>
      <c r="BG23" s="54">
        <v>-6.3902984948072117</v>
      </c>
      <c r="BH23" s="54">
        <v>-4.3430277401057538</v>
      </c>
      <c r="BI23" s="54">
        <v>0</v>
      </c>
      <c r="BJ23" s="54">
        <v>0</v>
      </c>
      <c r="BK23" s="54">
        <v>0</v>
      </c>
      <c r="BL23" s="54">
        <v>0</v>
      </c>
      <c r="BM23" s="54">
        <v>0</v>
      </c>
      <c r="BN23" s="54">
        <v>6.3687716647109482</v>
      </c>
      <c r="BO23" s="54">
        <v>0</v>
      </c>
      <c r="BP23" s="54"/>
      <c r="BQ23" s="54"/>
    </row>
    <row r="24" spans="1:69" x14ac:dyDescent="0.25">
      <c r="P24" s="65">
        <v>1999</v>
      </c>
      <c r="Q24" s="54">
        <v>-3.4397110084682936</v>
      </c>
      <c r="R24" s="54">
        <v>0</v>
      </c>
      <c r="S24" s="54">
        <v>0</v>
      </c>
      <c r="T24" s="54">
        <v>12.564732969622128</v>
      </c>
      <c r="U24" s="54">
        <v>8.6888721853028983</v>
      </c>
      <c r="V24" s="54">
        <v>0</v>
      </c>
      <c r="W24" s="54">
        <v>4.8847650759853423</v>
      </c>
      <c r="X24" s="54">
        <v>0</v>
      </c>
      <c r="Y24" s="54">
        <v>0</v>
      </c>
      <c r="Z24" s="54">
        <v>0</v>
      </c>
      <c r="AA24" s="54">
        <v>0</v>
      </c>
      <c r="AB24" s="54">
        <v>13.608105291496031</v>
      </c>
      <c r="AC24" s="54">
        <v>0</v>
      </c>
      <c r="AD24" s="54">
        <v>7.5688349170377478</v>
      </c>
      <c r="AE24" s="54">
        <v>-1.1694099839587579</v>
      </c>
      <c r="AF24" s="54">
        <v>0</v>
      </c>
      <c r="AG24" s="54">
        <v>-5.0718572310870513</v>
      </c>
      <c r="AH24" s="54">
        <v>4.0926979636424221</v>
      </c>
      <c r="AI24" s="54">
        <v>-27.979100195807405</v>
      </c>
      <c r="AJ24" s="54">
        <v>0</v>
      </c>
      <c r="AK24" s="54">
        <v>-1.8443753333485802</v>
      </c>
      <c r="AL24" s="54">
        <v>11.951344276894815</v>
      </c>
      <c r="AM24" s="54">
        <v>0</v>
      </c>
      <c r="AN24" s="54">
        <v>0.70720159328629961</v>
      </c>
      <c r="AO24" s="54">
        <v>0</v>
      </c>
      <c r="AP24" s="54">
        <v>9.5070372481131926</v>
      </c>
      <c r="AQ24" s="54">
        <v>0</v>
      </c>
      <c r="AR24" s="54">
        <v>-10.599666893540416</v>
      </c>
      <c r="AS24" s="54">
        <v>0</v>
      </c>
      <c r="AT24" s="54">
        <v>0</v>
      </c>
      <c r="AU24" s="54">
        <v>0</v>
      </c>
      <c r="AV24" s="54">
        <v>0</v>
      </c>
      <c r="AW24" s="54">
        <v>0</v>
      </c>
      <c r="AX24" s="54">
        <v>0</v>
      </c>
      <c r="AY24" s="54">
        <v>-1.573777808516752</v>
      </c>
      <c r="AZ24" s="54">
        <v>0</v>
      </c>
      <c r="BA24" s="54">
        <v>0</v>
      </c>
      <c r="BB24" s="54">
        <v>0</v>
      </c>
      <c r="BC24" s="54">
        <v>0</v>
      </c>
      <c r="BD24" s="54">
        <v>0</v>
      </c>
      <c r="BE24" s="54">
        <v>-7.9649644249002449</v>
      </c>
      <c r="BF24" s="54">
        <v>-10.392599506303668</v>
      </c>
      <c r="BG24" s="54">
        <v>-12.406861060298979</v>
      </c>
      <c r="BH24" s="54">
        <v>1.9289748252049321</v>
      </c>
      <c r="BI24" s="54">
        <v>0</v>
      </c>
      <c r="BJ24" s="54">
        <v>0</v>
      </c>
      <c r="BK24" s="54">
        <v>0</v>
      </c>
      <c r="BL24" s="54">
        <v>0</v>
      </c>
      <c r="BM24" s="54">
        <v>0</v>
      </c>
      <c r="BN24" s="54">
        <v>-2.9538327908085193</v>
      </c>
      <c r="BO24" s="54">
        <v>0</v>
      </c>
      <c r="BP24" s="54"/>
      <c r="BQ24" s="54"/>
    </row>
    <row r="25" spans="1:69" x14ac:dyDescent="0.25">
      <c r="P25" s="65">
        <v>2000</v>
      </c>
      <c r="Q25" s="54">
        <v>-3.5987454793939833</v>
      </c>
      <c r="R25" s="54">
        <v>0</v>
      </c>
      <c r="S25" s="54">
        <v>0</v>
      </c>
      <c r="T25" s="54">
        <v>3.0079588668741053</v>
      </c>
      <c r="U25" s="54">
        <v>14.904018826200627</v>
      </c>
      <c r="V25" s="54">
        <v>0</v>
      </c>
      <c r="W25" s="54">
        <v>10.339686014049221</v>
      </c>
      <c r="X25" s="54">
        <v>0</v>
      </c>
      <c r="Y25" s="54">
        <v>0</v>
      </c>
      <c r="Z25" s="54">
        <v>0</v>
      </c>
      <c r="AA25" s="54">
        <v>0</v>
      </c>
      <c r="AB25" s="54">
        <v>1.462531031393155</v>
      </c>
      <c r="AC25" s="54">
        <v>0</v>
      </c>
      <c r="AD25" s="54">
        <v>-4.2458054849703331</v>
      </c>
      <c r="AE25" s="54">
        <v>7.3394717219343875</v>
      </c>
      <c r="AF25" s="54">
        <v>0</v>
      </c>
      <c r="AG25" s="54">
        <v>2.0740046693390468</v>
      </c>
      <c r="AH25" s="54">
        <v>6.5739659476093948</v>
      </c>
      <c r="AI25" s="54">
        <v>-20.565552404150367</v>
      </c>
      <c r="AJ25" s="54">
        <v>0</v>
      </c>
      <c r="AK25" s="54">
        <v>4.0697914300835691</v>
      </c>
      <c r="AL25" s="54">
        <v>8.2918977568624541</v>
      </c>
      <c r="AM25" s="54">
        <v>0</v>
      </c>
      <c r="AN25" s="54">
        <v>-15.850124327698722</v>
      </c>
      <c r="AO25" s="54">
        <v>0</v>
      </c>
      <c r="AP25" s="54">
        <v>-2.3975383101060288</v>
      </c>
      <c r="AQ25" s="54">
        <v>0</v>
      </c>
      <c r="AR25" s="54">
        <v>8.5885803855489939</v>
      </c>
      <c r="AS25" s="54">
        <v>0</v>
      </c>
      <c r="AT25" s="54">
        <v>0</v>
      </c>
      <c r="AU25" s="54">
        <v>0</v>
      </c>
      <c r="AV25" s="54">
        <v>0</v>
      </c>
      <c r="AW25" s="54">
        <v>0</v>
      </c>
      <c r="AX25" s="54">
        <v>0</v>
      </c>
      <c r="AY25" s="54">
        <v>10.80302354239393</v>
      </c>
      <c r="AZ25" s="54">
        <v>0</v>
      </c>
      <c r="BA25" s="54">
        <v>0</v>
      </c>
      <c r="BB25" s="54">
        <v>0</v>
      </c>
      <c r="BC25" s="54">
        <v>0</v>
      </c>
      <c r="BD25" s="54">
        <v>0</v>
      </c>
      <c r="BE25" s="54">
        <v>-21.956278942525387</v>
      </c>
      <c r="BF25" s="54">
        <v>-17.157835827674717</v>
      </c>
      <c r="BG25" s="54">
        <v>-3.6274659578339197</v>
      </c>
      <c r="BH25" s="54">
        <v>1.5603435485900263</v>
      </c>
      <c r="BI25" s="54">
        <v>0</v>
      </c>
      <c r="BJ25" s="54">
        <v>0</v>
      </c>
      <c r="BK25" s="54">
        <v>0</v>
      </c>
      <c r="BL25" s="54">
        <v>0</v>
      </c>
      <c r="BM25" s="54">
        <v>0</v>
      </c>
      <c r="BN25" s="54">
        <v>-5.1023598643951118</v>
      </c>
      <c r="BO25" s="54">
        <v>0</v>
      </c>
      <c r="BP25" s="54"/>
      <c r="BQ25" s="54"/>
    </row>
    <row r="26" spans="1:69" x14ac:dyDescent="0.25">
      <c r="P26" s="65">
        <v>2001</v>
      </c>
      <c r="Q26" s="54">
        <v>-0.78483276411134284</v>
      </c>
      <c r="R26" s="54">
        <v>0</v>
      </c>
      <c r="S26" s="54">
        <v>0</v>
      </c>
      <c r="T26" s="54">
        <v>11.497820196382236</v>
      </c>
      <c r="U26" s="54">
        <v>33.700453059282154</v>
      </c>
      <c r="V26" s="54">
        <v>0</v>
      </c>
      <c r="W26" s="54">
        <v>-4.5637607399839908</v>
      </c>
      <c r="X26" s="54">
        <v>0</v>
      </c>
      <c r="Y26" s="54">
        <v>0</v>
      </c>
      <c r="Z26" s="54">
        <v>0</v>
      </c>
      <c r="AA26" s="54">
        <v>0</v>
      </c>
      <c r="AB26" s="54">
        <v>13.510742974176537</v>
      </c>
      <c r="AC26" s="54">
        <v>0</v>
      </c>
      <c r="AD26" s="54">
        <v>21.978137738187797</v>
      </c>
      <c r="AE26" s="54">
        <v>-0.19468362211227941</v>
      </c>
      <c r="AF26" s="54">
        <v>0</v>
      </c>
      <c r="AG26" s="54">
        <v>-13.65843945677625</v>
      </c>
      <c r="AH26" s="54">
        <v>16.338237401214428</v>
      </c>
      <c r="AI26" s="54">
        <v>-1.0638868843670934</v>
      </c>
      <c r="AJ26" s="54">
        <v>0</v>
      </c>
      <c r="AK26" s="54">
        <v>-4.2193923945887946</v>
      </c>
      <c r="AL26" s="54">
        <v>13.527445844374597</v>
      </c>
      <c r="AM26" s="54">
        <v>0</v>
      </c>
      <c r="AN26" s="54">
        <v>-2.445893869662541</v>
      </c>
      <c r="AO26" s="54">
        <v>0</v>
      </c>
      <c r="AP26" s="54">
        <v>-7.3371188591409009</v>
      </c>
      <c r="AQ26" s="54">
        <v>0</v>
      </c>
      <c r="AR26" s="54">
        <v>2.4411872345808661</v>
      </c>
      <c r="AS26" s="54">
        <v>0</v>
      </c>
      <c r="AT26" s="54">
        <v>0</v>
      </c>
      <c r="AU26" s="54">
        <v>0</v>
      </c>
      <c r="AV26" s="54">
        <v>0</v>
      </c>
      <c r="AW26" s="54">
        <v>0</v>
      </c>
      <c r="AX26" s="54">
        <v>0</v>
      </c>
      <c r="AY26" s="54">
        <v>2.137842784577515</v>
      </c>
      <c r="AZ26" s="54">
        <v>0</v>
      </c>
      <c r="BA26" s="54">
        <v>0</v>
      </c>
      <c r="BB26" s="54">
        <v>0</v>
      </c>
      <c r="BC26" s="54">
        <v>0</v>
      </c>
      <c r="BD26" s="54">
        <v>0</v>
      </c>
      <c r="BE26" s="54">
        <v>-55.513562983833253</v>
      </c>
      <c r="BF26" s="54">
        <v>-21.197918613324873</v>
      </c>
      <c r="BG26" s="54">
        <v>-15.436402463819832</v>
      </c>
      <c r="BH26" s="54">
        <v>14.44147801521467</v>
      </c>
      <c r="BI26" s="54">
        <v>0</v>
      </c>
      <c r="BJ26" s="54">
        <v>0</v>
      </c>
      <c r="BK26" s="54">
        <v>0</v>
      </c>
      <c r="BL26" s="54">
        <v>0</v>
      </c>
      <c r="BM26" s="54">
        <v>0</v>
      </c>
      <c r="BN26" s="54">
        <v>-16.332365703419782</v>
      </c>
      <c r="BO26" s="54">
        <v>0</v>
      </c>
      <c r="BP26" s="54"/>
      <c r="BQ26" s="54"/>
    </row>
    <row r="27" spans="1:69" x14ac:dyDescent="0.25">
      <c r="P27" s="65">
        <v>2002</v>
      </c>
      <c r="Q27" s="54">
        <v>-4.2353526623628568</v>
      </c>
      <c r="R27" s="54">
        <v>0</v>
      </c>
      <c r="S27" s="54">
        <v>0</v>
      </c>
      <c r="T27" s="54">
        <v>7.2009465839073528</v>
      </c>
      <c r="U27" s="54">
        <v>-6.9658326538046822</v>
      </c>
      <c r="V27" s="54">
        <v>0</v>
      </c>
      <c r="W27" s="54">
        <v>-12.705065273621585</v>
      </c>
      <c r="X27" s="54">
        <v>0</v>
      </c>
      <c r="Y27" s="54">
        <v>0</v>
      </c>
      <c r="Z27" s="54">
        <v>0</v>
      </c>
      <c r="AA27" s="54">
        <v>0</v>
      </c>
      <c r="AB27" s="54">
        <v>19.479681213852018</v>
      </c>
      <c r="AC27" s="54">
        <v>0</v>
      </c>
      <c r="AD27" s="54">
        <v>32.520278182346374</v>
      </c>
      <c r="AE27" s="54">
        <v>21.261264919303358</v>
      </c>
      <c r="AF27" s="54">
        <v>0</v>
      </c>
      <c r="AG27" s="54">
        <v>-18.557322619017214</v>
      </c>
      <c r="AH27" s="54">
        <v>-7.1045506047084928</v>
      </c>
      <c r="AI27" s="54">
        <v>11.417742825869936</v>
      </c>
      <c r="AJ27" s="54">
        <v>0</v>
      </c>
      <c r="AK27" s="54">
        <v>0.51317920224391855</v>
      </c>
      <c r="AL27" s="54">
        <v>10.207804734818637</v>
      </c>
      <c r="AM27" s="54">
        <v>0</v>
      </c>
      <c r="AN27" s="54">
        <v>-6.2051603890722618</v>
      </c>
      <c r="AO27" s="54">
        <v>0</v>
      </c>
      <c r="AP27" s="54">
        <v>-12.985392459086142</v>
      </c>
      <c r="AQ27" s="54">
        <v>0</v>
      </c>
      <c r="AR27" s="54">
        <v>-2.3836153104639379</v>
      </c>
      <c r="AS27" s="54">
        <v>0</v>
      </c>
      <c r="AT27" s="54">
        <v>0</v>
      </c>
      <c r="AU27" s="54">
        <v>0</v>
      </c>
      <c r="AV27" s="54">
        <v>0</v>
      </c>
      <c r="AW27" s="54">
        <v>0</v>
      </c>
      <c r="AX27" s="54">
        <v>0</v>
      </c>
      <c r="AY27" s="54">
        <v>12.220062671985943</v>
      </c>
      <c r="AZ27" s="54">
        <v>0</v>
      </c>
      <c r="BA27" s="54">
        <v>0</v>
      </c>
      <c r="BB27" s="54">
        <v>0</v>
      </c>
      <c r="BC27" s="54">
        <v>0</v>
      </c>
      <c r="BD27" s="54">
        <v>0</v>
      </c>
      <c r="BE27" s="54">
        <v>-44.171792978886515</v>
      </c>
      <c r="BF27" s="54">
        <v>-38.028250855859369</v>
      </c>
      <c r="BG27" s="54">
        <v>6.7828300416294951</v>
      </c>
      <c r="BH27" s="54">
        <v>1.5706056046838057</v>
      </c>
      <c r="BI27" s="54">
        <v>0</v>
      </c>
      <c r="BJ27" s="54">
        <v>0</v>
      </c>
      <c r="BK27" s="54">
        <v>0</v>
      </c>
      <c r="BL27" s="54">
        <v>0</v>
      </c>
      <c r="BM27" s="54">
        <v>0</v>
      </c>
      <c r="BN27" s="54">
        <v>-17.14898826321587</v>
      </c>
      <c r="BO27" s="54">
        <v>0</v>
      </c>
      <c r="BP27" s="54"/>
      <c r="BQ27" s="54"/>
    </row>
    <row r="28" spans="1:69" x14ac:dyDescent="0.25">
      <c r="P28" s="65">
        <v>2003</v>
      </c>
      <c r="Q28" s="54">
        <v>-5.5895357036206406</v>
      </c>
      <c r="R28" s="54">
        <v>0</v>
      </c>
      <c r="S28" s="54">
        <v>0</v>
      </c>
      <c r="T28" s="54">
        <v>13.663676327269059</v>
      </c>
      <c r="U28" s="54">
        <v>-5.7256288528151345</v>
      </c>
      <c r="V28" s="54">
        <v>0</v>
      </c>
      <c r="W28" s="54">
        <v>1.1945227242904366</v>
      </c>
      <c r="X28" s="54">
        <v>0</v>
      </c>
      <c r="Y28" s="54">
        <v>0</v>
      </c>
      <c r="Z28" s="54">
        <v>0</v>
      </c>
      <c r="AA28" s="54">
        <v>0</v>
      </c>
      <c r="AB28" s="54">
        <v>11.799565072578844</v>
      </c>
      <c r="AC28" s="54">
        <v>0</v>
      </c>
      <c r="AD28" s="54">
        <v>12.422493455233052</v>
      </c>
      <c r="AE28" s="54">
        <v>23.720069293631241</v>
      </c>
      <c r="AF28" s="54">
        <v>0</v>
      </c>
      <c r="AG28" s="54">
        <v>-5.6135586419259198</v>
      </c>
      <c r="AH28" s="54">
        <v>-1.7550503343954915</v>
      </c>
      <c r="AI28" s="54">
        <v>-3.4434776807756862</v>
      </c>
      <c r="AJ28" s="54">
        <v>0</v>
      </c>
      <c r="AK28" s="54">
        <v>-8.1649382366322243E-2</v>
      </c>
      <c r="AL28" s="54">
        <v>11.098607501480728</v>
      </c>
      <c r="AM28" s="54">
        <v>0</v>
      </c>
      <c r="AN28" s="54">
        <v>-9.7853589977603406</v>
      </c>
      <c r="AO28" s="54">
        <v>0</v>
      </c>
      <c r="AP28" s="54">
        <v>-10.815719178935979</v>
      </c>
      <c r="AQ28" s="54">
        <v>0</v>
      </c>
      <c r="AR28" s="54">
        <v>-0.99849353318859357</v>
      </c>
      <c r="AS28" s="54">
        <v>0</v>
      </c>
      <c r="AT28" s="54">
        <v>0</v>
      </c>
      <c r="AU28" s="54">
        <v>0</v>
      </c>
      <c r="AV28" s="54">
        <v>0</v>
      </c>
      <c r="AW28" s="54">
        <v>0</v>
      </c>
      <c r="AX28" s="54">
        <v>0</v>
      </c>
      <c r="AY28" s="54">
        <v>0.7973328024490911</v>
      </c>
      <c r="AZ28" s="54">
        <v>0</v>
      </c>
      <c r="BA28" s="54">
        <v>0</v>
      </c>
      <c r="BB28" s="54">
        <v>0</v>
      </c>
      <c r="BC28" s="54">
        <v>0</v>
      </c>
      <c r="BD28" s="54">
        <v>0</v>
      </c>
      <c r="BE28" s="54">
        <v>-32.374398870160803</v>
      </c>
      <c r="BF28" s="54">
        <v>-36.789126170333475</v>
      </c>
      <c r="BG28" s="54">
        <v>0.66468282966525294</v>
      </c>
      <c r="BH28" s="54">
        <v>2.6513675948081072</v>
      </c>
      <c r="BI28" s="54">
        <v>0</v>
      </c>
      <c r="BJ28" s="54">
        <v>0</v>
      </c>
      <c r="BK28" s="54">
        <v>0</v>
      </c>
      <c r="BL28" s="54">
        <v>0</v>
      </c>
      <c r="BM28" s="54">
        <v>0</v>
      </c>
      <c r="BN28" s="54">
        <v>-15.983685443643481</v>
      </c>
      <c r="BO28" s="54">
        <v>0</v>
      </c>
      <c r="BP28" s="54"/>
      <c r="BQ28" s="54"/>
    </row>
    <row r="29" spans="1:69" x14ac:dyDescent="0.25">
      <c r="P29" s="65">
        <v>2004</v>
      </c>
      <c r="Q29" s="54">
        <v>-3.4513138871261617</v>
      </c>
      <c r="R29" s="54">
        <v>0</v>
      </c>
      <c r="S29" s="54">
        <v>0</v>
      </c>
      <c r="T29" s="54">
        <v>17.889951777760871</v>
      </c>
      <c r="U29" s="54">
        <v>-9.5350214905920438</v>
      </c>
      <c r="V29" s="54">
        <v>0</v>
      </c>
      <c r="W29" s="54">
        <v>6.3249835875467397</v>
      </c>
      <c r="X29" s="54">
        <v>0</v>
      </c>
      <c r="Y29" s="54">
        <v>0</v>
      </c>
      <c r="Z29" s="54">
        <v>0</v>
      </c>
      <c r="AA29" s="54">
        <v>0</v>
      </c>
      <c r="AB29" s="54">
        <v>-1.7658566093814443</v>
      </c>
      <c r="AC29" s="54">
        <v>0</v>
      </c>
      <c r="AD29" s="54">
        <v>16.504396626260132</v>
      </c>
      <c r="AE29" s="54">
        <v>14.969875337556005</v>
      </c>
      <c r="AF29" s="54">
        <v>0</v>
      </c>
      <c r="AG29" s="54">
        <v>14.626439224230126</v>
      </c>
      <c r="AH29" s="54">
        <v>-1.7516229036118602</v>
      </c>
      <c r="AI29" s="54">
        <v>2.4503397071384825</v>
      </c>
      <c r="AJ29" s="54">
        <v>0</v>
      </c>
      <c r="AK29" s="54">
        <v>-10.499295058252756</v>
      </c>
      <c r="AL29" s="54">
        <v>17.567552276887</v>
      </c>
      <c r="AM29" s="54">
        <v>0</v>
      </c>
      <c r="AN29" s="54">
        <v>3.0032040285732364</v>
      </c>
      <c r="AO29" s="54">
        <v>0</v>
      </c>
      <c r="AP29" s="54">
        <v>-7.3479905040585436</v>
      </c>
      <c r="AQ29" s="54">
        <v>0</v>
      </c>
      <c r="AR29" s="54">
        <v>-1.9343947315064725</v>
      </c>
      <c r="AS29" s="54">
        <v>0</v>
      </c>
      <c r="AT29" s="54">
        <v>0</v>
      </c>
      <c r="AU29" s="54">
        <v>0</v>
      </c>
      <c r="AV29" s="54">
        <v>0</v>
      </c>
      <c r="AW29" s="54">
        <v>0</v>
      </c>
      <c r="AX29" s="54">
        <v>0</v>
      </c>
      <c r="AY29" s="54">
        <v>4.6011768972675782</v>
      </c>
      <c r="AZ29" s="54">
        <v>0</v>
      </c>
      <c r="BA29" s="54">
        <v>0</v>
      </c>
      <c r="BB29" s="54">
        <v>0</v>
      </c>
      <c r="BC29" s="54">
        <v>0</v>
      </c>
      <c r="BD29" s="54">
        <v>0</v>
      </c>
      <c r="BE29" s="54">
        <v>-40.831073420122266</v>
      </c>
      <c r="BF29" s="54">
        <v>-22.778871425543912</v>
      </c>
      <c r="BG29" s="54">
        <v>-11.822879059764091</v>
      </c>
      <c r="BH29" s="54">
        <v>16.201811376959085</v>
      </c>
      <c r="BI29" s="54">
        <v>0</v>
      </c>
      <c r="BJ29" s="54">
        <v>0</v>
      </c>
      <c r="BK29" s="54">
        <v>0</v>
      </c>
      <c r="BL29" s="54">
        <v>0</v>
      </c>
      <c r="BM29" s="54">
        <v>0</v>
      </c>
      <c r="BN29" s="54">
        <v>-8.6649715740350075</v>
      </c>
      <c r="BO29" s="54">
        <v>0</v>
      </c>
      <c r="BP29" s="54"/>
      <c r="BQ29" s="54"/>
    </row>
    <row r="30" spans="1:69" x14ac:dyDescent="0.25">
      <c r="B30" s="69"/>
      <c r="P30" s="65">
        <v>2005</v>
      </c>
      <c r="Q30" s="54">
        <v>-3.8814123399788514</v>
      </c>
      <c r="R30" s="54">
        <v>0</v>
      </c>
      <c r="S30" s="54">
        <v>0</v>
      </c>
      <c r="T30" s="54">
        <v>-0.96299572760472074</v>
      </c>
      <c r="U30" s="54">
        <v>1.0046388752016355</v>
      </c>
      <c r="V30" s="54">
        <v>0</v>
      </c>
      <c r="W30" s="54">
        <v>-4.0617469494463876</v>
      </c>
      <c r="X30" s="54">
        <v>0</v>
      </c>
      <c r="Y30" s="54">
        <v>0</v>
      </c>
      <c r="Z30" s="54">
        <v>0</v>
      </c>
      <c r="AA30" s="54">
        <v>0</v>
      </c>
      <c r="AB30" s="54">
        <v>-2.162367309210822</v>
      </c>
      <c r="AC30" s="54">
        <v>0</v>
      </c>
      <c r="AD30" s="54">
        <v>23.576172679895535</v>
      </c>
      <c r="AE30" s="54">
        <v>6.6266729845665395</v>
      </c>
      <c r="AF30" s="54">
        <v>0</v>
      </c>
      <c r="AG30" s="54">
        <v>11.102606549684424</v>
      </c>
      <c r="AH30" s="54">
        <v>-5.8001669458462857</v>
      </c>
      <c r="AI30" s="54">
        <v>1.2795142083632527</v>
      </c>
      <c r="AJ30" s="54">
        <v>0</v>
      </c>
      <c r="AK30" s="54">
        <v>-0.73335741035407409</v>
      </c>
      <c r="AL30" s="54">
        <v>9.4521383289247751</v>
      </c>
      <c r="AM30" s="54">
        <v>0</v>
      </c>
      <c r="AN30" s="54">
        <v>-0.90170027533531538</v>
      </c>
      <c r="AO30" s="54">
        <v>0</v>
      </c>
      <c r="AP30" s="54">
        <v>-10.627528354234528</v>
      </c>
      <c r="AQ30" s="54">
        <v>0</v>
      </c>
      <c r="AR30" s="54">
        <v>1.8399222199150245</v>
      </c>
      <c r="AS30" s="54">
        <v>0</v>
      </c>
      <c r="AT30" s="54">
        <v>0</v>
      </c>
      <c r="AU30" s="54">
        <v>0</v>
      </c>
      <c r="AV30" s="54">
        <v>0</v>
      </c>
      <c r="AW30" s="54">
        <v>0</v>
      </c>
      <c r="AX30" s="54">
        <v>0</v>
      </c>
      <c r="AY30" s="54">
        <v>-10.735615433077328</v>
      </c>
      <c r="AZ30" s="54">
        <v>0</v>
      </c>
      <c r="BA30" s="54">
        <v>0</v>
      </c>
      <c r="BB30" s="54">
        <v>0</v>
      </c>
      <c r="BC30" s="54">
        <v>0</v>
      </c>
      <c r="BD30" s="54">
        <v>0</v>
      </c>
      <c r="BE30" s="54">
        <v>-51.549330237321556</v>
      </c>
      <c r="BF30" s="54">
        <v>-19.469545804895461</v>
      </c>
      <c r="BG30" s="54">
        <v>3.3955659546336392</v>
      </c>
      <c r="BH30" s="54">
        <v>15.922758393571712</v>
      </c>
      <c r="BI30" s="54">
        <v>0</v>
      </c>
      <c r="BJ30" s="54">
        <v>0</v>
      </c>
      <c r="BK30" s="54">
        <v>0</v>
      </c>
      <c r="BL30" s="54">
        <v>0</v>
      </c>
      <c r="BM30" s="54">
        <v>0</v>
      </c>
      <c r="BN30" s="54">
        <v>-15.36178206151817</v>
      </c>
      <c r="BO30" s="54">
        <v>0</v>
      </c>
      <c r="BP30" s="54"/>
      <c r="BQ30" s="54"/>
    </row>
    <row r="31" spans="1:69" x14ac:dyDescent="0.25">
      <c r="B31" s="82"/>
      <c r="P31" s="65">
        <v>2006</v>
      </c>
      <c r="Q31" s="54">
        <v>-3.2749883303040406</v>
      </c>
      <c r="R31" s="54">
        <v>0</v>
      </c>
      <c r="S31" s="54">
        <v>0</v>
      </c>
      <c r="T31" s="54">
        <v>12.841875104641076</v>
      </c>
      <c r="U31" s="54">
        <v>0.36929287716702675</v>
      </c>
      <c r="V31" s="54">
        <v>0</v>
      </c>
      <c r="W31" s="54">
        <v>9.0907205958501436</v>
      </c>
      <c r="X31" s="54">
        <v>0</v>
      </c>
      <c r="Y31" s="54">
        <v>0</v>
      </c>
      <c r="Z31" s="54">
        <v>0</v>
      </c>
      <c r="AA31" s="54">
        <v>0</v>
      </c>
      <c r="AB31" s="54">
        <v>-0.51578564352894318</v>
      </c>
      <c r="AC31" s="54">
        <v>0</v>
      </c>
      <c r="AD31" s="54">
        <v>5.9721683101088274</v>
      </c>
      <c r="AE31" s="54">
        <v>2.8761076009686803</v>
      </c>
      <c r="AF31" s="54">
        <v>0</v>
      </c>
      <c r="AG31" s="54">
        <v>0.63751036805115291</v>
      </c>
      <c r="AH31" s="54">
        <v>12.493215763242915</v>
      </c>
      <c r="AI31" s="54">
        <v>-16.540649085072801</v>
      </c>
      <c r="AJ31" s="54">
        <v>0</v>
      </c>
      <c r="AK31" s="54">
        <v>-8.0175668699666858</v>
      </c>
      <c r="AL31" s="54">
        <v>16.678979591233656</v>
      </c>
      <c r="AM31" s="54">
        <v>0</v>
      </c>
      <c r="AN31" s="54">
        <v>-0.14595801189898339</v>
      </c>
      <c r="AO31" s="54">
        <v>0</v>
      </c>
      <c r="AP31" s="54">
        <v>-2.9047225780232111</v>
      </c>
      <c r="AQ31" s="54">
        <v>0</v>
      </c>
      <c r="AR31" s="54">
        <v>0.42529364918664214</v>
      </c>
      <c r="AS31" s="54">
        <v>0</v>
      </c>
      <c r="AT31" s="54">
        <v>0</v>
      </c>
      <c r="AU31" s="54">
        <v>0</v>
      </c>
      <c r="AV31" s="54">
        <v>0</v>
      </c>
      <c r="AW31" s="54">
        <v>0</v>
      </c>
      <c r="AX31" s="54">
        <v>0</v>
      </c>
      <c r="AY31" s="54">
        <v>5.4839119911775924</v>
      </c>
      <c r="AZ31" s="54">
        <v>0</v>
      </c>
      <c r="BA31" s="54">
        <v>0</v>
      </c>
      <c r="BB31" s="54">
        <v>0</v>
      </c>
      <c r="BC31" s="54">
        <v>0</v>
      </c>
      <c r="BD31" s="54">
        <v>0</v>
      </c>
      <c r="BE31" s="54">
        <v>-38.495007174788043</v>
      </c>
      <c r="BF31" s="54">
        <v>-34.770808269968256</v>
      </c>
      <c r="BG31" s="54">
        <v>-8.4053826867602766</v>
      </c>
      <c r="BH31" s="54">
        <v>15.296456695068628</v>
      </c>
      <c r="BI31" s="54">
        <v>0</v>
      </c>
      <c r="BJ31" s="54">
        <v>0</v>
      </c>
      <c r="BK31" s="54">
        <v>0</v>
      </c>
      <c r="BL31" s="54">
        <v>0</v>
      </c>
      <c r="BM31" s="54">
        <v>0</v>
      </c>
      <c r="BN31" s="54">
        <v>-13.191271136747673</v>
      </c>
      <c r="BO31" s="54">
        <v>0</v>
      </c>
      <c r="BP31" s="54"/>
      <c r="BQ31" s="54"/>
    </row>
    <row r="32" spans="1:69" x14ac:dyDescent="0.25">
      <c r="A32" s="74"/>
      <c r="P32" s="65">
        <v>2007</v>
      </c>
      <c r="Q32" s="54">
        <v>-2.6236884878017008</v>
      </c>
      <c r="R32" s="54">
        <v>0</v>
      </c>
      <c r="S32" s="54">
        <v>0</v>
      </c>
      <c r="T32" s="54">
        <v>4.478694791032467</v>
      </c>
      <c r="U32" s="54">
        <v>-1.6197257082239958</v>
      </c>
      <c r="V32" s="54">
        <v>0</v>
      </c>
      <c r="W32" s="54">
        <v>4.6020099944144022</v>
      </c>
      <c r="X32" s="54">
        <v>0</v>
      </c>
      <c r="Y32" s="54">
        <v>0</v>
      </c>
      <c r="Z32" s="54">
        <v>0</v>
      </c>
      <c r="AA32" s="54">
        <v>0</v>
      </c>
      <c r="AB32" s="54">
        <v>-3.8531429709109943</v>
      </c>
      <c r="AC32" s="54">
        <v>0</v>
      </c>
      <c r="AD32" s="54">
        <v>22.38354500150308</v>
      </c>
      <c r="AE32" s="54">
        <v>11.208043360966258</v>
      </c>
      <c r="AF32" s="54">
        <v>0</v>
      </c>
      <c r="AG32" s="54">
        <v>10.026518793893047</v>
      </c>
      <c r="AH32" s="54">
        <v>4.0938161873782519</v>
      </c>
      <c r="AI32" s="54">
        <v>-14.100501175562385</v>
      </c>
      <c r="AJ32" s="54">
        <v>0</v>
      </c>
      <c r="AK32" s="54">
        <v>-3.417071411604411</v>
      </c>
      <c r="AL32" s="54">
        <v>11.760941561078653</v>
      </c>
      <c r="AM32" s="54">
        <v>0</v>
      </c>
      <c r="AN32" s="54">
        <v>-2.0702991605503485</v>
      </c>
      <c r="AO32" s="54">
        <v>0</v>
      </c>
      <c r="AP32" s="54">
        <v>5.3751682571601123</v>
      </c>
      <c r="AQ32" s="54">
        <v>0</v>
      </c>
      <c r="AR32" s="54">
        <v>-0.89765154598353547</v>
      </c>
      <c r="AS32" s="54">
        <v>0</v>
      </c>
      <c r="AT32" s="54">
        <v>0</v>
      </c>
      <c r="AU32" s="54">
        <v>0</v>
      </c>
      <c r="AV32" s="54">
        <v>0</v>
      </c>
      <c r="AW32" s="54">
        <v>0</v>
      </c>
      <c r="AX32" s="54">
        <v>0</v>
      </c>
      <c r="AY32" s="54">
        <v>-13.203334674471989</v>
      </c>
      <c r="AZ32" s="54">
        <v>0</v>
      </c>
      <c r="BA32" s="54">
        <v>0</v>
      </c>
      <c r="BB32" s="54">
        <v>0</v>
      </c>
      <c r="BC32" s="54">
        <v>0</v>
      </c>
      <c r="BD32" s="54">
        <v>0</v>
      </c>
      <c r="BE32" s="54">
        <v>-53.621322877006605</v>
      </c>
      <c r="BF32" s="54">
        <v>8.9135482994606718</v>
      </c>
      <c r="BG32" s="54">
        <v>-5.5699401855235919</v>
      </c>
      <c r="BH32" s="54">
        <v>19.227429220336489</v>
      </c>
      <c r="BI32" s="54">
        <v>0</v>
      </c>
      <c r="BJ32" s="54">
        <v>0</v>
      </c>
      <c r="BK32" s="54">
        <v>0</v>
      </c>
      <c r="BL32" s="54">
        <v>0</v>
      </c>
      <c r="BM32" s="54">
        <v>0</v>
      </c>
      <c r="BN32" s="54">
        <v>-14.445170563703869</v>
      </c>
      <c r="BO32" s="54">
        <v>0</v>
      </c>
      <c r="BP32" s="54"/>
      <c r="BQ32" s="54"/>
    </row>
    <row r="33" spans="16:69" x14ac:dyDescent="0.25">
      <c r="P33" s="65">
        <v>2008</v>
      </c>
      <c r="Q33" s="54">
        <v>-0.15519415796916292</v>
      </c>
      <c r="R33" s="54">
        <v>0</v>
      </c>
      <c r="S33" s="54">
        <v>0</v>
      </c>
      <c r="T33" s="54">
        <v>9.7591018857201561</v>
      </c>
      <c r="U33" s="54">
        <v>-4.1227135625376832</v>
      </c>
      <c r="V33" s="54">
        <v>0</v>
      </c>
      <c r="W33" s="54">
        <v>4.9708746701071505</v>
      </c>
      <c r="X33" s="54">
        <v>0</v>
      </c>
      <c r="Y33" s="54">
        <v>0</v>
      </c>
      <c r="Z33" s="54">
        <v>0</v>
      </c>
      <c r="AA33" s="54">
        <v>0</v>
      </c>
      <c r="AB33" s="54">
        <v>-0.33471354754510685</v>
      </c>
      <c r="AC33" s="54">
        <v>0</v>
      </c>
      <c r="AD33" s="54">
        <v>3.151228156639263</v>
      </c>
      <c r="AE33" s="54">
        <v>13.413094166025985</v>
      </c>
      <c r="AF33" s="54">
        <v>0</v>
      </c>
      <c r="AG33" s="54">
        <v>-10.934037163679022</v>
      </c>
      <c r="AH33" s="54">
        <v>3.3852375054266304</v>
      </c>
      <c r="AI33" s="54">
        <v>-20.770617993548512</v>
      </c>
      <c r="AJ33" s="54">
        <v>0</v>
      </c>
      <c r="AK33" s="54">
        <v>-2.6065076781378593</v>
      </c>
      <c r="AL33" s="54">
        <v>9.6537551144137979</v>
      </c>
      <c r="AM33" s="54">
        <v>0</v>
      </c>
      <c r="AN33" s="54">
        <v>-0.85347494405141333</v>
      </c>
      <c r="AO33" s="54">
        <v>0</v>
      </c>
      <c r="AP33" s="54">
        <v>9.9027097633097583E-2</v>
      </c>
      <c r="AQ33" s="54">
        <v>0</v>
      </c>
      <c r="AR33" s="54">
        <v>4.4008011172991246</v>
      </c>
      <c r="AS33" s="54">
        <v>0</v>
      </c>
      <c r="AT33" s="54">
        <v>0</v>
      </c>
      <c r="AU33" s="54">
        <v>0</v>
      </c>
      <c r="AV33" s="54">
        <v>0</v>
      </c>
      <c r="AW33" s="54">
        <v>0</v>
      </c>
      <c r="AX33" s="54">
        <v>0</v>
      </c>
      <c r="AY33" s="54">
        <v>-21.240019123069942</v>
      </c>
      <c r="AZ33" s="54">
        <v>0</v>
      </c>
      <c r="BA33" s="54">
        <v>0</v>
      </c>
      <c r="BB33" s="54">
        <v>0</v>
      </c>
      <c r="BC33" s="54">
        <v>0</v>
      </c>
      <c r="BD33" s="54">
        <v>0</v>
      </c>
      <c r="BE33" s="54">
        <v>-37.212306779110804</v>
      </c>
      <c r="BF33" s="54">
        <v>6.3929983298294246</v>
      </c>
      <c r="BG33" s="54">
        <v>0.83355234892223962</v>
      </c>
      <c r="BH33" s="54">
        <v>7.6518272180692293</v>
      </c>
      <c r="BI33" s="54">
        <v>0</v>
      </c>
      <c r="BJ33" s="54">
        <v>0</v>
      </c>
      <c r="BK33" s="54">
        <v>0</v>
      </c>
      <c r="BL33" s="54">
        <v>0</v>
      </c>
      <c r="BM33" s="54">
        <v>0</v>
      </c>
      <c r="BN33" s="54">
        <v>2.6457466901774751</v>
      </c>
      <c r="BO33" s="54">
        <v>0</v>
      </c>
      <c r="BP33" s="54"/>
      <c r="BQ33" s="54"/>
    </row>
    <row r="34" spans="16:69" x14ac:dyDescent="0.25">
      <c r="P34" s="65">
        <v>2009</v>
      </c>
      <c r="Q34" s="54">
        <v>2.4988903533085249</v>
      </c>
      <c r="R34" s="54">
        <v>0</v>
      </c>
      <c r="S34" s="54">
        <v>0</v>
      </c>
      <c r="T34" s="54">
        <v>20.85541382257361</v>
      </c>
      <c r="U34" s="54">
        <v>-9.9817707450711168</v>
      </c>
      <c r="V34" s="54">
        <v>0</v>
      </c>
      <c r="W34" s="54">
        <v>0.64852088144107256</v>
      </c>
      <c r="X34" s="54">
        <v>0</v>
      </c>
      <c r="Y34" s="54">
        <v>0</v>
      </c>
      <c r="Z34" s="54">
        <v>0</v>
      </c>
      <c r="AA34" s="54">
        <v>0</v>
      </c>
      <c r="AB34" s="54">
        <v>7.3168371272913646</v>
      </c>
      <c r="AC34" s="54">
        <v>0</v>
      </c>
      <c r="AD34" s="54">
        <v>21.802226910949685</v>
      </c>
      <c r="AE34" s="54">
        <v>13.52334857074311</v>
      </c>
      <c r="AF34" s="54">
        <v>0</v>
      </c>
      <c r="AG34" s="54">
        <v>-2.1280106921039987</v>
      </c>
      <c r="AH34" s="54">
        <v>-3.2938910408120137</v>
      </c>
      <c r="AI34" s="54">
        <v>-4.7472617552557494</v>
      </c>
      <c r="AJ34" s="54">
        <v>0</v>
      </c>
      <c r="AK34" s="54">
        <v>-10.197403753409162</v>
      </c>
      <c r="AL34" s="54">
        <v>16.213876733672805</v>
      </c>
      <c r="AM34" s="54">
        <v>0</v>
      </c>
      <c r="AN34" s="54">
        <v>9.9716080512735061</v>
      </c>
      <c r="AO34" s="54">
        <v>0</v>
      </c>
      <c r="AP34" s="54">
        <v>-5.0415214900567662</v>
      </c>
      <c r="AQ34" s="54">
        <v>0</v>
      </c>
      <c r="AR34" s="54">
        <v>-9.8344953585183248</v>
      </c>
      <c r="AS34" s="54">
        <v>0</v>
      </c>
      <c r="AT34" s="54">
        <v>0</v>
      </c>
      <c r="AU34" s="54">
        <v>0</v>
      </c>
      <c r="AV34" s="54">
        <v>0</v>
      </c>
      <c r="AW34" s="54">
        <v>0</v>
      </c>
      <c r="AX34" s="54">
        <v>0</v>
      </c>
      <c r="AY34" s="54">
        <v>-25.326429749839008</v>
      </c>
      <c r="AZ34" s="54">
        <v>0</v>
      </c>
      <c r="BA34" s="54">
        <v>0</v>
      </c>
      <c r="BB34" s="54">
        <v>0</v>
      </c>
      <c r="BC34" s="54">
        <v>0</v>
      </c>
      <c r="BD34" s="54">
        <v>0</v>
      </c>
      <c r="BE34" s="54">
        <v>-29.571092454716563</v>
      </c>
      <c r="BF34" s="54">
        <v>-8.9817631305777468</v>
      </c>
      <c r="BG34" s="54">
        <v>-2.3854604478401598</v>
      </c>
      <c r="BH34" s="54">
        <v>3.032075937881018</v>
      </c>
      <c r="BI34" s="54">
        <v>0</v>
      </c>
      <c r="BJ34" s="54">
        <v>0</v>
      </c>
      <c r="BK34" s="54">
        <v>0</v>
      </c>
      <c r="BL34" s="54">
        <v>0</v>
      </c>
      <c r="BM34" s="54">
        <v>0</v>
      </c>
      <c r="BN34" s="54">
        <v>-0.21141377715139242</v>
      </c>
      <c r="BO34" s="54">
        <v>0</v>
      </c>
      <c r="BP34" s="54"/>
      <c r="BQ34" s="54"/>
    </row>
    <row r="35" spans="16:69" x14ac:dyDescent="0.25">
      <c r="P35" s="65">
        <v>2010</v>
      </c>
      <c r="Q35" s="54">
        <v>0.43159235474377056</v>
      </c>
      <c r="R35" s="54">
        <v>0</v>
      </c>
      <c r="S35" s="54">
        <v>0</v>
      </c>
      <c r="T35" s="54">
        <v>18.952001482830383</v>
      </c>
      <c r="U35" s="54">
        <v>-17.130354535765946</v>
      </c>
      <c r="V35" s="54">
        <v>0</v>
      </c>
      <c r="W35" s="54">
        <v>12.157866876805201</v>
      </c>
      <c r="X35" s="54">
        <v>0</v>
      </c>
      <c r="Y35" s="54">
        <v>0</v>
      </c>
      <c r="Z35" s="54">
        <v>0</v>
      </c>
      <c r="AA35" s="54">
        <v>0</v>
      </c>
      <c r="AB35" s="54">
        <v>14.271809959609527</v>
      </c>
      <c r="AC35" s="54">
        <v>0</v>
      </c>
      <c r="AD35" s="54">
        <v>12.220288226671983</v>
      </c>
      <c r="AE35" s="54">
        <v>11.290469046798535</v>
      </c>
      <c r="AF35" s="54">
        <v>0</v>
      </c>
      <c r="AG35" s="54">
        <v>-15.11720893176971</v>
      </c>
      <c r="AH35" s="54">
        <v>0.6818034989919397</v>
      </c>
      <c r="AI35" s="54">
        <v>5.5126092775026336</v>
      </c>
      <c r="AJ35" s="54">
        <v>0</v>
      </c>
      <c r="AK35" s="54">
        <v>-5.8052701206179336</v>
      </c>
      <c r="AL35" s="54">
        <v>11.974234439549036</v>
      </c>
      <c r="AM35" s="54">
        <v>0</v>
      </c>
      <c r="AN35" s="54">
        <v>0.60185402617207728</v>
      </c>
      <c r="AO35" s="54">
        <v>0</v>
      </c>
      <c r="AP35" s="54">
        <v>-9.0722951426869258</v>
      </c>
      <c r="AQ35" s="54">
        <v>0</v>
      </c>
      <c r="AR35" s="54">
        <v>4.1461303226242308</v>
      </c>
      <c r="AS35" s="54">
        <v>0</v>
      </c>
      <c r="AT35" s="54">
        <v>0</v>
      </c>
      <c r="AU35" s="54">
        <v>0</v>
      </c>
      <c r="AV35" s="54">
        <v>0</v>
      </c>
      <c r="AW35" s="54">
        <v>0</v>
      </c>
      <c r="AX35" s="54">
        <v>0</v>
      </c>
      <c r="AY35" s="54">
        <v>-26.040799639304169</v>
      </c>
      <c r="AZ35" s="54">
        <v>0</v>
      </c>
      <c r="BA35" s="54">
        <v>0</v>
      </c>
      <c r="BB35" s="54">
        <v>0</v>
      </c>
      <c r="BC35" s="54">
        <v>0</v>
      </c>
      <c r="BD35" s="54">
        <v>0</v>
      </c>
      <c r="BE35" s="54">
        <v>-22.037658709450625</v>
      </c>
      <c r="BF35" s="54">
        <v>1.5225282368191984</v>
      </c>
      <c r="BG35" s="54">
        <v>-3.3495200568722794</v>
      </c>
      <c r="BH35" s="54">
        <v>-2.2696031010127626</v>
      </c>
      <c r="BI35" s="54">
        <v>0</v>
      </c>
      <c r="BJ35" s="54">
        <v>0</v>
      </c>
      <c r="BK35" s="54">
        <v>0</v>
      </c>
      <c r="BL35" s="54">
        <v>0</v>
      </c>
      <c r="BM35" s="54">
        <v>0</v>
      </c>
      <c r="BN35" s="54">
        <v>-3.6497783639788395</v>
      </c>
      <c r="BO35" s="54">
        <v>0</v>
      </c>
      <c r="BP35" s="54"/>
      <c r="BQ35" s="54"/>
    </row>
    <row r="36" spans="16:69" x14ac:dyDescent="0.25">
      <c r="P36" s="65">
        <v>2011</v>
      </c>
      <c r="Q36" s="54">
        <v>1.6742242223699577</v>
      </c>
      <c r="R36" s="54">
        <v>0</v>
      </c>
      <c r="S36" s="54">
        <v>0</v>
      </c>
      <c r="T36" s="54">
        <v>7.6513142630574293</v>
      </c>
      <c r="U36" s="54">
        <v>-22.687747332383879</v>
      </c>
      <c r="V36" s="54">
        <v>0</v>
      </c>
      <c r="W36" s="54">
        <v>-4.0500908653484657</v>
      </c>
      <c r="X36" s="54">
        <v>0</v>
      </c>
      <c r="Y36" s="54">
        <v>0</v>
      </c>
      <c r="Z36" s="54">
        <v>0</v>
      </c>
      <c r="AA36" s="54">
        <v>0</v>
      </c>
      <c r="AB36" s="54">
        <v>13.555736586567946</v>
      </c>
      <c r="AC36" s="54">
        <v>0</v>
      </c>
      <c r="AD36" s="54">
        <v>28.335911338217556</v>
      </c>
      <c r="AE36" s="54">
        <v>12.977585356566124</v>
      </c>
      <c r="AF36" s="54">
        <v>0</v>
      </c>
      <c r="AG36" s="54">
        <v>-6.4805853980942629</v>
      </c>
      <c r="AH36" s="54">
        <v>-6.7519067670218647</v>
      </c>
      <c r="AI36" s="54">
        <v>2.0197558114887215</v>
      </c>
      <c r="AJ36" s="54">
        <v>0</v>
      </c>
      <c r="AK36" s="54">
        <v>-7.5153116085857619</v>
      </c>
      <c r="AL36" s="54">
        <v>13.072831279714592</v>
      </c>
      <c r="AM36" s="54">
        <v>0</v>
      </c>
      <c r="AN36" s="54">
        <v>3.9388291952491272</v>
      </c>
      <c r="AO36" s="54">
        <v>0</v>
      </c>
      <c r="AP36" s="54">
        <v>-8.7791167970863171</v>
      </c>
      <c r="AQ36" s="54">
        <v>0</v>
      </c>
      <c r="AR36" s="54">
        <v>4.672015620599268</v>
      </c>
      <c r="AS36" s="54">
        <v>0</v>
      </c>
      <c r="AT36" s="54">
        <v>0</v>
      </c>
      <c r="AU36" s="54">
        <v>0</v>
      </c>
      <c r="AV36" s="54">
        <v>0</v>
      </c>
      <c r="AW36" s="54">
        <v>0</v>
      </c>
      <c r="AX36" s="54">
        <v>0</v>
      </c>
      <c r="AY36" s="54">
        <v>-52.926352509530261</v>
      </c>
      <c r="AZ36" s="54">
        <v>0</v>
      </c>
      <c r="BA36" s="54">
        <v>0</v>
      </c>
      <c r="BB36" s="54">
        <v>0</v>
      </c>
      <c r="BC36" s="54">
        <v>0</v>
      </c>
      <c r="BD36" s="54">
        <v>0</v>
      </c>
      <c r="BE36" s="54">
        <v>-12.375464393699076</v>
      </c>
      <c r="BF36" s="54">
        <v>13.632501577376388</v>
      </c>
      <c r="BG36" s="54">
        <v>8.0814734246814623</v>
      </c>
      <c r="BH36" s="54">
        <v>-11.046443432860542</v>
      </c>
      <c r="BI36" s="54">
        <v>0</v>
      </c>
      <c r="BJ36" s="54">
        <v>0</v>
      </c>
      <c r="BK36" s="54">
        <v>0</v>
      </c>
      <c r="BL36" s="54">
        <v>0</v>
      </c>
      <c r="BM36" s="54">
        <v>0</v>
      </c>
      <c r="BN36" s="54">
        <v>-3.4433294331392972</v>
      </c>
      <c r="BO36" s="54">
        <v>0</v>
      </c>
      <c r="BP36" s="54"/>
      <c r="BQ36" s="54"/>
    </row>
    <row r="37" spans="16:69" x14ac:dyDescent="0.25">
      <c r="P37" s="65">
        <v>2012</v>
      </c>
      <c r="Q37" s="54">
        <v>-2.4122614377120044</v>
      </c>
      <c r="R37" s="54">
        <v>0</v>
      </c>
      <c r="S37" s="54">
        <v>0</v>
      </c>
      <c r="T37" s="54">
        <v>15.196923413896002</v>
      </c>
      <c r="U37" s="54">
        <v>-3.4425027024553856</v>
      </c>
      <c r="V37" s="54">
        <v>0</v>
      </c>
      <c r="W37" s="54">
        <v>5.1393044486758299</v>
      </c>
      <c r="X37" s="54">
        <v>0</v>
      </c>
      <c r="Y37" s="54">
        <v>0</v>
      </c>
      <c r="Z37" s="54">
        <v>0</v>
      </c>
      <c r="AA37" s="54">
        <v>0</v>
      </c>
      <c r="AB37" s="54">
        <v>12.440111277101096</v>
      </c>
      <c r="AC37" s="54">
        <v>0</v>
      </c>
      <c r="AD37" s="54">
        <v>26.382747819297947</v>
      </c>
      <c r="AE37" s="54">
        <v>8.0908639574772678</v>
      </c>
      <c r="AF37" s="54">
        <v>0</v>
      </c>
      <c r="AG37" s="54">
        <v>-0.9878907576421625</v>
      </c>
      <c r="AH37" s="54">
        <v>1.9779654394369572</v>
      </c>
      <c r="AI37" s="54">
        <v>3.650885673778248</v>
      </c>
      <c r="AJ37" s="54">
        <v>0</v>
      </c>
      <c r="AK37" s="54">
        <v>-6.5303265728289261</v>
      </c>
      <c r="AL37" s="54">
        <v>12.760110621456988</v>
      </c>
      <c r="AM37" s="54">
        <v>0</v>
      </c>
      <c r="AN37" s="54">
        <v>6.9387024268507957</v>
      </c>
      <c r="AO37" s="54">
        <v>0</v>
      </c>
      <c r="AP37" s="54">
        <v>-7.2127695602830499</v>
      </c>
      <c r="AQ37" s="54">
        <v>0</v>
      </c>
      <c r="AR37" s="54">
        <v>-10.44764940161258</v>
      </c>
      <c r="AS37" s="54">
        <v>0</v>
      </c>
      <c r="AT37" s="54">
        <v>0</v>
      </c>
      <c r="AU37" s="54">
        <v>0</v>
      </c>
      <c r="AV37" s="54">
        <v>0</v>
      </c>
      <c r="AW37" s="54">
        <v>0</v>
      </c>
      <c r="AX37" s="54">
        <v>0</v>
      </c>
      <c r="AY37" s="54">
        <v>-58.922836615238339</v>
      </c>
      <c r="AZ37" s="54">
        <v>0</v>
      </c>
      <c r="BA37" s="54">
        <v>0</v>
      </c>
      <c r="BB37" s="54">
        <v>0</v>
      </c>
      <c r="BC37" s="54">
        <v>0</v>
      </c>
      <c r="BD37" s="54">
        <v>0</v>
      </c>
      <c r="BE37" s="54">
        <v>-22.965219613979571</v>
      </c>
      <c r="BF37" s="54">
        <v>3.370495505805593</v>
      </c>
      <c r="BG37" s="54">
        <v>-0.81721589140215656</v>
      </c>
      <c r="BH37" s="54">
        <v>-2.3101042643247638</v>
      </c>
      <c r="BI37" s="54">
        <v>0</v>
      </c>
      <c r="BJ37" s="54">
        <v>0</v>
      </c>
      <c r="BK37" s="54">
        <v>0</v>
      </c>
      <c r="BL37" s="54">
        <v>0</v>
      </c>
      <c r="BM37" s="54">
        <v>0</v>
      </c>
      <c r="BN37" s="54">
        <v>-2.4087064502964495</v>
      </c>
      <c r="BO37" s="54">
        <v>0</v>
      </c>
      <c r="BP37" s="54"/>
      <c r="BQ37" s="54"/>
    </row>
    <row r="38" spans="16:69" x14ac:dyDescent="0.25">
      <c r="P38" s="65">
        <v>2013</v>
      </c>
      <c r="Q38" s="54">
        <v>-1.505272621216136</v>
      </c>
      <c r="R38" s="54">
        <v>0</v>
      </c>
      <c r="S38" s="54">
        <v>0</v>
      </c>
      <c r="T38" s="54">
        <v>12.780719771399163</v>
      </c>
      <c r="U38" s="54">
        <v>0.95542077360732947</v>
      </c>
      <c r="V38" s="54">
        <v>0</v>
      </c>
      <c r="W38" s="54">
        <v>6.0877632677147631</v>
      </c>
      <c r="X38" s="54">
        <v>0</v>
      </c>
      <c r="Y38" s="54">
        <v>0</v>
      </c>
      <c r="Z38" s="54">
        <v>0</v>
      </c>
      <c r="AA38" s="54">
        <v>0</v>
      </c>
      <c r="AB38" s="54">
        <v>17.693462723400444</v>
      </c>
      <c r="AC38" s="54">
        <v>0</v>
      </c>
      <c r="AD38" s="54">
        <v>13.562421372625977</v>
      </c>
      <c r="AE38" s="54">
        <v>1.7818863398133544</v>
      </c>
      <c r="AF38" s="54">
        <v>0</v>
      </c>
      <c r="AG38" s="54">
        <v>-6.1752293731842656</v>
      </c>
      <c r="AH38" s="54">
        <v>0.8688805337442318</v>
      </c>
      <c r="AI38" s="54">
        <v>-1.146202066593105</v>
      </c>
      <c r="AJ38" s="54">
        <v>0</v>
      </c>
      <c r="AK38" s="54">
        <v>-0.57285541288365494</v>
      </c>
      <c r="AL38" s="54">
        <v>4.9243808462051675</v>
      </c>
      <c r="AM38" s="54">
        <v>0</v>
      </c>
      <c r="AN38" s="54">
        <v>8.6972386270645075</v>
      </c>
      <c r="AO38" s="54">
        <v>0</v>
      </c>
      <c r="AP38" s="54">
        <v>-1.0536798527027713</v>
      </c>
      <c r="AQ38" s="54">
        <v>0</v>
      </c>
      <c r="AR38" s="54">
        <v>-5.2436744226724841</v>
      </c>
      <c r="AS38" s="54">
        <v>0</v>
      </c>
      <c r="AT38" s="54">
        <v>0</v>
      </c>
      <c r="AU38" s="54">
        <v>0</v>
      </c>
      <c r="AV38" s="54">
        <v>0</v>
      </c>
      <c r="AW38" s="54">
        <v>0</v>
      </c>
      <c r="AX38" s="54">
        <v>0</v>
      </c>
      <c r="AY38" s="54">
        <v>-49.568920076126233</v>
      </c>
      <c r="AZ38" s="54">
        <v>0</v>
      </c>
      <c r="BA38" s="54">
        <v>0</v>
      </c>
      <c r="BB38" s="54">
        <v>0</v>
      </c>
      <c r="BC38" s="54">
        <v>0</v>
      </c>
      <c r="BD38" s="54">
        <v>0</v>
      </c>
      <c r="BE38" s="54">
        <v>-12.958847946720198</v>
      </c>
      <c r="BF38" s="54">
        <v>2.6504965262574842</v>
      </c>
      <c r="BG38" s="54">
        <v>2.4499374831066234</v>
      </c>
      <c r="BH38" s="54">
        <v>-10.216092960035894</v>
      </c>
      <c r="BI38" s="54">
        <v>0</v>
      </c>
      <c r="BJ38" s="54">
        <v>0</v>
      </c>
      <c r="BK38" s="54">
        <v>0</v>
      </c>
      <c r="BL38" s="54">
        <v>0</v>
      </c>
      <c r="BM38" s="54">
        <v>0</v>
      </c>
      <c r="BN38" s="54">
        <v>2.2276235540630296</v>
      </c>
      <c r="BO38" s="54">
        <v>0</v>
      </c>
      <c r="BP38" s="54"/>
      <c r="BQ38" s="54"/>
    </row>
    <row r="39" spans="16:69" x14ac:dyDescent="0.25">
      <c r="P39" s="65">
        <v>2014</v>
      </c>
      <c r="Q39" s="54">
        <v>2.5744013782968977</v>
      </c>
      <c r="R39" s="54">
        <v>0</v>
      </c>
      <c r="S39" s="54">
        <v>0</v>
      </c>
      <c r="T39" s="54">
        <v>21.250265490380116</v>
      </c>
      <c r="U39" s="54">
        <v>-10.806324098666664</v>
      </c>
      <c r="V39" s="54">
        <v>0</v>
      </c>
      <c r="W39" s="54">
        <v>3.2786465453682467</v>
      </c>
      <c r="X39" s="54">
        <v>0</v>
      </c>
      <c r="Y39" s="54">
        <v>0</v>
      </c>
      <c r="Z39" s="54">
        <v>0</v>
      </c>
      <c r="AA39" s="54">
        <v>0</v>
      </c>
      <c r="AB39" s="54">
        <v>14.890535567246843</v>
      </c>
      <c r="AC39" s="54">
        <v>0</v>
      </c>
      <c r="AD39" s="54">
        <v>20.610757928807288</v>
      </c>
      <c r="AE39" s="54">
        <v>13.983615644974634</v>
      </c>
      <c r="AF39" s="54">
        <v>0</v>
      </c>
      <c r="AG39" s="54">
        <v>1.6465376120322617</v>
      </c>
      <c r="AH39" s="54">
        <v>-1.6478229554195423</v>
      </c>
      <c r="AI39" s="54">
        <v>-6.5754015849961434</v>
      </c>
      <c r="AJ39" s="54">
        <v>0</v>
      </c>
      <c r="AK39" s="54">
        <v>4.0847148738976102</v>
      </c>
      <c r="AL39" s="54">
        <v>-0.98035161499865353</v>
      </c>
      <c r="AM39" s="54">
        <v>0</v>
      </c>
      <c r="AN39" s="54">
        <v>9.5962250270531513</v>
      </c>
      <c r="AO39" s="54">
        <v>0</v>
      </c>
      <c r="AP39" s="54">
        <v>5.8799682847165968</v>
      </c>
      <c r="AQ39" s="54">
        <v>0</v>
      </c>
      <c r="AR39" s="54">
        <v>-10.627242772898171</v>
      </c>
      <c r="AS39" s="54">
        <v>0</v>
      </c>
      <c r="AT39" s="54">
        <v>0</v>
      </c>
      <c r="AU39" s="54">
        <v>0</v>
      </c>
      <c r="AV39" s="54">
        <v>0</v>
      </c>
      <c r="AW39" s="54">
        <v>0</v>
      </c>
      <c r="AX39" s="54">
        <v>0</v>
      </c>
      <c r="AY39" s="54">
        <v>-29.772449124720879</v>
      </c>
      <c r="AZ39" s="54">
        <v>0</v>
      </c>
      <c r="BA39" s="54">
        <v>0</v>
      </c>
      <c r="BB39" s="54">
        <v>0</v>
      </c>
      <c r="BC39" s="54">
        <v>0</v>
      </c>
      <c r="BD39" s="54">
        <v>0</v>
      </c>
      <c r="BE39" s="54">
        <v>-9.7960164566757157</v>
      </c>
      <c r="BF39" s="54">
        <v>-16.456129742437042</v>
      </c>
      <c r="BG39" s="54">
        <v>3.6891549370920984</v>
      </c>
      <c r="BH39" s="54">
        <v>-13.690243577002548</v>
      </c>
      <c r="BI39" s="54">
        <v>0</v>
      </c>
      <c r="BJ39" s="54">
        <v>0</v>
      </c>
      <c r="BK39" s="54">
        <v>0</v>
      </c>
      <c r="BL39" s="54">
        <v>0</v>
      </c>
      <c r="BM39" s="54">
        <v>0</v>
      </c>
      <c r="BN39" s="54">
        <v>5.2348818826430943</v>
      </c>
      <c r="BO39" s="54">
        <v>0</v>
      </c>
      <c r="BP39" s="54"/>
      <c r="BQ39" s="54"/>
    </row>
    <row r="40" spans="16:69" x14ac:dyDescent="0.25">
      <c r="P40" s="65">
        <v>2015</v>
      </c>
      <c r="Q40" s="54">
        <v>-3.966546955780359</v>
      </c>
      <c r="R40" s="54">
        <v>0</v>
      </c>
      <c r="S40" s="54">
        <v>0</v>
      </c>
      <c r="T40" s="54">
        <v>3.9481205931224395</v>
      </c>
      <c r="U40" s="54">
        <v>-4.5096248868503608</v>
      </c>
      <c r="V40" s="54">
        <v>0</v>
      </c>
      <c r="W40" s="54">
        <v>4.9273112381342798</v>
      </c>
      <c r="X40" s="54">
        <v>0</v>
      </c>
      <c r="Y40" s="54">
        <v>0</v>
      </c>
      <c r="Z40" s="54">
        <v>0</v>
      </c>
      <c r="AA40" s="54">
        <v>0</v>
      </c>
      <c r="AB40" s="54">
        <v>3.2313253086613258</v>
      </c>
      <c r="AC40" s="54">
        <v>0</v>
      </c>
      <c r="AD40" s="54">
        <v>8.4205394159653224</v>
      </c>
      <c r="AE40" s="54">
        <v>10.462264981470071</v>
      </c>
      <c r="AF40" s="54">
        <v>0</v>
      </c>
      <c r="AG40" s="54">
        <v>3.8019393286958802</v>
      </c>
      <c r="AH40" s="54">
        <v>-9.3399221441359259</v>
      </c>
      <c r="AI40" s="54">
        <v>-5.4507304412254598</v>
      </c>
      <c r="AJ40" s="54">
        <v>0</v>
      </c>
      <c r="AK40" s="54">
        <v>-7.9439942055614665</v>
      </c>
      <c r="AL40" s="54">
        <v>14.939487300580367</v>
      </c>
      <c r="AM40" s="54">
        <v>0</v>
      </c>
      <c r="AN40" s="54">
        <v>6.3243610384233762</v>
      </c>
      <c r="AO40" s="54">
        <v>0</v>
      </c>
      <c r="AP40" s="54">
        <v>1.5746185226817033</v>
      </c>
      <c r="AQ40" s="54">
        <v>0</v>
      </c>
      <c r="AR40" s="54">
        <v>-7.8413495430140756</v>
      </c>
      <c r="AS40" s="54">
        <v>0</v>
      </c>
      <c r="AT40" s="54">
        <v>0</v>
      </c>
      <c r="AU40" s="54">
        <v>0</v>
      </c>
      <c r="AV40" s="54">
        <v>0</v>
      </c>
      <c r="AW40" s="54">
        <v>0</v>
      </c>
      <c r="AX40" s="54">
        <v>0</v>
      </c>
      <c r="AY40" s="54">
        <v>-22.241520127863623</v>
      </c>
      <c r="AZ40" s="54">
        <v>0</v>
      </c>
      <c r="BA40" s="54">
        <v>0</v>
      </c>
      <c r="BB40" s="54">
        <v>0</v>
      </c>
      <c r="BC40" s="54">
        <v>0</v>
      </c>
      <c r="BD40" s="54">
        <v>0</v>
      </c>
      <c r="BE40" s="54">
        <v>-8.9458872025716119</v>
      </c>
      <c r="BF40" s="54">
        <v>-3.9056226341926958</v>
      </c>
      <c r="BG40" s="54">
        <v>7.5456309787114151</v>
      </c>
      <c r="BH40" s="54">
        <v>-8.3592212831717916</v>
      </c>
      <c r="BI40" s="54">
        <v>0</v>
      </c>
      <c r="BJ40" s="54">
        <v>0</v>
      </c>
      <c r="BK40" s="54">
        <v>0</v>
      </c>
      <c r="BL40" s="54">
        <v>0</v>
      </c>
      <c r="BM40" s="54">
        <v>0</v>
      </c>
      <c r="BN40" s="54">
        <v>2.7744542876462219</v>
      </c>
      <c r="BO40" s="54">
        <v>0</v>
      </c>
      <c r="BP40" s="54"/>
      <c r="BQ40" s="54"/>
    </row>
  </sheetData>
  <hyperlinks>
    <hyperlink ref="A1" location="Index!A1" display="Index"/>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election activeCell="B2" sqref="B2"/>
    </sheetView>
  </sheetViews>
  <sheetFormatPr defaultColWidth="8.85546875" defaultRowHeight="15" x14ac:dyDescent="0.25"/>
  <cols>
    <col min="1" max="1" width="16" style="52" customWidth="1"/>
    <col min="2" max="2" width="49.140625" style="52" customWidth="1"/>
    <col min="3" max="3" width="35" style="52" customWidth="1"/>
    <col min="4" max="16384" width="8.85546875" style="52"/>
  </cols>
  <sheetData>
    <row r="1" spans="1:6" x14ac:dyDescent="0.25">
      <c r="A1" s="59" t="s">
        <v>15</v>
      </c>
      <c r="C1" s="64"/>
    </row>
    <row r="2" spans="1:6" x14ac:dyDescent="0.25">
      <c r="A2" s="60" t="str">
        <f ca="1">MID(CELL("filename",A1),FIND("]",CELL("filename",A1))+1,255)</f>
        <v>Appendix Table 4</v>
      </c>
      <c r="B2" s="58" t="str">
        <f ca="1">INDEX(Index!$C$30:$C$39,MATCH(A2,Index!$B$30:$B$39,0))</f>
        <v>FARMVC Share of Total Crashes, 1999 Tax Increase, No Border Counties, Donor States Weights</v>
      </c>
    </row>
    <row r="3" spans="1:6" x14ac:dyDescent="0.25">
      <c r="A3" s="60"/>
      <c r="B3" s="58"/>
    </row>
    <row r="4" spans="1:6" x14ac:dyDescent="0.25">
      <c r="A4" s="60"/>
      <c r="B4" s="58"/>
    </row>
    <row r="5" spans="1:6" x14ac:dyDescent="0.25">
      <c r="B5" s="1" t="str">
        <f ca="1">A2</f>
        <v>Appendix Table 4</v>
      </c>
      <c r="C5" s="1"/>
    </row>
    <row r="6" spans="1:6" x14ac:dyDescent="0.25">
      <c r="B6" s="28" t="str">
        <f ca="1">B2</f>
        <v>FARMVC Share of Total Crashes, 1999 Tax Increase, No Border Counties, Donor States Weights</v>
      </c>
      <c r="C6" s="28"/>
    </row>
    <row r="7" spans="1:6" x14ac:dyDescent="0.25">
      <c r="B7" s="28" t="s">
        <v>139</v>
      </c>
      <c r="C7" s="28" t="s">
        <v>243</v>
      </c>
    </row>
    <row r="8" spans="1:6" x14ac:dyDescent="0.25">
      <c r="B8" s="1" t="s">
        <v>180</v>
      </c>
      <c r="C8" s="41">
        <v>0.191</v>
      </c>
      <c r="F8" s="85"/>
    </row>
    <row r="9" spans="1:6" x14ac:dyDescent="0.25">
      <c r="B9" s="1" t="s">
        <v>198</v>
      </c>
      <c r="C9" s="41">
        <v>0.17699999999999999</v>
      </c>
      <c r="F9" s="85"/>
    </row>
    <row r="10" spans="1:6" x14ac:dyDescent="0.25">
      <c r="B10" s="1" t="s">
        <v>210</v>
      </c>
      <c r="C10" s="41">
        <v>0.17100000000000001</v>
      </c>
      <c r="F10" s="85"/>
    </row>
    <row r="11" spans="1:6" x14ac:dyDescent="0.25">
      <c r="B11" s="1" t="s">
        <v>183</v>
      </c>
      <c r="C11" s="41">
        <v>9.7000000000000003E-2</v>
      </c>
      <c r="F11" s="85"/>
    </row>
    <row r="12" spans="1:6" x14ac:dyDescent="0.25">
      <c r="B12" s="1" t="s">
        <v>171</v>
      </c>
      <c r="C12" s="41">
        <v>9.2999999999999999E-2</v>
      </c>
      <c r="F12" s="85"/>
    </row>
    <row r="13" spans="1:6" x14ac:dyDescent="0.25">
      <c r="B13" s="1" t="s">
        <v>208</v>
      </c>
      <c r="C13" s="41">
        <v>0.08</v>
      </c>
      <c r="F13" s="85"/>
    </row>
    <row r="14" spans="1:6" x14ac:dyDescent="0.25">
      <c r="B14" s="1" t="s">
        <v>200</v>
      </c>
      <c r="C14" s="41">
        <v>7.8E-2</v>
      </c>
      <c r="F14" s="85"/>
    </row>
    <row r="15" spans="1:6" x14ac:dyDescent="0.25">
      <c r="B15" s="1" t="s">
        <v>202</v>
      </c>
      <c r="C15" s="41">
        <v>4.3999999999999997E-2</v>
      </c>
      <c r="F15" s="85"/>
    </row>
    <row r="16" spans="1:6" ht="15" customHeight="1" x14ac:dyDescent="0.25">
      <c r="B16" s="1" t="s">
        <v>165</v>
      </c>
      <c r="C16" s="41">
        <v>3.7999999999999999E-2</v>
      </c>
      <c r="F16" s="85"/>
    </row>
    <row r="17" spans="2:6" x14ac:dyDescent="0.25">
      <c r="B17" s="1" t="s">
        <v>177</v>
      </c>
      <c r="C17" s="41">
        <v>2.7E-2</v>
      </c>
      <c r="F17" s="85"/>
    </row>
    <row r="18" spans="2:6" x14ac:dyDescent="0.25">
      <c r="B18" s="1" t="s">
        <v>204</v>
      </c>
      <c r="C18" s="41">
        <v>5.0000000000000001E-3</v>
      </c>
      <c r="F18" s="85"/>
    </row>
    <row r="19" spans="2:6" x14ac:dyDescent="0.25">
      <c r="B19" s="93" t="s">
        <v>226</v>
      </c>
      <c r="C19" s="93"/>
    </row>
    <row r="20" spans="2:6" ht="30.75" customHeight="1" x14ac:dyDescent="0.25">
      <c r="B20" s="100" t="s">
        <v>227</v>
      </c>
      <c r="C20" s="100"/>
    </row>
    <row r="24" spans="2:6" x14ac:dyDescent="0.25">
      <c r="B24" s="69"/>
    </row>
  </sheetData>
  <mergeCells count="2">
    <mergeCell ref="B19:C19"/>
    <mergeCell ref="B20:C20"/>
  </mergeCells>
  <hyperlinks>
    <hyperlink ref="A1" location="Index!A1" display="Index"/>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workbookViewId="0">
      <selection activeCell="F2" sqref="F2"/>
    </sheetView>
  </sheetViews>
  <sheetFormatPr defaultColWidth="8.85546875" defaultRowHeight="15" x14ac:dyDescent="0.25"/>
  <cols>
    <col min="1" max="4" width="8.85546875" style="70"/>
    <col min="5" max="5" width="21.42578125" style="70" customWidth="1"/>
    <col min="6" max="16384" width="8.85546875" style="70"/>
  </cols>
  <sheetData>
    <row r="1" spans="1:6" x14ac:dyDescent="0.25">
      <c r="A1" s="65" t="s">
        <v>18</v>
      </c>
      <c r="B1" s="65" t="s">
        <v>275</v>
      </c>
      <c r="C1" s="65" t="s">
        <v>276</v>
      </c>
      <c r="E1" s="59" t="s">
        <v>15</v>
      </c>
      <c r="F1" s="52"/>
    </row>
    <row r="2" spans="1:6" x14ac:dyDescent="0.25">
      <c r="A2" s="65">
        <v>1982</v>
      </c>
      <c r="B2" s="65">
        <v>0.46242773500000001</v>
      </c>
      <c r="C2" s="65">
        <v>0.46463199999999999</v>
      </c>
      <c r="E2" s="60" t="str">
        <f ca="1">MID(CELL("filename",E1),FIND("]",CELL("filename",E1))+1,255)</f>
        <v>Appendix Figure 4</v>
      </c>
      <c r="F2" s="58" t="str">
        <f ca="1">INDEX(Index!$C$30:$C$39,MATCH(E2,Index!$B$30:$B$39,0))</f>
        <v>FARMVC Share of Total Crashes, 1999 Tax Increase, No Border Counties, Actual verses Synthetic Illinois</v>
      </c>
    </row>
    <row r="3" spans="1:6" x14ac:dyDescent="0.25">
      <c r="A3" s="65">
        <v>1983</v>
      </c>
      <c r="B3" s="65">
        <v>0.45858585800000001</v>
      </c>
      <c r="C3" s="65">
        <v>0.46239599999999997</v>
      </c>
      <c r="E3" s="70" t="s">
        <v>277</v>
      </c>
    </row>
    <row r="4" spans="1:6" x14ac:dyDescent="0.25">
      <c r="A4" s="65">
        <v>1984</v>
      </c>
      <c r="B4" s="65">
        <v>0.41060903700000001</v>
      </c>
      <c r="C4" s="65">
        <v>0.42267100000000002</v>
      </c>
      <c r="E4" s="70" t="s">
        <v>283</v>
      </c>
    </row>
    <row r="5" spans="1:6" x14ac:dyDescent="0.25">
      <c r="A5" s="65">
        <v>1985</v>
      </c>
      <c r="B5" s="65">
        <v>0.39177489300000001</v>
      </c>
      <c r="C5" s="65">
        <v>0.39308100000000001</v>
      </c>
    </row>
    <row r="6" spans="1:6" x14ac:dyDescent="0.25">
      <c r="A6" s="65">
        <v>1986</v>
      </c>
      <c r="B6" s="65">
        <v>0.42994242900000001</v>
      </c>
      <c r="C6" s="65">
        <v>0.41816199999999998</v>
      </c>
    </row>
    <row r="7" spans="1:6" x14ac:dyDescent="0.25">
      <c r="A7" s="65">
        <v>1987</v>
      </c>
      <c r="B7" s="65">
        <v>0.383877158</v>
      </c>
      <c r="C7" s="65">
        <v>0.38076900000000002</v>
      </c>
    </row>
    <row r="8" spans="1:6" x14ac:dyDescent="0.25">
      <c r="A8" s="65">
        <v>1988</v>
      </c>
      <c r="B8" s="65">
        <v>0.38562092199999998</v>
      </c>
      <c r="C8" s="65">
        <v>0.38428400000000001</v>
      </c>
    </row>
    <row r="9" spans="1:6" x14ac:dyDescent="0.25">
      <c r="A9" s="65">
        <v>1989</v>
      </c>
      <c r="B9" s="65">
        <v>0.37676057200000002</v>
      </c>
      <c r="C9" s="65">
        <v>0.38058799999999998</v>
      </c>
    </row>
    <row r="10" spans="1:6" x14ac:dyDescent="0.25">
      <c r="A10" s="65">
        <v>1990</v>
      </c>
      <c r="B10" s="65">
        <v>0.37627813199999999</v>
      </c>
      <c r="C10" s="65">
        <v>0.38548100000000002</v>
      </c>
    </row>
    <row r="11" spans="1:6" x14ac:dyDescent="0.25">
      <c r="A11" s="65">
        <v>1991</v>
      </c>
      <c r="B11" s="65">
        <v>0.39199999000000002</v>
      </c>
      <c r="C11" s="65">
        <v>0.38894000000000001</v>
      </c>
    </row>
    <row r="12" spans="1:6" x14ac:dyDescent="0.25">
      <c r="A12" s="65">
        <v>1992</v>
      </c>
      <c r="B12" s="65">
        <v>0.35546037600000002</v>
      </c>
      <c r="C12" s="65">
        <v>0.35201900000000003</v>
      </c>
    </row>
    <row r="13" spans="1:6" x14ac:dyDescent="0.25">
      <c r="A13" s="65">
        <v>1993</v>
      </c>
      <c r="B13" s="65">
        <v>0.32978722500000002</v>
      </c>
      <c r="C13" s="65">
        <v>0.32861200000000002</v>
      </c>
    </row>
    <row r="14" spans="1:6" x14ac:dyDescent="0.25">
      <c r="A14" s="65">
        <v>1994</v>
      </c>
      <c r="B14" s="65">
        <v>0.33273056099999998</v>
      </c>
      <c r="C14" s="65">
        <v>0.334482</v>
      </c>
    </row>
    <row r="15" spans="1:6" x14ac:dyDescent="0.25">
      <c r="A15" s="65">
        <v>1995</v>
      </c>
      <c r="B15" s="65">
        <v>0.35067436099999999</v>
      </c>
      <c r="C15" s="65">
        <v>0.33916499999999999</v>
      </c>
    </row>
    <row r="16" spans="1:6" ht="15" customHeight="1" x14ac:dyDescent="0.25">
      <c r="A16" s="65">
        <v>1996</v>
      </c>
      <c r="B16" s="65">
        <v>0.30434781300000002</v>
      </c>
      <c r="C16" s="65">
        <v>0.31161</v>
      </c>
    </row>
    <row r="17" spans="1:3" x14ac:dyDescent="0.25">
      <c r="A17" s="65">
        <v>1997</v>
      </c>
      <c r="B17" s="65">
        <v>0.26956522500000002</v>
      </c>
      <c r="C17" s="65">
        <v>0.285611</v>
      </c>
    </row>
    <row r="18" spans="1:3" x14ac:dyDescent="0.25">
      <c r="A18" s="65">
        <v>1998</v>
      </c>
      <c r="B18" s="65">
        <v>0.34304931799999999</v>
      </c>
      <c r="C18" s="65">
        <v>0.30829000000000001</v>
      </c>
    </row>
    <row r="19" spans="1:3" x14ac:dyDescent="0.25">
      <c r="A19" s="65">
        <v>1999</v>
      </c>
      <c r="B19" s="65">
        <v>0.25872689500000001</v>
      </c>
      <c r="C19" s="65">
        <v>0.288493</v>
      </c>
    </row>
    <row r="20" spans="1:3" x14ac:dyDescent="0.25">
      <c r="A20" s="65">
        <v>2000</v>
      </c>
      <c r="B20" s="65">
        <v>0.30885529499999997</v>
      </c>
      <c r="C20" s="65">
        <v>0.301174</v>
      </c>
    </row>
    <row r="21" spans="1:3" x14ac:dyDescent="0.25">
      <c r="A21" s="65">
        <v>2001</v>
      </c>
      <c r="B21" s="65">
        <v>0.293279022</v>
      </c>
      <c r="C21" s="65">
        <v>0.30630499999999999</v>
      </c>
    </row>
    <row r="22" spans="1:3" x14ac:dyDescent="0.25">
      <c r="A22" s="65">
        <v>2002</v>
      </c>
      <c r="B22" s="65">
        <v>0.33266532399999998</v>
      </c>
      <c r="C22" s="65">
        <v>0.31005300000000002</v>
      </c>
    </row>
    <row r="23" spans="1:3" x14ac:dyDescent="0.25">
      <c r="A23" s="65">
        <v>2003</v>
      </c>
      <c r="B23" s="65">
        <v>0.29126215</v>
      </c>
      <c r="C23" s="65">
        <v>0.29908000000000001</v>
      </c>
    </row>
    <row r="24" spans="1:3" x14ac:dyDescent="0.25">
      <c r="A24" s="65">
        <v>2004</v>
      </c>
      <c r="B24" s="65">
        <v>0.30158731300000002</v>
      </c>
      <c r="C24" s="65">
        <v>0.269316</v>
      </c>
    </row>
    <row r="25" spans="1:3" x14ac:dyDescent="0.25">
      <c r="A25" s="65">
        <v>2005</v>
      </c>
      <c r="B25" s="65">
        <v>0.29263156699999998</v>
      </c>
      <c r="C25" s="65">
        <v>0.29075600000000001</v>
      </c>
    </row>
    <row r="26" spans="1:3" x14ac:dyDescent="0.25">
      <c r="A26" s="65">
        <v>2006</v>
      </c>
      <c r="B26" s="65">
        <v>0.31662869500000002</v>
      </c>
      <c r="C26" s="65">
        <v>0.297072</v>
      </c>
    </row>
    <row r="27" spans="1:3" x14ac:dyDescent="0.25">
      <c r="A27" s="65">
        <v>2007</v>
      </c>
      <c r="B27" s="65">
        <v>0.32378855299999998</v>
      </c>
      <c r="C27" s="65">
        <v>0.289636</v>
      </c>
    </row>
    <row r="28" spans="1:3" x14ac:dyDescent="0.25">
      <c r="A28" s="65">
        <v>2008</v>
      </c>
      <c r="B28" s="65">
        <v>0.308270663</v>
      </c>
      <c r="C28" s="65">
        <v>0.29423199999999999</v>
      </c>
    </row>
    <row r="29" spans="1:3" x14ac:dyDescent="0.25">
      <c r="A29" s="65">
        <v>2009</v>
      </c>
      <c r="B29" s="65">
        <v>0.30421686199999998</v>
      </c>
      <c r="C29" s="65">
        <v>0.30471700000000002</v>
      </c>
    </row>
    <row r="30" spans="1:3" x14ac:dyDescent="0.25">
      <c r="A30" s="65">
        <v>2010</v>
      </c>
      <c r="B30" s="65">
        <v>0.22096318000000001</v>
      </c>
      <c r="C30" s="65">
        <v>0.28313199999999999</v>
      </c>
    </row>
    <row r="31" spans="1:3" x14ac:dyDescent="0.25">
      <c r="A31" s="65">
        <v>2011</v>
      </c>
      <c r="B31" s="65">
        <v>0.25301206100000001</v>
      </c>
      <c r="C31" s="65">
        <v>0.29170699999999999</v>
      </c>
    </row>
    <row r="32" spans="1:3" ht="15" customHeight="1" x14ac:dyDescent="0.25">
      <c r="A32" s="65">
        <v>2012</v>
      </c>
      <c r="B32" s="65">
        <v>0.34337350700000002</v>
      </c>
      <c r="C32" s="65">
        <v>0.29065200000000002</v>
      </c>
    </row>
    <row r="33" spans="1:5" x14ac:dyDescent="0.25">
      <c r="A33" s="65">
        <v>2013</v>
      </c>
      <c r="B33" s="65">
        <v>0.29325512100000001</v>
      </c>
      <c r="C33" s="65">
        <v>0.27460000000000001</v>
      </c>
    </row>
    <row r="34" spans="1:5" x14ac:dyDescent="0.25">
      <c r="A34" s="65">
        <v>2014</v>
      </c>
      <c r="B34" s="65">
        <v>0.27272728099999999</v>
      </c>
      <c r="C34" s="65">
        <v>0.26706600000000003</v>
      </c>
      <c r="E34" s="69"/>
    </row>
    <row r="35" spans="1:5" x14ac:dyDescent="0.25">
      <c r="A35" s="65">
        <v>2015</v>
      </c>
      <c r="B35" s="65">
        <v>0.28020566699999999</v>
      </c>
      <c r="C35" s="65">
        <v>0.247256</v>
      </c>
    </row>
    <row r="37" spans="1:5" x14ac:dyDescent="0.25">
      <c r="A37" s="74" t="s">
        <v>279</v>
      </c>
    </row>
  </sheetData>
  <hyperlinks>
    <hyperlink ref="A37" location="Notes!A1" display="Notes"/>
    <hyperlink ref="E1" location="Index!A1" display="Index"/>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0"/>
  <sheetViews>
    <sheetView workbookViewId="0"/>
  </sheetViews>
  <sheetFormatPr defaultColWidth="8.85546875" defaultRowHeight="15" x14ac:dyDescent="0.25"/>
  <cols>
    <col min="1" max="1" width="18.7109375" style="65" customWidth="1"/>
    <col min="2" max="15" width="8.85546875" style="65"/>
    <col min="16" max="16" width="20.7109375" style="65" customWidth="1"/>
    <col min="17" max="17" width="8.85546875" style="65"/>
    <col min="18" max="18" width="12.42578125" style="65" customWidth="1"/>
    <col min="19" max="16384" width="8.85546875" style="65"/>
  </cols>
  <sheetData>
    <row r="1" spans="1:70" x14ac:dyDescent="0.25">
      <c r="A1" s="59" t="s">
        <v>15</v>
      </c>
      <c r="B1" s="52"/>
      <c r="P1" s="65" t="s">
        <v>25</v>
      </c>
      <c r="Q1" s="65" t="s">
        <v>26</v>
      </c>
      <c r="R1" s="54" t="s">
        <v>284</v>
      </c>
      <c r="S1" s="54" t="s">
        <v>285</v>
      </c>
      <c r="T1" s="54" t="s">
        <v>286</v>
      </c>
      <c r="U1" s="54" t="s">
        <v>287</v>
      </c>
      <c r="V1" s="54" t="s">
        <v>288</v>
      </c>
      <c r="W1" s="54" t="s">
        <v>289</v>
      </c>
      <c r="X1" s="54" t="s">
        <v>290</v>
      </c>
      <c r="Y1" s="54" t="s">
        <v>291</v>
      </c>
      <c r="Z1" s="54" t="s">
        <v>292</v>
      </c>
      <c r="AA1" s="54" t="s">
        <v>293</v>
      </c>
      <c r="AB1" s="54" t="s">
        <v>294</v>
      </c>
      <c r="AC1" s="54" t="s">
        <v>295</v>
      </c>
      <c r="AD1" s="54" t="s">
        <v>296</v>
      </c>
      <c r="AE1" s="54" t="s">
        <v>297</v>
      </c>
      <c r="AF1" s="54" t="s">
        <v>298</v>
      </c>
      <c r="AG1" s="54" t="s">
        <v>299</v>
      </c>
      <c r="AH1" s="54" t="s">
        <v>300</v>
      </c>
      <c r="AI1" s="54" t="s">
        <v>301</v>
      </c>
      <c r="AJ1" s="54" t="s">
        <v>302</v>
      </c>
      <c r="AK1" s="54" t="s">
        <v>303</v>
      </c>
      <c r="AL1" s="54" t="s">
        <v>304</v>
      </c>
      <c r="AM1" s="54" t="s">
        <v>305</v>
      </c>
      <c r="AN1" s="54" t="s">
        <v>306</v>
      </c>
      <c r="AO1" s="54" t="s">
        <v>307</v>
      </c>
      <c r="AP1" s="54" t="s">
        <v>308</v>
      </c>
      <c r="AQ1" s="54" t="s">
        <v>309</v>
      </c>
      <c r="AR1" s="54" t="s">
        <v>310</v>
      </c>
      <c r="AS1" s="54" t="s">
        <v>311</v>
      </c>
      <c r="AT1" s="54" t="s">
        <v>312</v>
      </c>
      <c r="AU1" s="54" t="s">
        <v>313</v>
      </c>
      <c r="AV1" s="54" t="s">
        <v>314</v>
      </c>
      <c r="AW1" s="54" t="s">
        <v>315</v>
      </c>
      <c r="AX1" s="54" t="s">
        <v>316</v>
      </c>
      <c r="AY1" s="54" t="s">
        <v>317</v>
      </c>
      <c r="AZ1" s="54" t="s">
        <v>318</v>
      </c>
      <c r="BA1" s="54" t="s">
        <v>319</v>
      </c>
      <c r="BB1" s="54" t="s">
        <v>320</v>
      </c>
      <c r="BC1" s="54" t="s">
        <v>321</v>
      </c>
      <c r="BD1" s="54" t="s">
        <v>322</v>
      </c>
      <c r="BE1" s="54" t="s">
        <v>323</v>
      </c>
      <c r="BF1" s="54" t="s">
        <v>324</v>
      </c>
      <c r="BG1" s="54" t="s">
        <v>325</v>
      </c>
      <c r="BH1" s="54" t="s">
        <v>326</v>
      </c>
      <c r="BI1" s="54" t="s">
        <v>327</v>
      </c>
      <c r="BJ1" s="54" t="s">
        <v>328</v>
      </c>
      <c r="BK1" s="54" t="s">
        <v>329</v>
      </c>
      <c r="BL1" s="54" t="s">
        <v>330</v>
      </c>
      <c r="BM1" s="54" t="s">
        <v>331</v>
      </c>
      <c r="BN1" s="54" t="s">
        <v>332</v>
      </c>
      <c r="BO1" s="54" t="s">
        <v>333</v>
      </c>
      <c r="BP1" s="54"/>
      <c r="BQ1" s="54"/>
      <c r="BR1" s="54"/>
    </row>
    <row r="2" spans="1:70" x14ac:dyDescent="0.25">
      <c r="A2" s="60" t="str">
        <f ca="1">MID(CELL("filename",A1),FIND("]",CELL("filename",A1))+1,255)</f>
        <v>Appendix Figure 5</v>
      </c>
      <c r="B2" s="58" t="str">
        <f ca="1">INDEX(Index!$C$30:$C$39,MATCH(A2,Index!$B$30:$B$39,0))</f>
        <v>FARMVC Share of Total Crashes, 1999 Tax Increase, No Border Counties, Placebo Test</v>
      </c>
      <c r="P2" s="71" t="s">
        <v>77</v>
      </c>
      <c r="Q2" s="55">
        <v>1.11E-2</v>
      </c>
      <c r="R2" s="55" t="s">
        <v>334</v>
      </c>
      <c r="S2" s="55" t="s">
        <v>335</v>
      </c>
      <c r="T2" s="55">
        <v>1.61E-2</v>
      </c>
      <c r="U2" s="55">
        <v>5.8099999999999999E-2</v>
      </c>
      <c r="V2" s="55" t="s">
        <v>335</v>
      </c>
      <c r="W2" s="55">
        <v>2.52E-2</v>
      </c>
      <c r="X2" s="55" t="s">
        <v>335</v>
      </c>
      <c r="Y2" s="55" t="s">
        <v>335</v>
      </c>
      <c r="Z2" s="55" t="s">
        <v>335</v>
      </c>
      <c r="AA2" s="55" t="s">
        <v>335</v>
      </c>
      <c r="AB2" s="55">
        <v>1.9300000000000001E-2</v>
      </c>
      <c r="AC2" s="55" t="s">
        <v>335</v>
      </c>
      <c r="AD2" s="55">
        <v>2.6100000000000002E-2</v>
      </c>
      <c r="AE2" s="55">
        <v>1.9300000000000001E-2</v>
      </c>
      <c r="AF2" s="55" t="s">
        <v>335</v>
      </c>
      <c r="AG2" s="55">
        <v>2.5600000000000001E-2</v>
      </c>
      <c r="AH2" s="55">
        <v>1.3299999999999999E-2</v>
      </c>
      <c r="AI2" s="55">
        <v>2.3800000000000002E-2</v>
      </c>
      <c r="AJ2" s="55" t="s">
        <v>335</v>
      </c>
      <c r="AK2" s="55">
        <v>4.2999999999999997E-2</v>
      </c>
      <c r="AL2" s="55">
        <v>2.2100000000000002E-2</v>
      </c>
      <c r="AM2" s="55" t="s">
        <v>335</v>
      </c>
      <c r="AN2" s="55">
        <v>2.0199999999999999E-2</v>
      </c>
      <c r="AO2" s="55" t="s">
        <v>335</v>
      </c>
      <c r="AP2" s="55">
        <v>3.0599999999999999E-2</v>
      </c>
      <c r="AQ2" s="55" t="s">
        <v>335</v>
      </c>
      <c r="AR2" s="55">
        <v>2.87E-2</v>
      </c>
      <c r="AS2" s="55" t="s">
        <v>335</v>
      </c>
      <c r="AT2" s="55" t="s">
        <v>335</v>
      </c>
      <c r="AU2" s="55" t="s">
        <v>335</v>
      </c>
      <c r="AV2" s="55" t="s">
        <v>335</v>
      </c>
      <c r="AW2" s="55" t="s">
        <v>335</v>
      </c>
      <c r="AX2" s="55" t="s">
        <v>335</v>
      </c>
      <c r="AY2" s="55">
        <v>4.9599999999999998E-2</v>
      </c>
      <c r="AZ2" s="55" t="s">
        <v>335</v>
      </c>
      <c r="BA2" s="55" t="s">
        <v>335</v>
      </c>
      <c r="BB2" s="55" t="s">
        <v>335</v>
      </c>
      <c r="BC2" s="55" t="s">
        <v>335</v>
      </c>
      <c r="BD2" s="55" t="s">
        <v>335</v>
      </c>
      <c r="BE2" s="55">
        <v>2.3300000000000001E-2</v>
      </c>
      <c r="BF2" s="55">
        <v>3.6499999999999998E-2</v>
      </c>
      <c r="BG2" s="55">
        <v>1.3100000000000001E-2</v>
      </c>
      <c r="BH2" s="55">
        <v>3.0599999999999999E-2</v>
      </c>
      <c r="BI2" s="55" t="s">
        <v>335</v>
      </c>
      <c r="BJ2" s="55" t="s">
        <v>335</v>
      </c>
      <c r="BK2" s="55" t="s">
        <v>335</v>
      </c>
      <c r="BL2" s="55" t="s">
        <v>335</v>
      </c>
      <c r="BM2" s="55" t="s">
        <v>335</v>
      </c>
      <c r="BN2" s="55">
        <v>2.2200000000000001E-2</v>
      </c>
      <c r="BO2" s="55" t="s">
        <v>335</v>
      </c>
      <c r="BP2" s="55"/>
      <c r="BQ2" s="55"/>
    </row>
    <row r="3" spans="1:70" x14ac:dyDescent="0.25">
      <c r="A3" s="65" t="s">
        <v>257</v>
      </c>
      <c r="P3" s="71" t="s">
        <v>78</v>
      </c>
      <c r="Q3" s="55">
        <v>2.87E-2</v>
      </c>
      <c r="R3" s="55" t="s">
        <v>334</v>
      </c>
      <c r="S3" s="55" t="s">
        <v>335</v>
      </c>
      <c r="T3" s="55">
        <v>4.0899999999999999E-2</v>
      </c>
      <c r="U3" s="55">
        <v>9.1499999999999998E-2</v>
      </c>
      <c r="V3" s="55" t="s">
        <v>335</v>
      </c>
      <c r="W3" s="55">
        <v>3.0499999999999999E-2</v>
      </c>
      <c r="X3" s="55" t="s">
        <v>335</v>
      </c>
      <c r="Y3" s="55" t="s">
        <v>335</v>
      </c>
      <c r="Z3" s="55" t="s">
        <v>335</v>
      </c>
      <c r="AA3" s="55" t="s">
        <v>335</v>
      </c>
      <c r="AB3" s="55">
        <v>3.9199999999999999E-2</v>
      </c>
      <c r="AC3" s="55" t="s">
        <v>335</v>
      </c>
      <c r="AD3" s="55">
        <v>4.0300000000000002E-2</v>
      </c>
      <c r="AE3" s="55">
        <v>4.3299999999999998E-2</v>
      </c>
      <c r="AF3" s="55" t="s">
        <v>335</v>
      </c>
      <c r="AG3" s="55">
        <v>3.9300000000000002E-2</v>
      </c>
      <c r="AH3" s="55">
        <v>5.4699999999999999E-2</v>
      </c>
      <c r="AI3" s="55">
        <v>3.4299999999999997E-2</v>
      </c>
      <c r="AJ3" s="55" t="s">
        <v>335</v>
      </c>
      <c r="AK3" s="55">
        <v>2.69E-2</v>
      </c>
      <c r="AL3" s="55">
        <v>3.3700000000000001E-2</v>
      </c>
      <c r="AM3" s="55" t="s">
        <v>335</v>
      </c>
      <c r="AN3" s="55">
        <v>2.5000000000000001E-2</v>
      </c>
      <c r="AO3" s="55" t="s">
        <v>335</v>
      </c>
      <c r="AP3" s="55">
        <v>2.53E-2</v>
      </c>
      <c r="AQ3" s="55" t="s">
        <v>335</v>
      </c>
      <c r="AR3" s="55">
        <v>4.6899999999999997E-2</v>
      </c>
      <c r="AS3" s="55" t="s">
        <v>335</v>
      </c>
      <c r="AT3" s="55" t="s">
        <v>335</v>
      </c>
      <c r="AU3" s="55" t="s">
        <v>335</v>
      </c>
      <c r="AV3" s="55" t="s">
        <v>335</v>
      </c>
      <c r="AW3" s="55" t="s">
        <v>335</v>
      </c>
      <c r="AX3" s="55" t="s">
        <v>335</v>
      </c>
      <c r="AY3" s="55">
        <v>6.7500000000000004E-2</v>
      </c>
      <c r="AZ3" s="55" t="s">
        <v>335</v>
      </c>
      <c r="BA3" s="55" t="s">
        <v>335</v>
      </c>
      <c r="BB3" s="55" t="s">
        <v>335</v>
      </c>
      <c r="BC3" s="55" t="s">
        <v>335</v>
      </c>
      <c r="BD3" s="55" t="s">
        <v>335</v>
      </c>
      <c r="BE3" s="55">
        <v>9.3899999999999997E-2</v>
      </c>
      <c r="BF3" s="55">
        <v>5.2699999999999997E-2</v>
      </c>
      <c r="BG3" s="55">
        <v>3.0300000000000001E-2</v>
      </c>
      <c r="BH3" s="55">
        <v>2.4299999999999999E-2</v>
      </c>
      <c r="BI3" s="55" t="s">
        <v>335</v>
      </c>
      <c r="BJ3" s="55" t="s">
        <v>335</v>
      </c>
      <c r="BK3" s="55" t="s">
        <v>335</v>
      </c>
      <c r="BL3" s="55" t="s">
        <v>335</v>
      </c>
      <c r="BM3" s="55" t="s">
        <v>335</v>
      </c>
      <c r="BN3" s="55">
        <v>3.5000000000000003E-2</v>
      </c>
      <c r="BO3" s="55" t="s">
        <v>335</v>
      </c>
      <c r="BP3" s="55"/>
      <c r="BQ3" s="55"/>
    </row>
    <row r="4" spans="1:70" x14ac:dyDescent="0.25">
      <c r="A4" s="65" t="s">
        <v>280</v>
      </c>
      <c r="P4" s="71" t="s">
        <v>79</v>
      </c>
      <c r="Q4" s="55">
        <v>2.5888</v>
      </c>
      <c r="R4" s="55" t="s">
        <v>334</v>
      </c>
      <c r="S4" s="55" t="s">
        <v>335</v>
      </c>
      <c r="T4" s="55">
        <v>2.5337000000000001</v>
      </c>
      <c r="U4" s="55">
        <v>1.5747</v>
      </c>
      <c r="V4" s="55" t="s">
        <v>335</v>
      </c>
      <c r="W4" s="55">
        <v>1.2111000000000001</v>
      </c>
      <c r="X4" s="55" t="s">
        <v>335</v>
      </c>
      <c r="Y4" s="55" t="s">
        <v>335</v>
      </c>
      <c r="Z4" s="55" t="s">
        <v>335</v>
      </c>
      <c r="AA4" s="55" t="s">
        <v>335</v>
      </c>
      <c r="AB4" s="55">
        <v>2.0326</v>
      </c>
      <c r="AC4" s="55" t="s">
        <v>335</v>
      </c>
      <c r="AD4" s="55">
        <v>1.5416000000000001</v>
      </c>
      <c r="AE4" s="55">
        <v>2.2382</v>
      </c>
      <c r="AF4" s="55" t="s">
        <v>335</v>
      </c>
      <c r="AG4" s="55">
        <v>1.5364</v>
      </c>
      <c r="AH4" s="55">
        <v>4.1186999999999996</v>
      </c>
      <c r="AI4" s="55">
        <v>1.4399</v>
      </c>
      <c r="AJ4" s="55" t="s">
        <v>335</v>
      </c>
      <c r="AK4" s="55">
        <v>0.62570000000000003</v>
      </c>
      <c r="AL4" s="55">
        <v>1.5289999999999999</v>
      </c>
      <c r="AM4" s="55" t="s">
        <v>335</v>
      </c>
      <c r="AN4" s="55">
        <v>1.2394000000000001</v>
      </c>
      <c r="AO4" s="55" t="s">
        <v>335</v>
      </c>
      <c r="AP4" s="55">
        <v>0.82750000000000001</v>
      </c>
      <c r="AQ4" s="55" t="s">
        <v>335</v>
      </c>
      <c r="AR4" s="55">
        <v>1.6324000000000001</v>
      </c>
      <c r="AS4" s="55" t="s">
        <v>335</v>
      </c>
      <c r="AT4" s="55" t="s">
        <v>335</v>
      </c>
      <c r="AU4" s="55" t="s">
        <v>335</v>
      </c>
      <c r="AV4" s="55" t="s">
        <v>335</v>
      </c>
      <c r="AW4" s="55" t="s">
        <v>335</v>
      </c>
      <c r="AX4" s="55" t="s">
        <v>335</v>
      </c>
      <c r="AY4" s="55">
        <v>1.3611</v>
      </c>
      <c r="AZ4" s="55" t="s">
        <v>335</v>
      </c>
      <c r="BA4" s="55" t="s">
        <v>335</v>
      </c>
      <c r="BB4" s="55" t="s">
        <v>335</v>
      </c>
      <c r="BC4" s="55" t="s">
        <v>335</v>
      </c>
      <c r="BD4" s="55" t="s">
        <v>335</v>
      </c>
      <c r="BE4" s="55">
        <v>4.0362999999999998</v>
      </c>
      <c r="BF4" s="55">
        <v>1.4432</v>
      </c>
      <c r="BG4" s="55">
        <v>2.3092000000000001</v>
      </c>
      <c r="BH4" s="55">
        <v>0.79220000000000002</v>
      </c>
      <c r="BI4" s="55" t="s">
        <v>335</v>
      </c>
      <c r="BJ4" s="55" t="s">
        <v>335</v>
      </c>
      <c r="BK4" s="55" t="s">
        <v>335</v>
      </c>
      <c r="BL4" s="55" t="s">
        <v>335</v>
      </c>
      <c r="BM4" s="55" t="s">
        <v>335</v>
      </c>
      <c r="BN4" s="55">
        <v>1.5754999999999999</v>
      </c>
      <c r="BO4" s="55" t="s">
        <v>335</v>
      </c>
      <c r="BP4" s="55"/>
      <c r="BQ4" s="55"/>
    </row>
    <row r="5" spans="1:70" x14ac:dyDescent="0.25">
      <c r="A5" s="65" t="s">
        <v>336</v>
      </c>
      <c r="P5" s="72">
        <v>20</v>
      </c>
      <c r="Q5" s="56">
        <v>1</v>
      </c>
      <c r="R5" s="56">
        <v>1</v>
      </c>
      <c r="S5" s="56">
        <v>1</v>
      </c>
      <c r="T5" s="56">
        <v>1</v>
      </c>
      <c r="U5" s="56">
        <v>1</v>
      </c>
      <c r="V5" s="56">
        <v>1</v>
      </c>
      <c r="W5" s="56">
        <v>1</v>
      </c>
      <c r="X5" s="56">
        <v>1</v>
      </c>
      <c r="Y5" s="56">
        <v>1</v>
      </c>
      <c r="Z5" s="56">
        <v>1</v>
      </c>
      <c r="AA5" s="56">
        <v>1</v>
      </c>
      <c r="AB5" s="56">
        <v>1</v>
      </c>
      <c r="AC5" s="56">
        <v>1</v>
      </c>
      <c r="AD5" s="56">
        <v>1</v>
      </c>
      <c r="AE5" s="56">
        <v>1</v>
      </c>
      <c r="AF5" s="56">
        <v>1</v>
      </c>
      <c r="AG5" s="56">
        <v>1</v>
      </c>
      <c r="AH5" s="56">
        <v>1</v>
      </c>
      <c r="AI5" s="56">
        <v>1</v>
      </c>
      <c r="AJ5" s="56">
        <v>1</v>
      </c>
      <c r="AK5" s="56">
        <v>1</v>
      </c>
      <c r="AL5" s="56">
        <v>1</v>
      </c>
      <c r="AM5" s="56">
        <v>1</v>
      </c>
      <c r="AN5" s="56">
        <v>1</v>
      </c>
      <c r="AO5" s="56">
        <v>1</v>
      </c>
      <c r="AP5" s="56">
        <v>1</v>
      </c>
      <c r="AQ5" s="56">
        <v>1</v>
      </c>
      <c r="AR5" s="56">
        <v>1</v>
      </c>
      <c r="AS5" s="56">
        <v>1</v>
      </c>
      <c r="AT5" s="56">
        <v>1</v>
      </c>
      <c r="AU5" s="56">
        <v>1</v>
      </c>
      <c r="AV5" s="56">
        <v>1</v>
      </c>
      <c r="AW5" s="56">
        <v>1</v>
      </c>
      <c r="AX5" s="56">
        <v>1</v>
      </c>
      <c r="AY5" s="56">
        <v>1</v>
      </c>
      <c r="AZ5" s="56">
        <v>1</v>
      </c>
      <c r="BA5" s="56">
        <v>1</v>
      </c>
      <c r="BB5" s="56">
        <v>1</v>
      </c>
      <c r="BC5" s="56">
        <v>1</v>
      </c>
      <c r="BD5" s="56">
        <v>1</v>
      </c>
      <c r="BE5" s="56">
        <v>1</v>
      </c>
      <c r="BF5" s="56">
        <v>1</v>
      </c>
      <c r="BG5" s="56">
        <v>1</v>
      </c>
      <c r="BH5" s="56">
        <v>1</v>
      </c>
      <c r="BI5" s="56">
        <v>1</v>
      </c>
      <c r="BJ5" s="56">
        <v>1</v>
      </c>
      <c r="BK5" s="56">
        <v>1</v>
      </c>
      <c r="BL5" s="56">
        <v>1</v>
      </c>
      <c r="BM5" s="56">
        <v>1</v>
      </c>
      <c r="BN5" s="56">
        <v>1</v>
      </c>
      <c r="BO5" s="56">
        <v>1</v>
      </c>
      <c r="BP5" s="56"/>
      <c r="BQ5" s="56"/>
    </row>
    <row r="6" spans="1:70" x14ac:dyDescent="0.25">
      <c r="P6" s="71" t="s">
        <v>80</v>
      </c>
      <c r="Q6" s="57" t="s">
        <v>81</v>
      </c>
      <c r="R6" s="57" t="s">
        <v>82</v>
      </c>
      <c r="S6" s="57" t="s">
        <v>83</v>
      </c>
      <c r="T6" s="57" t="s">
        <v>84</v>
      </c>
      <c r="U6" s="57" t="s">
        <v>85</v>
      </c>
      <c r="V6" s="57" t="s">
        <v>86</v>
      </c>
      <c r="W6" s="57" t="s">
        <v>87</v>
      </c>
      <c r="X6" s="57" t="s">
        <v>88</v>
      </c>
      <c r="Y6" s="57" t="s">
        <v>89</v>
      </c>
      <c r="Z6" s="57" t="s">
        <v>90</v>
      </c>
      <c r="AA6" s="57" t="s">
        <v>91</v>
      </c>
      <c r="AB6" s="57" t="s">
        <v>92</v>
      </c>
      <c r="AC6" s="57" t="s">
        <v>93</v>
      </c>
      <c r="AD6" s="57" t="s">
        <v>94</v>
      </c>
      <c r="AE6" s="57" t="s">
        <v>95</v>
      </c>
      <c r="AF6" s="57" t="s">
        <v>96</v>
      </c>
      <c r="AG6" s="57" t="s">
        <v>97</v>
      </c>
      <c r="AH6" s="57" t="s">
        <v>98</v>
      </c>
      <c r="AI6" s="57" t="s">
        <v>99</v>
      </c>
      <c r="AJ6" s="57" t="s">
        <v>100</v>
      </c>
      <c r="AK6" s="57" t="s">
        <v>101</v>
      </c>
      <c r="AL6" s="57" t="s">
        <v>102</v>
      </c>
      <c r="AM6" s="57" t="s">
        <v>103</v>
      </c>
      <c r="AN6" s="57" t="s">
        <v>104</v>
      </c>
      <c r="AO6" s="57" t="s">
        <v>105</v>
      </c>
      <c r="AP6" s="57" t="s">
        <v>106</v>
      </c>
      <c r="AQ6" s="57" t="s">
        <v>107</v>
      </c>
      <c r="AR6" s="57" t="s">
        <v>108</v>
      </c>
      <c r="AS6" s="57" t="s">
        <v>109</v>
      </c>
      <c r="AT6" s="57" t="s">
        <v>110</v>
      </c>
      <c r="AU6" s="57" t="s">
        <v>111</v>
      </c>
      <c r="AV6" s="57" t="s">
        <v>112</v>
      </c>
      <c r="AW6" s="57" t="s">
        <v>113</v>
      </c>
      <c r="AX6" s="57" t="s">
        <v>114</v>
      </c>
      <c r="AY6" s="57" t="s">
        <v>115</v>
      </c>
      <c r="AZ6" s="57" t="s">
        <v>116</v>
      </c>
      <c r="BA6" s="57" t="s">
        <v>117</v>
      </c>
      <c r="BB6" s="57" t="s">
        <v>118</v>
      </c>
      <c r="BC6" s="57" t="s">
        <v>119</v>
      </c>
      <c r="BD6" s="57" t="s">
        <v>120</v>
      </c>
      <c r="BE6" s="57" t="s">
        <v>121</v>
      </c>
      <c r="BF6" s="57" t="s">
        <v>122</v>
      </c>
      <c r="BG6" s="57" t="s">
        <v>123</v>
      </c>
      <c r="BH6" s="57" t="s">
        <v>124</v>
      </c>
      <c r="BI6" s="57" t="s">
        <v>125</v>
      </c>
      <c r="BJ6" s="57" t="s">
        <v>126</v>
      </c>
      <c r="BK6" s="57" t="s">
        <v>127</v>
      </c>
      <c r="BL6" s="57" t="s">
        <v>128</v>
      </c>
      <c r="BM6" s="57" t="s">
        <v>129</v>
      </c>
      <c r="BN6" s="57" t="s">
        <v>130</v>
      </c>
      <c r="BO6" s="57" t="s">
        <v>131</v>
      </c>
      <c r="BP6" s="57"/>
      <c r="BQ6" s="57"/>
    </row>
    <row r="7" spans="1:70" x14ac:dyDescent="0.25">
      <c r="M7" s="70"/>
      <c r="N7" s="36"/>
      <c r="P7" s="65">
        <v>1982</v>
      </c>
      <c r="Q7" s="54">
        <v>0</v>
      </c>
      <c r="R7" s="54" t="s">
        <v>334</v>
      </c>
      <c r="S7" s="54" t="s">
        <v>335</v>
      </c>
      <c r="T7" s="54">
        <v>0.01</v>
      </c>
      <c r="U7" s="54">
        <v>0</v>
      </c>
      <c r="V7" s="54" t="s">
        <v>335</v>
      </c>
      <c r="W7" s="54">
        <v>-0.01</v>
      </c>
      <c r="X7" s="54" t="s">
        <v>335</v>
      </c>
      <c r="Y7" s="54" t="s">
        <v>335</v>
      </c>
      <c r="Z7" s="54" t="s">
        <v>335</v>
      </c>
      <c r="AA7" s="54" t="s">
        <v>335</v>
      </c>
      <c r="AB7" s="54">
        <v>-0.02</v>
      </c>
      <c r="AC7" s="54" t="s">
        <v>335</v>
      </c>
      <c r="AD7" s="54">
        <v>0.03</v>
      </c>
      <c r="AE7" s="54">
        <v>0.01</v>
      </c>
      <c r="AF7" s="54" t="s">
        <v>335</v>
      </c>
      <c r="AG7" s="54">
        <v>0.02</v>
      </c>
      <c r="AH7" s="54">
        <v>0.01</v>
      </c>
      <c r="AI7" s="54">
        <v>0.03</v>
      </c>
      <c r="AJ7" s="54" t="s">
        <v>335</v>
      </c>
      <c r="AK7" s="54">
        <v>0</v>
      </c>
      <c r="AL7" s="54">
        <v>-0.01</v>
      </c>
      <c r="AM7" s="54" t="s">
        <v>335</v>
      </c>
      <c r="AN7" s="54">
        <v>0.01</v>
      </c>
      <c r="AO7" s="54" t="s">
        <v>335</v>
      </c>
      <c r="AP7" s="54">
        <v>0.02</v>
      </c>
      <c r="AQ7" s="54" t="s">
        <v>335</v>
      </c>
      <c r="AR7" s="54">
        <v>0.03</v>
      </c>
      <c r="AS7" s="54" t="s">
        <v>335</v>
      </c>
      <c r="AT7" s="54" t="s">
        <v>335</v>
      </c>
      <c r="AU7" s="54" t="s">
        <v>335</v>
      </c>
      <c r="AV7" s="54" t="s">
        <v>335</v>
      </c>
      <c r="AW7" s="54" t="s">
        <v>335</v>
      </c>
      <c r="AX7" s="54" t="s">
        <v>335</v>
      </c>
      <c r="AY7" s="54">
        <v>-0.04</v>
      </c>
      <c r="AZ7" s="54" t="s">
        <v>335</v>
      </c>
      <c r="BA7" s="54" t="s">
        <v>335</v>
      </c>
      <c r="BB7" s="54" t="s">
        <v>335</v>
      </c>
      <c r="BC7" s="54" t="s">
        <v>335</v>
      </c>
      <c r="BD7" s="54" t="s">
        <v>335</v>
      </c>
      <c r="BE7" s="54">
        <v>0</v>
      </c>
      <c r="BF7" s="54">
        <v>-0.03</v>
      </c>
      <c r="BG7" s="54">
        <v>-0.01</v>
      </c>
      <c r="BH7" s="54">
        <v>-0.01</v>
      </c>
      <c r="BI7" s="54" t="s">
        <v>335</v>
      </c>
      <c r="BJ7" s="54" t="s">
        <v>335</v>
      </c>
      <c r="BK7" s="54" t="s">
        <v>335</v>
      </c>
      <c r="BL7" s="54" t="s">
        <v>335</v>
      </c>
      <c r="BM7" s="54" t="s">
        <v>335</v>
      </c>
      <c r="BN7" s="54">
        <v>-0.01</v>
      </c>
      <c r="BO7" s="54" t="s">
        <v>335</v>
      </c>
      <c r="BP7" s="54"/>
      <c r="BQ7" s="54"/>
    </row>
    <row r="8" spans="1:70" x14ac:dyDescent="0.25">
      <c r="M8" s="70"/>
      <c r="N8" s="86"/>
      <c r="P8" s="65">
        <v>1983</v>
      </c>
      <c r="Q8" s="54">
        <v>0</v>
      </c>
      <c r="R8" s="54" t="s">
        <v>334</v>
      </c>
      <c r="S8" s="54" t="s">
        <v>335</v>
      </c>
      <c r="T8" s="54">
        <v>0.02</v>
      </c>
      <c r="U8" s="54">
        <v>0</v>
      </c>
      <c r="V8" s="54" t="s">
        <v>335</v>
      </c>
      <c r="W8" s="54">
        <v>-0.01</v>
      </c>
      <c r="X8" s="54" t="s">
        <v>335</v>
      </c>
      <c r="Y8" s="54" t="s">
        <v>335</v>
      </c>
      <c r="Z8" s="54" t="s">
        <v>335</v>
      </c>
      <c r="AA8" s="54" t="s">
        <v>335</v>
      </c>
      <c r="AB8" s="54">
        <v>0.03</v>
      </c>
      <c r="AC8" s="54" t="s">
        <v>335</v>
      </c>
      <c r="AD8" s="54">
        <v>0.01</v>
      </c>
      <c r="AE8" s="54">
        <v>0</v>
      </c>
      <c r="AF8" s="54" t="s">
        <v>335</v>
      </c>
      <c r="AG8" s="54">
        <v>0</v>
      </c>
      <c r="AH8" s="54">
        <v>-0.01</v>
      </c>
      <c r="AI8" s="54">
        <v>0.02</v>
      </c>
      <c r="AJ8" s="54" t="s">
        <v>335</v>
      </c>
      <c r="AK8" s="54">
        <v>-0.03</v>
      </c>
      <c r="AL8" s="54">
        <v>-0.01</v>
      </c>
      <c r="AM8" s="54" t="s">
        <v>335</v>
      </c>
      <c r="AN8" s="54">
        <v>0</v>
      </c>
      <c r="AO8" s="54" t="s">
        <v>335</v>
      </c>
      <c r="AP8" s="54">
        <v>0.01</v>
      </c>
      <c r="AQ8" s="54" t="s">
        <v>335</v>
      </c>
      <c r="AR8" s="54">
        <v>0.02</v>
      </c>
      <c r="AS8" s="54" t="s">
        <v>335</v>
      </c>
      <c r="AT8" s="54" t="s">
        <v>335</v>
      </c>
      <c r="AU8" s="54" t="s">
        <v>335</v>
      </c>
      <c r="AV8" s="54" t="s">
        <v>335</v>
      </c>
      <c r="AW8" s="54" t="s">
        <v>335</v>
      </c>
      <c r="AX8" s="54" t="s">
        <v>335</v>
      </c>
      <c r="AY8" s="54">
        <v>-0.01</v>
      </c>
      <c r="AZ8" s="54" t="s">
        <v>335</v>
      </c>
      <c r="BA8" s="54" t="s">
        <v>335</v>
      </c>
      <c r="BB8" s="54" t="s">
        <v>335</v>
      </c>
      <c r="BC8" s="54" t="s">
        <v>335</v>
      </c>
      <c r="BD8" s="54" t="s">
        <v>335</v>
      </c>
      <c r="BE8" s="54">
        <v>0</v>
      </c>
      <c r="BF8" s="54">
        <v>0.05</v>
      </c>
      <c r="BG8" s="54">
        <v>0</v>
      </c>
      <c r="BH8" s="54">
        <v>-0.04</v>
      </c>
      <c r="BI8" s="54" t="s">
        <v>335</v>
      </c>
      <c r="BJ8" s="54" t="s">
        <v>335</v>
      </c>
      <c r="BK8" s="54" t="s">
        <v>335</v>
      </c>
      <c r="BL8" s="54" t="s">
        <v>335</v>
      </c>
      <c r="BM8" s="54" t="s">
        <v>335</v>
      </c>
      <c r="BN8" s="54">
        <v>-0.01</v>
      </c>
      <c r="BO8" s="54" t="s">
        <v>335</v>
      </c>
      <c r="BP8" s="54"/>
      <c r="BQ8" s="54"/>
    </row>
    <row r="9" spans="1:70" x14ac:dyDescent="0.25">
      <c r="M9" s="70"/>
      <c r="N9" s="86"/>
      <c r="P9" s="65">
        <v>1984</v>
      </c>
      <c r="Q9" s="54">
        <v>0.01</v>
      </c>
      <c r="R9" s="54" t="s">
        <v>334</v>
      </c>
      <c r="S9" s="54" t="s">
        <v>335</v>
      </c>
      <c r="T9" s="54">
        <v>0</v>
      </c>
      <c r="U9" s="54">
        <v>-0.03</v>
      </c>
      <c r="V9" s="54" t="s">
        <v>335</v>
      </c>
      <c r="W9" s="54">
        <v>0</v>
      </c>
      <c r="X9" s="54" t="s">
        <v>335</v>
      </c>
      <c r="Y9" s="54" t="s">
        <v>335</v>
      </c>
      <c r="Z9" s="54" t="s">
        <v>335</v>
      </c>
      <c r="AA9" s="54" t="s">
        <v>335</v>
      </c>
      <c r="AB9" s="54">
        <v>0</v>
      </c>
      <c r="AC9" s="54" t="s">
        <v>335</v>
      </c>
      <c r="AD9" s="54">
        <v>0.04</v>
      </c>
      <c r="AE9" s="54">
        <v>-0.03</v>
      </c>
      <c r="AF9" s="54" t="s">
        <v>335</v>
      </c>
      <c r="AG9" s="54">
        <v>0.02</v>
      </c>
      <c r="AH9" s="54">
        <v>0</v>
      </c>
      <c r="AI9" s="54">
        <v>-0.05</v>
      </c>
      <c r="AJ9" s="54" t="s">
        <v>335</v>
      </c>
      <c r="AK9" s="54">
        <v>0</v>
      </c>
      <c r="AL9" s="54">
        <v>0</v>
      </c>
      <c r="AM9" s="54" t="s">
        <v>335</v>
      </c>
      <c r="AN9" s="54">
        <v>-0.02</v>
      </c>
      <c r="AO9" s="54" t="s">
        <v>335</v>
      </c>
      <c r="AP9" s="54">
        <v>7.0000000000000007E-2</v>
      </c>
      <c r="AQ9" s="54" t="s">
        <v>335</v>
      </c>
      <c r="AR9" s="54">
        <v>0.08</v>
      </c>
      <c r="AS9" s="54" t="s">
        <v>335</v>
      </c>
      <c r="AT9" s="54" t="s">
        <v>335</v>
      </c>
      <c r="AU9" s="54" t="s">
        <v>335</v>
      </c>
      <c r="AV9" s="54" t="s">
        <v>335</v>
      </c>
      <c r="AW9" s="54" t="s">
        <v>335</v>
      </c>
      <c r="AX9" s="54" t="s">
        <v>335</v>
      </c>
      <c r="AY9" s="54">
        <v>0.05</v>
      </c>
      <c r="AZ9" s="54" t="s">
        <v>335</v>
      </c>
      <c r="BA9" s="54" t="s">
        <v>335</v>
      </c>
      <c r="BB9" s="54" t="s">
        <v>335</v>
      </c>
      <c r="BC9" s="54" t="s">
        <v>335</v>
      </c>
      <c r="BD9" s="54" t="s">
        <v>335</v>
      </c>
      <c r="BE9" s="54">
        <v>0</v>
      </c>
      <c r="BF9" s="54">
        <v>0</v>
      </c>
      <c r="BG9" s="54">
        <v>0.01</v>
      </c>
      <c r="BH9" s="54">
        <v>-0.05</v>
      </c>
      <c r="BI9" s="54" t="s">
        <v>335</v>
      </c>
      <c r="BJ9" s="54" t="s">
        <v>335</v>
      </c>
      <c r="BK9" s="54" t="s">
        <v>335</v>
      </c>
      <c r="BL9" s="54" t="s">
        <v>335</v>
      </c>
      <c r="BM9" s="54" t="s">
        <v>335</v>
      </c>
      <c r="BN9" s="54">
        <v>-0.02</v>
      </c>
      <c r="BO9" s="54" t="s">
        <v>335</v>
      </c>
      <c r="BP9" s="54"/>
      <c r="BQ9" s="54"/>
    </row>
    <row r="10" spans="1:70" x14ac:dyDescent="0.25">
      <c r="M10" s="70"/>
      <c r="N10" s="86"/>
      <c r="P10" s="65">
        <v>1985</v>
      </c>
      <c r="Q10" s="54">
        <v>0</v>
      </c>
      <c r="R10" s="54" t="s">
        <v>334</v>
      </c>
      <c r="S10" s="54" t="s">
        <v>335</v>
      </c>
      <c r="T10" s="54">
        <v>-0.01</v>
      </c>
      <c r="U10" s="54">
        <v>-0.01</v>
      </c>
      <c r="V10" s="54" t="s">
        <v>335</v>
      </c>
      <c r="W10" s="54">
        <v>-0.03</v>
      </c>
      <c r="X10" s="54" t="s">
        <v>335</v>
      </c>
      <c r="Y10" s="54" t="s">
        <v>335</v>
      </c>
      <c r="Z10" s="54" t="s">
        <v>335</v>
      </c>
      <c r="AA10" s="54" t="s">
        <v>335</v>
      </c>
      <c r="AB10" s="54">
        <v>0.02</v>
      </c>
      <c r="AC10" s="54" t="s">
        <v>335</v>
      </c>
      <c r="AD10" s="54">
        <v>-0.01</v>
      </c>
      <c r="AE10" s="54">
        <v>0.02</v>
      </c>
      <c r="AF10" s="54" t="s">
        <v>335</v>
      </c>
      <c r="AG10" s="54">
        <v>0.02</v>
      </c>
      <c r="AH10" s="54">
        <v>0</v>
      </c>
      <c r="AI10" s="54">
        <v>0.02</v>
      </c>
      <c r="AJ10" s="54" t="s">
        <v>335</v>
      </c>
      <c r="AK10" s="54">
        <v>-0.02</v>
      </c>
      <c r="AL10" s="54">
        <v>0.02</v>
      </c>
      <c r="AM10" s="54" t="s">
        <v>335</v>
      </c>
      <c r="AN10" s="54">
        <v>0.04</v>
      </c>
      <c r="AO10" s="54" t="s">
        <v>335</v>
      </c>
      <c r="AP10" s="54">
        <v>0.04</v>
      </c>
      <c r="AQ10" s="54" t="s">
        <v>335</v>
      </c>
      <c r="AR10" s="54">
        <v>0</v>
      </c>
      <c r="AS10" s="54" t="s">
        <v>335</v>
      </c>
      <c r="AT10" s="54" t="s">
        <v>335</v>
      </c>
      <c r="AU10" s="54" t="s">
        <v>335</v>
      </c>
      <c r="AV10" s="54" t="s">
        <v>335</v>
      </c>
      <c r="AW10" s="54" t="s">
        <v>335</v>
      </c>
      <c r="AX10" s="54" t="s">
        <v>335</v>
      </c>
      <c r="AY10" s="54">
        <v>-0.01</v>
      </c>
      <c r="AZ10" s="54" t="s">
        <v>335</v>
      </c>
      <c r="BA10" s="54" t="s">
        <v>335</v>
      </c>
      <c r="BB10" s="54" t="s">
        <v>335</v>
      </c>
      <c r="BC10" s="54" t="s">
        <v>335</v>
      </c>
      <c r="BD10" s="54" t="s">
        <v>335</v>
      </c>
      <c r="BE10" s="54">
        <v>-0.02</v>
      </c>
      <c r="BF10" s="54">
        <v>-0.08</v>
      </c>
      <c r="BG10" s="54">
        <v>0.02</v>
      </c>
      <c r="BH10" s="54">
        <v>-0.02</v>
      </c>
      <c r="BI10" s="54" t="s">
        <v>335</v>
      </c>
      <c r="BJ10" s="54" t="s">
        <v>335</v>
      </c>
      <c r="BK10" s="54" t="s">
        <v>335</v>
      </c>
      <c r="BL10" s="54" t="s">
        <v>335</v>
      </c>
      <c r="BM10" s="54" t="s">
        <v>335</v>
      </c>
      <c r="BN10" s="54">
        <v>0</v>
      </c>
      <c r="BO10" s="54" t="s">
        <v>335</v>
      </c>
      <c r="BP10" s="54"/>
      <c r="BQ10" s="54"/>
    </row>
    <row r="11" spans="1:70" x14ac:dyDescent="0.25">
      <c r="M11" s="70"/>
      <c r="N11" s="70"/>
      <c r="P11" s="65">
        <v>1986</v>
      </c>
      <c r="Q11" s="54">
        <v>-0.01</v>
      </c>
      <c r="R11" s="54" t="s">
        <v>334</v>
      </c>
      <c r="S11" s="54" t="s">
        <v>335</v>
      </c>
      <c r="T11" s="54">
        <v>0</v>
      </c>
      <c r="U11" s="54">
        <v>-0.05</v>
      </c>
      <c r="V11" s="54" t="s">
        <v>335</v>
      </c>
      <c r="W11" s="54">
        <v>-0.05</v>
      </c>
      <c r="X11" s="54" t="s">
        <v>335</v>
      </c>
      <c r="Y11" s="54" t="s">
        <v>335</v>
      </c>
      <c r="Z11" s="54" t="s">
        <v>335</v>
      </c>
      <c r="AA11" s="54" t="s">
        <v>335</v>
      </c>
      <c r="AB11" s="54">
        <v>0.02</v>
      </c>
      <c r="AC11" s="54" t="s">
        <v>335</v>
      </c>
      <c r="AD11" s="54">
        <v>-0.01</v>
      </c>
      <c r="AE11" s="54">
        <v>-0.02</v>
      </c>
      <c r="AF11" s="54" t="s">
        <v>335</v>
      </c>
      <c r="AG11" s="54">
        <v>-0.01</v>
      </c>
      <c r="AH11" s="54">
        <v>0.03</v>
      </c>
      <c r="AI11" s="54">
        <v>0.03</v>
      </c>
      <c r="AJ11" s="54" t="s">
        <v>335</v>
      </c>
      <c r="AK11" s="54">
        <v>0</v>
      </c>
      <c r="AL11" s="54">
        <v>0.05</v>
      </c>
      <c r="AM11" s="54" t="s">
        <v>335</v>
      </c>
      <c r="AN11" s="54">
        <v>0.02</v>
      </c>
      <c r="AO11" s="54" t="s">
        <v>335</v>
      </c>
      <c r="AP11" s="54">
        <v>0</v>
      </c>
      <c r="AQ11" s="54" t="s">
        <v>335</v>
      </c>
      <c r="AR11" s="54">
        <v>0.02</v>
      </c>
      <c r="AS11" s="54" t="s">
        <v>335</v>
      </c>
      <c r="AT11" s="54" t="s">
        <v>335</v>
      </c>
      <c r="AU11" s="54" t="s">
        <v>335</v>
      </c>
      <c r="AV11" s="54" t="s">
        <v>335</v>
      </c>
      <c r="AW11" s="54" t="s">
        <v>335</v>
      </c>
      <c r="AX11" s="54" t="s">
        <v>335</v>
      </c>
      <c r="AY11" s="54">
        <v>0.03</v>
      </c>
      <c r="AZ11" s="54" t="s">
        <v>335</v>
      </c>
      <c r="BA11" s="54" t="s">
        <v>335</v>
      </c>
      <c r="BB11" s="54" t="s">
        <v>335</v>
      </c>
      <c r="BC11" s="54" t="s">
        <v>335</v>
      </c>
      <c r="BD11" s="54" t="s">
        <v>335</v>
      </c>
      <c r="BE11" s="54">
        <v>-0.03</v>
      </c>
      <c r="BF11" s="54">
        <v>0.05</v>
      </c>
      <c r="BG11" s="54">
        <v>0</v>
      </c>
      <c r="BH11" s="54">
        <v>-0.02</v>
      </c>
      <c r="BI11" s="54" t="s">
        <v>335</v>
      </c>
      <c r="BJ11" s="54" t="s">
        <v>335</v>
      </c>
      <c r="BK11" s="54" t="s">
        <v>335</v>
      </c>
      <c r="BL11" s="54" t="s">
        <v>335</v>
      </c>
      <c r="BM11" s="54" t="s">
        <v>335</v>
      </c>
      <c r="BN11" s="54">
        <v>-0.03</v>
      </c>
      <c r="BO11" s="54" t="s">
        <v>335</v>
      </c>
      <c r="BP11" s="54"/>
      <c r="BQ11" s="54"/>
    </row>
    <row r="12" spans="1:70" x14ac:dyDescent="0.25">
      <c r="M12" s="70"/>
      <c r="N12" s="70"/>
      <c r="P12" s="65">
        <v>1987</v>
      </c>
      <c r="Q12" s="54">
        <v>0</v>
      </c>
      <c r="R12" s="54" t="s">
        <v>334</v>
      </c>
      <c r="S12" s="54" t="s">
        <v>335</v>
      </c>
      <c r="T12" s="54">
        <v>-0.02</v>
      </c>
      <c r="U12" s="54">
        <v>-0.03</v>
      </c>
      <c r="V12" s="54" t="s">
        <v>335</v>
      </c>
      <c r="W12" s="54">
        <v>0.03</v>
      </c>
      <c r="X12" s="54" t="s">
        <v>335</v>
      </c>
      <c r="Y12" s="54" t="s">
        <v>335</v>
      </c>
      <c r="Z12" s="54" t="s">
        <v>335</v>
      </c>
      <c r="AA12" s="54" t="s">
        <v>335</v>
      </c>
      <c r="AB12" s="54">
        <v>-0.01</v>
      </c>
      <c r="AC12" s="54" t="s">
        <v>335</v>
      </c>
      <c r="AD12" s="54">
        <v>-0.02</v>
      </c>
      <c r="AE12" s="54">
        <v>0.01</v>
      </c>
      <c r="AF12" s="54" t="s">
        <v>335</v>
      </c>
      <c r="AG12" s="54">
        <v>-0.01</v>
      </c>
      <c r="AH12" s="54">
        <v>0</v>
      </c>
      <c r="AI12" s="54">
        <v>0.02</v>
      </c>
      <c r="AJ12" s="54" t="s">
        <v>335</v>
      </c>
      <c r="AK12" s="54">
        <v>0.02</v>
      </c>
      <c r="AL12" s="54">
        <v>0</v>
      </c>
      <c r="AM12" s="54" t="s">
        <v>335</v>
      </c>
      <c r="AN12" s="54">
        <v>0</v>
      </c>
      <c r="AO12" s="54" t="s">
        <v>335</v>
      </c>
      <c r="AP12" s="54">
        <v>0</v>
      </c>
      <c r="AQ12" s="54" t="s">
        <v>335</v>
      </c>
      <c r="AR12" s="54">
        <v>0.02</v>
      </c>
      <c r="AS12" s="54" t="s">
        <v>335</v>
      </c>
      <c r="AT12" s="54" t="s">
        <v>335</v>
      </c>
      <c r="AU12" s="54" t="s">
        <v>335</v>
      </c>
      <c r="AV12" s="54" t="s">
        <v>335</v>
      </c>
      <c r="AW12" s="54" t="s">
        <v>335</v>
      </c>
      <c r="AX12" s="54" t="s">
        <v>335</v>
      </c>
      <c r="AY12" s="54">
        <v>-0.03</v>
      </c>
      <c r="AZ12" s="54" t="s">
        <v>335</v>
      </c>
      <c r="BA12" s="54" t="s">
        <v>335</v>
      </c>
      <c r="BB12" s="54" t="s">
        <v>335</v>
      </c>
      <c r="BC12" s="54" t="s">
        <v>335</v>
      </c>
      <c r="BD12" s="54" t="s">
        <v>335</v>
      </c>
      <c r="BE12" s="54">
        <v>-0.02</v>
      </c>
      <c r="BF12" s="54">
        <v>0.01</v>
      </c>
      <c r="BG12" s="54">
        <v>0.01</v>
      </c>
      <c r="BH12" s="54">
        <v>0.01</v>
      </c>
      <c r="BI12" s="54" t="s">
        <v>335</v>
      </c>
      <c r="BJ12" s="54" t="s">
        <v>335</v>
      </c>
      <c r="BK12" s="54" t="s">
        <v>335</v>
      </c>
      <c r="BL12" s="54" t="s">
        <v>335</v>
      </c>
      <c r="BM12" s="54" t="s">
        <v>335</v>
      </c>
      <c r="BN12" s="54">
        <v>-0.02</v>
      </c>
      <c r="BO12" s="54" t="s">
        <v>335</v>
      </c>
      <c r="BP12" s="54"/>
      <c r="BQ12" s="54"/>
    </row>
    <row r="13" spans="1:70" x14ac:dyDescent="0.25">
      <c r="M13" s="70"/>
      <c r="N13" s="70"/>
      <c r="P13" s="65">
        <v>1988</v>
      </c>
      <c r="Q13" s="54">
        <v>0</v>
      </c>
      <c r="R13" s="54" t="s">
        <v>334</v>
      </c>
      <c r="S13" s="54" t="s">
        <v>335</v>
      </c>
      <c r="T13" s="54">
        <v>-0.01</v>
      </c>
      <c r="U13" s="54">
        <v>-0.1</v>
      </c>
      <c r="V13" s="54" t="s">
        <v>335</v>
      </c>
      <c r="W13" s="54">
        <v>0.03</v>
      </c>
      <c r="X13" s="54" t="s">
        <v>335</v>
      </c>
      <c r="Y13" s="54" t="s">
        <v>335</v>
      </c>
      <c r="Z13" s="54" t="s">
        <v>335</v>
      </c>
      <c r="AA13" s="54" t="s">
        <v>335</v>
      </c>
      <c r="AB13" s="54">
        <v>0.02</v>
      </c>
      <c r="AC13" s="54" t="s">
        <v>335</v>
      </c>
      <c r="AD13" s="54">
        <v>0.03</v>
      </c>
      <c r="AE13" s="54">
        <v>0.01</v>
      </c>
      <c r="AF13" s="54" t="s">
        <v>335</v>
      </c>
      <c r="AG13" s="54">
        <v>0</v>
      </c>
      <c r="AH13" s="54">
        <v>0</v>
      </c>
      <c r="AI13" s="54">
        <v>0</v>
      </c>
      <c r="AJ13" s="54" t="s">
        <v>335</v>
      </c>
      <c r="AK13" s="54">
        <v>0.05</v>
      </c>
      <c r="AL13" s="54">
        <v>0</v>
      </c>
      <c r="AM13" s="54" t="s">
        <v>335</v>
      </c>
      <c r="AN13" s="54">
        <v>0.02</v>
      </c>
      <c r="AO13" s="54" t="s">
        <v>335</v>
      </c>
      <c r="AP13" s="54">
        <v>-0.02</v>
      </c>
      <c r="AQ13" s="54" t="s">
        <v>335</v>
      </c>
      <c r="AR13" s="54">
        <v>-0.04</v>
      </c>
      <c r="AS13" s="54" t="s">
        <v>335</v>
      </c>
      <c r="AT13" s="54" t="s">
        <v>335</v>
      </c>
      <c r="AU13" s="54" t="s">
        <v>335</v>
      </c>
      <c r="AV13" s="54" t="s">
        <v>335</v>
      </c>
      <c r="AW13" s="54" t="s">
        <v>335</v>
      </c>
      <c r="AX13" s="54" t="s">
        <v>335</v>
      </c>
      <c r="AY13" s="54">
        <v>0.04</v>
      </c>
      <c r="AZ13" s="54" t="s">
        <v>335</v>
      </c>
      <c r="BA13" s="54" t="s">
        <v>335</v>
      </c>
      <c r="BB13" s="54" t="s">
        <v>335</v>
      </c>
      <c r="BC13" s="54" t="s">
        <v>335</v>
      </c>
      <c r="BD13" s="54" t="s">
        <v>335</v>
      </c>
      <c r="BE13" s="54">
        <v>0.01</v>
      </c>
      <c r="BF13" s="54">
        <v>0.02</v>
      </c>
      <c r="BG13" s="54">
        <v>0</v>
      </c>
      <c r="BH13" s="54">
        <v>-0.01</v>
      </c>
      <c r="BI13" s="54" t="s">
        <v>335</v>
      </c>
      <c r="BJ13" s="54" t="s">
        <v>335</v>
      </c>
      <c r="BK13" s="54" t="s">
        <v>335</v>
      </c>
      <c r="BL13" s="54" t="s">
        <v>335</v>
      </c>
      <c r="BM13" s="54" t="s">
        <v>335</v>
      </c>
      <c r="BN13" s="54">
        <v>-0.03</v>
      </c>
      <c r="BO13" s="54" t="s">
        <v>335</v>
      </c>
      <c r="BP13" s="54"/>
      <c r="BQ13" s="54"/>
    </row>
    <row r="14" spans="1:70" x14ac:dyDescent="0.25">
      <c r="P14" s="65">
        <v>1989</v>
      </c>
      <c r="Q14" s="54">
        <v>0</v>
      </c>
      <c r="R14" s="54" t="s">
        <v>334</v>
      </c>
      <c r="S14" s="54" t="s">
        <v>335</v>
      </c>
      <c r="T14" s="54">
        <v>0.01</v>
      </c>
      <c r="U14" s="54">
        <v>-0.1</v>
      </c>
      <c r="V14" s="54" t="s">
        <v>335</v>
      </c>
      <c r="W14" s="54">
        <v>0.01</v>
      </c>
      <c r="X14" s="54" t="s">
        <v>335</v>
      </c>
      <c r="Y14" s="54" t="s">
        <v>335</v>
      </c>
      <c r="Z14" s="54" t="s">
        <v>335</v>
      </c>
      <c r="AA14" s="54" t="s">
        <v>335</v>
      </c>
      <c r="AB14" s="54">
        <v>-0.02</v>
      </c>
      <c r="AC14" s="54" t="s">
        <v>335</v>
      </c>
      <c r="AD14" s="54">
        <v>-0.01</v>
      </c>
      <c r="AE14" s="54">
        <v>0</v>
      </c>
      <c r="AF14" s="54" t="s">
        <v>335</v>
      </c>
      <c r="AG14" s="54">
        <v>0.03</v>
      </c>
      <c r="AH14" s="54">
        <v>0.01</v>
      </c>
      <c r="AI14" s="54">
        <v>0.03</v>
      </c>
      <c r="AJ14" s="54" t="s">
        <v>335</v>
      </c>
      <c r="AK14" s="54">
        <v>7.0000000000000007E-2</v>
      </c>
      <c r="AL14" s="54">
        <v>-0.01</v>
      </c>
      <c r="AM14" s="54" t="s">
        <v>335</v>
      </c>
      <c r="AN14" s="54">
        <v>-0.03</v>
      </c>
      <c r="AO14" s="54" t="s">
        <v>335</v>
      </c>
      <c r="AP14" s="54">
        <v>-0.04</v>
      </c>
      <c r="AQ14" s="54" t="s">
        <v>335</v>
      </c>
      <c r="AR14" s="54">
        <v>0</v>
      </c>
      <c r="AS14" s="54" t="s">
        <v>335</v>
      </c>
      <c r="AT14" s="54" t="s">
        <v>335</v>
      </c>
      <c r="AU14" s="54" t="s">
        <v>335</v>
      </c>
      <c r="AV14" s="54" t="s">
        <v>335</v>
      </c>
      <c r="AW14" s="54" t="s">
        <v>335</v>
      </c>
      <c r="AX14" s="54" t="s">
        <v>335</v>
      </c>
      <c r="AY14" s="54">
        <v>0.09</v>
      </c>
      <c r="AZ14" s="54" t="s">
        <v>335</v>
      </c>
      <c r="BA14" s="54" t="s">
        <v>335</v>
      </c>
      <c r="BB14" s="54" t="s">
        <v>335</v>
      </c>
      <c r="BC14" s="54" t="s">
        <v>335</v>
      </c>
      <c r="BD14" s="54" t="s">
        <v>335</v>
      </c>
      <c r="BE14" s="54">
        <v>0.01</v>
      </c>
      <c r="BF14" s="54">
        <v>-0.05</v>
      </c>
      <c r="BG14" s="54">
        <v>-0.01</v>
      </c>
      <c r="BH14" s="54">
        <v>-0.06</v>
      </c>
      <c r="BI14" s="54" t="s">
        <v>335</v>
      </c>
      <c r="BJ14" s="54" t="s">
        <v>335</v>
      </c>
      <c r="BK14" s="54" t="s">
        <v>335</v>
      </c>
      <c r="BL14" s="54" t="s">
        <v>335</v>
      </c>
      <c r="BM14" s="54" t="s">
        <v>335</v>
      </c>
      <c r="BN14" s="54">
        <v>0.03</v>
      </c>
      <c r="BO14" s="54" t="s">
        <v>335</v>
      </c>
      <c r="BP14" s="54"/>
      <c r="BQ14" s="54"/>
    </row>
    <row r="15" spans="1:70" x14ac:dyDescent="0.25">
      <c r="P15" s="65">
        <v>1990</v>
      </c>
      <c r="Q15" s="54">
        <v>0.01</v>
      </c>
      <c r="R15" s="54" t="s">
        <v>334</v>
      </c>
      <c r="S15" s="54" t="s">
        <v>335</v>
      </c>
      <c r="T15" s="54">
        <v>0.02</v>
      </c>
      <c r="U15" s="54">
        <v>-0.05</v>
      </c>
      <c r="V15" s="54" t="s">
        <v>335</v>
      </c>
      <c r="W15" s="54">
        <v>0.04</v>
      </c>
      <c r="X15" s="54" t="s">
        <v>335</v>
      </c>
      <c r="Y15" s="54" t="s">
        <v>335</v>
      </c>
      <c r="Z15" s="54" t="s">
        <v>335</v>
      </c>
      <c r="AA15" s="54" t="s">
        <v>335</v>
      </c>
      <c r="AB15" s="54">
        <v>0</v>
      </c>
      <c r="AC15" s="54" t="s">
        <v>335</v>
      </c>
      <c r="AD15" s="54">
        <v>-0.05</v>
      </c>
      <c r="AE15" s="54">
        <v>-0.01</v>
      </c>
      <c r="AF15" s="54" t="s">
        <v>335</v>
      </c>
      <c r="AG15" s="54">
        <v>-0.03</v>
      </c>
      <c r="AH15" s="54">
        <v>0.02</v>
      </c>
      <c r="AI15" s="54">
        <v>-0.03</v>
      </c>
      <c r="AJ15" s="54" t="s">
        <v>335</v>
      </c>
      <c r="AK15" s="54">
        <v>0.04</v>
      </c>
      <c r="AL15" s="54">
        <v>-0.04</v>
      </c>
      <c r="AM15" s="54" t="s">
        <v>335</v>
      </c>
      <c r="AN15" s="54">
        <v>0.02</v>
      </c>
      <c r="AO15" s="54" t="s">
        <v>335</v>
      </c>
      <c r="AP15" s="54">
        <v>-0.01</v>
      </c>
      <c r="AQ15" s="54" t="s">
        <v>335</v>
      </c>
      <c r="AR15" s="54">
        <v>0.03</v>
      </c>
      <c r="AS15" s="54" t="s">
        <v>335</v>
      </c>
      <c r="AT15" s="54" t="s">
        <v>335</v>
      </c>
      <c r="AU15" s="54" t="s">
        <v>335</v>
      </c>
      <c r="AV15" s="54" t="s">
        <v>335</v>
      </c>
      <c r="AW15" s="54" t="s">
        <v>335</v>
      </c>
      <c r="AX15" s="54" t="s">
        <v>335</v>
      </c>
      <c r="AY15" s="54">
        <v>-0.03</v>
      </c>
      <c r="AZ15" s="54" t="s">
        <v>335</v>
      </c>
      <c r="BA15" s="54" t="s">
        <v>335</v>
      </c>
      <c r="BB15" s="54" t="s">
        <v>335</v>
      </c>
      <c r="BC15" s="54" t="s">
        <v>335</v>
      </c>
      <c r="BD15" s="54" t="s">
        <v>335</v>
      </c>
      <c r="BE15" s="54">
        <v>-0.01</v>
      </c>
      <c r="BF15" s="54">
        <v>0</v>
      </c>
      <c r="BG15" s="54">
        <v>0.01</v>
      </c>
      <c r="BH15" s="54">
        <v>-0.02</v>
      </c>
      <c r="BI15" s="54" t="s">
        <v>335</v>
      </c>
      <c r="BJ15" s="54" t="s">
        <v>335</v>
      </c>
      <c r="BK15" s="54" t="s">
        <v>335</v>
      </c>
      <c r="BL15" s="54" t="s">
        <v>335</v>
      </c>
      <c r="BM15" s="54" t="s">
        <v>335</v>
      </c>
      <c r="BN15" s="54">
        <v>0.05</v>
      </c>
      <c r="BO15" s="54" t="s">
        <v>335</v>
      </c>
      <c r="BP15" s="54"/>
      <c r="BQ15" s="54"/>
    </row>
    <row r="16" spans="1:70" x14ac:dyDescent="0.25">
      <c r="P16" s="65">
        <v>1991</v>
      </c>
      <c r="Q16" s="54">
        <v>0</v>
      </c>
      <c r="R16" s="54" t="s">
        <v>334</v>
      </c>
      <c r="S16" s="54" t="s">
        <v>335</v>
      </c>
      <c r="T16" s="54">
        <v>-0.02</v>
      </c>
      <c r="U16" s="54">
        <v>-7.0000000000000007E-2</v>
      </c>
      <c r="V16" s="54" t="s">
        <v>335</v>
      </c>
      <c r="W16" s="54">
        <v>-0.04</v>
      </c>
      <c r="X16" s="54" t="s">
        <v>335</v>
      </c>
      <c r="Y16" s="54" t="s">
        <v>335</v>
      </c>
      <c r="Z16" s="54" t="s">
        <v>335</v>
      </c>
      <c r="AA16" s="54" t="s">
        <v>335</v>
      </c>
      <c r="AB16" s="54">
        <v>-0.02</v>
      </c>
      <c r="AC16" s="54" t="s">
        <v>335</v>
      </c>
      <c r="AD16" s="54">
        <v>0.02</v>
      </c>
      <c r="AE16" s="54">
        <v>-0.04</v>
      </c>
      <c r="AF16" s="54" t="s">
        <v>335</v>
      </c>
      <c r="AG16" s="54">
        <v>-0.03</v>
      </c>
      <c r="AH16" s="54">
        <v>-0.01</v>
      </c>
      <c r="AI16" s="54">
        <v>-0.02</v>
      </c>
      <c r="AJ16" s="54" t="s">
        <v>335</v>
      </c>
      <c r="AK16" s="54">
        <v>0.09</v>
      </c>
      <c r="AL16" s="54">
        <v>0.03</v>
      </c>
      <c r="AM16" s="54" t="s">
        <v>335</v>
      </c>
      <c r="AN16" s="54">
        <v>0.03</v>
      </c>
      <c r="AO16" s="54" t="s">
        <v>335</v>
      </c>
      <c r="AP16" s="54">
        <v>-0.01</v>
      </c>
      <c r="AQ16" s="54" t="s">
        <v>335</v>
      </c>
      <c r="AR16" s="54">
        <v>0.03</v>
      </c>
      <c r="AS16" s="54" t="s">
        <v>335</v>
      </c>
      <c r="AT16" s="54" t="s">
        <v>335</v>
      </c>
      <c r="AU16" s="54" t="s">
        <v>335</v>
      </c>
      <c r="AV16" s="54" t="s">
        <v>335</v>
      </c>
      <c r="AW16" s="54" t="s">
        <v>335</v>
      </c>
      <c r="AX16" s="54" t="s">
        <v>335</v>
      </c>
      <c r="AY16" s="54">
        <v>0</v>
      </c>
      <c r="AZ16" s="54" t="s">
        <v>335</v>
      </c>
      <c r="BA16" s="54" t="s">
        <v>335</v>
      </c>
      <c r="BB16" s="54" t="s">
        <v>335</v>
      </c>
      <c r="BC16" s="54" t="s">
        <v>335</v>
      </c>
      <c r="BD16" s="54" t="s">
        <v>335</v>
      </c>
      <c r="BE16" s="54">
        <v>-0.01</v>
      </c>
      <c r="BF16" s="54">
        <v>-0.01</v>
      </c>
      <c r="BG16" s="54">
        <v>-0.02</v>
      </c>
      <c r="BH16" s="54">
        <v>-0.02</v>
      </c>
      <c r="BI16" s="54" t="s">
        <v>335</v>
      </c>
      <c r="BJ16" s="54" t="s">
        <v>335</v>
      </c>
      <c r="BK16" s="54" t="s">
        <v>335</v>
      </c>
      <c r="BL16" s="54" t="s">
        <v>335</v>
      </c>
      <c r="BM16" s="54" t="s">
        <v>335</v>
      </c>
      <c r="BN16" s="54">
        <v>0.04</v>
      </c>
      <c r="BO16" s="54" t="s">
        <v>335</v>
      </c>
      <c r="BP16" s="54"/>
      <c r="BQ16" s="54"/>
    </row>
    <row r="17" spans="1:69" x14ac:dyDescent="0.25">
      <c r="P17" s="65">
        <v>1992</v>
      </c>
      <c r="Q17" s="54">
        <v>0</v>
      </c>
      <c r="R17" s="54" t="s">
        <v>334</v>
      </c>
      <c r="S17" s="54" t="s">
        <v>335</v>
      </c>
      <c r="T17" s="54">
        <v>0</v>
      </c>
      <c r="U17" s="54">
        <v>0.02</v>
      </c>
      <c r="V17" s="54" t="s">
        <v>335</v>
      </c>
      <c r="W17" s="54">
        <v>-0.01</v>
      </c>
      <c r="X17" s="54" t="s">
        <v>335</v>
      </c>
      <c r="Y17" s="54" t="s">
        <v>335</v>
      </c>
      <c r="Z17" s="54" t="s">
        <v>335</v>
      </c>
      <c r="AA17" s="54" t="s">
        <v>335</v>
      </c>
      <c r="AB17" s="54">
        <v>0.01</v>
      </c>
      <c r="AC17" s="54" t="s">
        <v>335</v>
      </c>
      <c r="AD17" s="54">
        <v>-0.03</v>
      </c>
      <c r="AE17" s="54">
        <v>0</v>
      </c>
      <c r="AF17" s="54" t="s">
        <v>335</v>
      </c>
      <c r="AG17" s="54">
        <v>-0.01</v>
      </c>
      <c r="AH17" s="54">
        <v>-0.01</v>
      </c>
      <c r="AI17" s="54">
        <v>-0.02</v>
      </c>
      <c r="AJ17" s="54" t="s">
        <v>335</v>
      </c>
      <c r="AK17" s="54">
        <v>0.02</v>
      </c>
      <c r="AL17" s="54">
        <v>-0.01</v>
      </c>
      <c r="AM17" s="54" t="s">
        <v>335</v>
      </c>
      <c r="AN17" s="54">
        <v>0</v>
      </c>
      <c r="AO17" s="54" t="s">
        <v>335</v>
      </c>
      <c r="AP17" s="54">
        <v>0</v>
      </c>
      <c r="AQ17" s="54" t="s">
        <v>335</v>
      </c>
      <c r="AR17" s="54">
        <v>0.03</v>
      </c>
      <c r="AS17" s="54" t="s">
        <v>335</v>
      </c>
      <c r="AT17" s="54" t="s">
        <v>335</v>
      </c>
      <c r="AU17" s="54" t="s">
        <v>335</v>
      </c>
      <c r="AV17" s="54" t="s">
        <v>335</v>
      </c>
      <c r="AW17" s="54" t="s">
        <v>335</v>
      </c>
      <c r="AX17" s="54" t="s">
        <v>335</v>
      </c>
      <c r="AY17" s="54">
        <v>0.03</v>
      </c>
      <c r="AZ17" s="54" t="s">
        <v>335</v>
      </c>
      <c r="BA17" s="54" t="s">
        <v>335</v>
      </c>
      <c r="BB17" s="54" t="s">
        <v>335</v>
      </c>
      <c r="BC17" s="54" t="s">
        <v>335</v>
      </c>
      <c r="BD17" s="54" t="s">
        <v>335</v>
      </c>
      <c r="BE17" s="54">
        <v>0.01</v>
      </c>
      <c r="BF17" s="54">
        <v>0</v>
      </c>
      <c r="BG17" s="54">
        <v>-0.02</v>
      </c>
      <c r="BH17" s="54">
        <v>-0.05</v>
      </c>
      <c r="BI17" s="54" t="s">
        <v>335</v>
      </c>
      <c r="BJ17" s="54" t="s">
        <v>335</v>
      </c>
      <c r="BK17" s="54" t="s">
        <v>335</v>
      </c>
      <c r="BL17" s="54" t="s">
        <v>335</v>
      </c>
      <c r="BM17" s="54" t="s">
        <v>335</v>
      </c>
      <c r="BN17" s="54">
        <v>0</v>
      </c>
      <c r="BO17" s="54" t="s">
        <v>335</v>
      </c>
      <c r="BP17" s="54"/>
      <c r="BQ17" s="54"/>
    </row>
    <row r="18" spans="1:69" x14ac:dyDescent="0.25">
      <c r="P18" s="65">
        <v>1993</v>
      </c>
      <c r="Q18" s="54">
        <v>0</v>
      </c>
      <c r="R18" s="54" t="s">
        <v>334</v>
      </c>
      <c r="S18" s="54" t="s">
        <v>335</v>
      </c>
      <c r="T18" s="54">
        <v>-0.01</v>
      </c>
      <c r="U18" s="54">
        <v>0.02</v>
      </c>
      <c r="V18" s="54" t="s">
        <v>335</v>
      </c>
      <c r="W18" s="54">
        <v>0</v>
      </c>
      <c r="X18" s="54" t="s">
        <v>335</v>
      </c>
      <c r="Y18" s="54" t="s">
        <v>335</v>
      </c>
      <c r="Z18" s="54" t="s">
        <v>335</v>
      </c>
      <c r="AA18" s="54" t="s">
        <v>335</v>
      </c>
      <c r="AB18" s="54">
        <v>-0.01</v>
      </c>
      <c r="AC18" s="54" t="s">
        <v>335</v>
      </c>
      <c r="AD18" s="54">
        <v>-0.03</v>
      </c>
      <c r="AE18" s="54">
        <v>0</v>
      </c>
      <c r="AF18" s="54" t="s">
        <v>335</v>
      </c>
      <c r="AG18" s="54">
        <v>0.05</v>
      </c>
      <c r="AH18" s="54">
        <v>-0.01</v>
      </c>
      <c r="AI18" s="54">
        <v>-0.02</v>
      </c>
      <c r="AJ18" s="54" t="s">
        <v>335</v>
      </c>
      <c r="AK18" s="54">
        <v>0.06</v>
      </c>
      <c r="AL18" s="54">
        <v>0.03</v>
      </c>
      <c r="AM18" s="54" t="s">
        <v>335</v>
      </c>
      <c r="AN18" s="54">
        <v>0</v>
      </c>
      <c r="AO18" s="54" t="s">
        <v>335</v>
      </c>
      <c r="AP18" s="54">
        <v>-0.01</v>
      </c>
      <c r="AQ18" s="54" t="s">
        <v>335</v>
      </c>
      <c r="AR18" s="54">
        <v>0</v>
      </c>
      <c r="AS18" s="54" t="s">
        <v>335</v>
      </c>
      <c r="AT18" s="54" t="s">
        <v>335</v>
      </c>
      <c r="AU18" s="54" t="s">
        <v>335</v>
      </c>
      <c r="AV18" s="54" t="s">
        <v>335</v>
      </c>
      <c r="AW18" s="54" t="s">
        <v>335</v>
      </c>
      <c r="AX18" s="54" t="s">
        <v>335</v>
      </c>
      <c r="AY18" s="54">
        <v>-0.01</v>
      </c>
      <c r="AZ18" s="54" t="s">
        <v>335</v>
      </c>
      <c r="BA18" s="54" t="s">
        <v>335</v>
      </c>
      <c r="BB18" s="54" t="s">
        <v>335</v>
      </c>
      <c r="BC18" s="54" t="s">
        <v>335</v>
      </c>
      <c r="BD18" s="54" t="s">
        <v>335</v>
      </c>
      <c r="BE18" s="54">
        <v>0.02</v>
      </c>
      <c r="BF18" s="54">
        <v>0.05</v>
      </c>
      <c r="BG18" s="54">
        <v>-0.01</v>
      </c>
      <c r="BH18" s="54">
        <v>-0.04</v>
      </c>
      <c r="BI18" s="54" t="s">
        <v>335</v>
      </c>
      <c r="BJ18" s="54" t="s">
        <v>335</v>
      </c>
      <c r="BK18" s="54" t="s">
        <v>335</v>
      </c>
      <c r="BL18" s="54" t="s">
        <v>335</v>
      </c>
      <c r="BM18" s="54" t="s">
        <v>335</v>
      </c>
      <c r="BN18" s="54">
        <v>-0.01</v>
      </c>
      <c r="BO18" s="54" t="s">
        <v>335</v>
      </c>
      <c r="BP18" s="54"/>
      <c r="BQ18" s="54"/>
    </row>
    <row r="19" spans="1:69" x14ac:dyDescent="0.25">
      <c r="P19" s="65">
        <v>1994</v>
      </c>
      <c r="Q19" s="54">
        <v>0</v>
      </c>
      <c r="R19" s="54" t="s">
        <v>334</v>
      </c>
      <c r="S19" s="54" t="s">
        <v>335</v>
      </c>
      <c r="T19" s="54">
        <v>0.02</v>
      </c>
      <c r="U19" s="54">
        <v>0.06</v>
      </c>
      <c r="V19" s="54" t="s">
        <v>335</v>
      </c>
      <c r="W19" s="54">
        <v>-0.02</v>
      </c>
      <c r="X19" s="54" t="s">
        <v>335</v>
      </c>
      <c r="Y19" s="54" t="s">
        <v>335</v>
      </c>
      <c r="Z19" s="54" t="s">
        <v>335</v>
      </c>
      <c r="AA19" s="54" t="s">
        <v>335</v>
      </c>
      <c r="AB19" s="54">
        <v>0</v>
      </c>
      <c r="AC19" s="54" t="s">
        <v>335</v>
      </c>
      <c r="AD19" s="54">
        <v>0.01</v>
      </c>
      <c r="AE19" s="54">
        <v>0.03</v>
      </c>
      <c r="AF19" s="54" t="s">
        <v>335</v>
      </c>
      <c r="AG19" s="54">
        <v>0.01</v>
      </c>
      <c r="AH19" s="54">
        <v>0.01</v>
      </c>
      <c r="AI19" s="54">
        <v>-0.02</v>
      </c>
      <c r="AJ19" s="54" t="s">
        <v>335</v>
      </c>
      <c r="AK19" s="54">
        <v>0.06</v>
      </c>
      <c r="AL19" s="54">
        <v>-0.02</v>
      </c>
      <c r="AM19" s="54" t="s">
        <v>335</v>
      </c>
      <c r="AN19" s="54">
        <v>-0.01</v>
      </c>
      <c r="AO19" s="54" t="s">
        <v>335</v>
      </c>
      <c r="AP19" s="54">
        <v>-0.05</v>
      </c>
      <c r="AQ19" s="54" t="s">
        <v>335</v>
      </c>
      <c r="AR19" s="54">
        <v>-0.04</v>
      </c>
      <c r="AS19" s="54" t="s">
        <v>335</v>
      </c>
      <c r="AT19" s="54" t="s">
        <v>335</v>
      </c>
      <c r="AU19" s="54" t="s">
        <v>335</v>
      </c>
      <c r="AV19" s="54" t="s">
        <v>335</v>
      </c>
      <c r="AW19" s="54" t="s">
        <v>335</v>
      </c>
      <c r="AX19" s="54" t="s">
        <v>335</v>
      </c>
      <c r="AY19" s="54">
        <v>-0.04</v>
      </c>
      <c r="AZ19" s="54" t="s">
        <v>335</v>
      </c>
      <c r="BA19" s="54" t="s">
        <v>335</v>
      </c>
      <c r="BB19" s="54" t="s">
        <v>335</v>
      </c>
      <c r="BC19" s="54" t="s">
        <v>335</v>
      </c>
      <c r="BD19" s="54" t="s">
        <v>335</v>
      </c>
      <c r="BE19" s="54">
        <v>0.06</v>
      </c>
      <c r="BF19" s="54">
        <v>-0.04</v>
      </c>
      <c r="BG19" s="54">
        <v>0.03</v>
      </c>
      <c r="BH19" s="54">
        <v>-0.04</v>
      </c>
      <c r="BI19" s="54" t="s">
        <v>335</v>
      </c>
      <c r="BJ19" s="54" t="s">
        <v>335</v>
      </c>
      <c r="BK19" s="54" t="s">
        <v>335</v>
      </c>
      <c r="BL19" s="54" t="s">
        <v>335</v>
      </c>
      <c r="BM19" s="54" t="s">
        <v>335</v>
      </c>
      <c r="BN19" s="54">
        <v>0.01</v>
      </c>
      <c r="BO19" s="54" t="s">
        <v>335</v>
      </c>
      <c r="BP19" s="54"/>
      <c r="BQ19" s="54"/>
    </row>
    <row r="20" spans="1:69" x14ac:dyDescent="0.25">
      <c r="P20" s="65">
        <v>1995</v>
      </c>
      <c r="Q20" s="54">
        <v>-0.01</v>
      </c>
      <c r="R20" s="54" t="s">
        <v>334</v>
      </c>
      <c r="S20" s="54" t="s">
        <v>335</v>
      </c>
      <c r="T20" s="54">
        <v>0</v>
      </c>
      <c r="U20" s="54">
        <v>0.09</v>
      </c>
      <c r="V20" s="54" t="s">
        <v>335</v>
      </c>
      <c r="W20" s="54">
        <v>0.01</v>
      </c>
      <c r="X20" s="54" t="s">
        <v>335</v>
      </c>
      <c r="Y20" s="54" t="s">
        <v>335</v>
      </c>
      <c r="Z20" s="54" t="s">
        <v>335</v>
      </c>
      <c r="AA20" s="54" t="s">
        <v>335</v>
      </c>
      <c r="AB20" s="54">
        <v>0.02</v>
      </c>
      <c r="AC20" s="54" t="s">
        <v>335</v>
      </c>
      <c r="AD20" s="54">
        <v>0.04</v>
      </c>
      <c r="AE20" s="54">
        <v>0.02</v>
      </c>
      <c r="AF20" s="54" t="s">
        <v>335</v>
      </c>
      <c r="AG20" s="54">
        <v>-0.04</v>
      </c>
      <c r="AH20" s="54">
        <v>0.02</v>
      </c>
      <c r="AI20" s="54">
        <v>-0.02</v>
      </c>
      <c r="AJ20" s="54" t="s">
        <v>335</v>
      </c>
      <c r="AK20" s="54">
        <v>0.01</v>
      </c>
      <c r="AL20" s="54">
        <v>0.03</v>
      </c>
      <c r="AM20" s="54" t="s">
        <v>335</v>
      </c>
      <c r="AN20" s="54">
        <v>-0.02</v>
      </c>
      <c r="AO20" s="54" t="s">
        <v>335</v>
      </c>
      <c r="AP20" s="54">
        <v>-0.04</v>
      </c>
      <c r="AQ20" s="54" t="s">
        <v>335</v>
      </c>
      <c r="AR20" s="54">
        <v>-0.01</v>
      </c>
      <c r="AS20" s="54" t="s">
        <v>335</v>
      </c>
      <c r="AT20" s="54" t="s">
        <v>335</v>
      </c>
      <c r="AU20" s="54" t="s">
        <v>335</v>
      </c>
      <c r="AV20" s="54" t="s">
        <v>335</v>
      </c>
      <c r="AW20" s="54" t="s">
        <v>335</v>
      </c>
      <c r="AX20" s="54" t="s">
        <v>335</v>
      </c>
      <c r="AY20" s="54">
        <v>-0.03</v>
      </c>
      <c r="AZ20" s="54" t="s">
        <v>335</v>
      </c>
      <c r="BA20" s="54" t="s">
        <v>335</v>
      </c>
      <c r="BB20" s="54" t="s">
        <v>335</v>
      </c>
      <c r="BC20" s="54" t="s">
        <v>335</v>
      </c>
      <c r="BD20" s="54" t="s">
        <v>335</v>
      </c>
      <c r="BE20" s="54">
        <v>0.02</v>
      </c>
      <c r="BF20" s="54">
        <v>-0.04</v>
      </c>
      <c r="BG20" s="54">
        <v>0.01</v>
      </c>
      <c r="BH20" s="54">
        <v>-0.04</v>
      </c>
      <c r="BI20" s="54" t="s">
        <v>335</v>
      </c>
      <c r="BJ20" s="54" t="s">
        <v>335</v>
      </c>
      <c r="BK20" s="54" t="s">
        <v>335</v>
      </c>
      <c r="BL20" s="54" t="s">
        <v>335</v>
      </c>
      <c r="BM20" s="54" t="s">
        <v>335</v>
      </c>
      <c r="BN20" s="54">
        <v>0.01</v>
      </c>
      <c r="BO20" s="54" t="s">
        <v>335</v>
      </c>
      <c r="BP20" s="54"/>
      <c r="BQ20" s="54"/>
    </row>
    <row r="21" spans="1:69" x14ac:dyDescent="0.25">
      <c r="P21" s="65">
        <v>1996</v>
      </c>
      <c r="Q21" s="54">
        <v>0.01</v>
      </c>
      <c r="R21" s="54" t="s">
        <v>334</v>
      </c>
      <c r="S21" s="54" t="s">
        <v>335</v>
      </c>
      <c r="T21" s="54">
        <v>0</v>
      </c>
      <c r="U21" s="54">
        <v>0.06</v>
      </c>
      <c r="V21" s="54" t="s">
        <v>335</v>
      </c>
      <c r="W21" s="54">
        <v>-0.01</v>
      </c>
      <c r="X21" s="54" t="s">
        <v>335</v>
      </c>
      <c r="Y21" s="54" t="s">
        <v>335</v>
      </c>
      <c r="Z21" s="54" t="s">
        <v>335</v>
      </c>
      <c r="AA21" s="54" t="s">
        <v>335</v>
      </c>
      <c r="AB21" s="54">
        <v>-0.03</v>
      </c>
      <c r="AC21" s="54" t="s">
        <v>335</v>
      </c>
      <c r="AD21" s="54">
        <v>0.03</v>
      </c>
      <c r="AE21" s="54">
        <v>0.02</v>
      </c>
      <c r="AF21" s="54" t="s">
        <v>335</v>
      </c>
      <c r="AG21" s="54">
        <v>-0.01</v>
      </c>
      <c r="AH21" s="54">
        <v>-0.02</v>
      </c>
      <c r="AI21" s="54">
        <v>0.01</v>
      </c>
      <c r="AJ21" s="54" t="s">
        <v>335</v>
      </c>
      <c r="AK21" s="54">
        <v>7.0000000000000007E-2</v>
      </c>
      <c r="AL21" s="54">
        <v>0.02</v>
      </c>
      <c r="AM21" s="54" t="s">
        <v>335</v>
      </c>
      <c r="AN21" s="54">
        <v>0</v>
      </c>
      <c r="AO21" s="54" t="s">
        <v>335</v>
      </c>
      <c r="AP21" s="54">
        <v>-0.05</v>
      </c>
      <c r="AQ21" s="54" t="s">
        <v>335</v>
      </c>
      <c r="AR21" s="54">
        <v>-0.01</v>
      </c>
      <c r="AS21" s="54" t="s">
        <v>335</v>
      </c>
      <c r="AT21" s="54" t="s">
        <v>335</v>
      </c>
      <c r="AU21" s="54" t="s">
        <v>335</v>
      </c>
      <c r="AV21" s="54" t="s">
        <v>335</v>
      </c>
      <c r="AW21" s="54" t="s">
        <v>335</v>
      </c>
      <c r="AX21" s="54" t="s">
        <v>335</v>
      </c>
      <c r="AY21" s="54">
        <v>-0.13</v>
      </c>
      <c r="AZ21" s="54" t="s">
        <v>335</v>
      </c>
      <c r="BA21" s="54" t="s">
        <v>335</v>
      </c>
      <c r="BB21" s="54" t="s">
        <v>335</v>
      </c>
      <c r="BC21" s="54" t="s">
        <v>335</v>
      </c>
      <c r="BD21" s="54" t="s">
        <v>335</v>
      </c>
      <c r="BE21" s="54">
        <v>-0.05</v>
      </c>
      <c r="BF21" s="54">
        <v>0.01</v>
      </c>
      <c r="BG21" s="54">
        <v>0</v>
      </c>
      <c r="BH21" s="54">
        <v>0.02</v>
      </c>
      <c r="BI21" s="54" t="s">
        <v>335</v>
      </c>
      <c r="BJ21" s="54" t="s">
        <v>335</v>
      </c>
      <c r="BK21" s="54" t="s">
        <v>335</v>
      </c>
      <c r="BL21" s="54" t="s">
        <v>335</v>
      </c>
      <c r="BM21" s="54" t="s">
        <v>335</v>
      </c>
      <c r="BN21" s="54">
        <v>0.02</v>
      </c>
      <c r="BO21" s="54" t="s">
        <v>335</v>
      </c>
      <c r="BP21" s="54"/>
      <c r="BQ21" s="54"/>
    </row>
    <row r="22" spans="1:69" x14ac:dyDescent="0.25">
      <c r="P22" s="65">
        <v>1997</v>
      </c>
      <c r="Q22" s="54">
        <v>0.02</v>
      </c>
      <c r="R22" s="54" t="s">
        <v>334</v>
      </c>
      <c r="S22" s="54" t="s">
        <v>335</v>
      </c>
      <c r="T22" s="54">
        <v>-0.04</v>
      </c>
      <c r="U22" s="54">
        <v>0.08</v>
      </c>
      <c r="V22" s="54" t="s">
        <v>335</v>
      </c>
      <c r="W22" s="54">
        <v>0.03</v>
      </c>
      <c r="X22" s="54" t="s">
        <v>335</v>
      </c>
      <c r="Y22" s="54" t="s">
        <v>335</v>
      </c>
      <c r="Z22" s="54" t="s">
        <v>335</v>
      </c>
      <c r="AA22" s="54" t="s">
        <v>335</v>
      </c>
      <c r="AB22" s="54">
        <v>0.02</v>
      </c>
      <c r="AC22" s="54" t="s">
        <v>335</v>
      </c>
      <c r="AD22" s="54">
        <v>0.02</v>
      </c>
      <c r="AE22" s="54">
        <v>0</v>
      </c>
      <c r="AF22" s="54" t="s">
        <v>335</v>
      </c>
      <c r="AG22" s="54">
        <v>0.05</v>
      </c>
      <c r="AH22" s="54">
        <v>0</v>
      </c>
      <c r="AI22" s="54">
        <v>-0.02</v>
      </c>
      <c r="AJ22" s="54" t="s">
        <v>335</v>
      </c>
      <c r="AK22" s="54">
        <v>0</v>
      </c>
      <c r="AL22" s="54">
        <v>-0.01</v>
      </c>
      <c r="AM22" s="54" t="s">
        <v>335</v>
      </c>
      <c r="AN22" s="54">
        <v>0.03</v>
      </c>
      <c r="AO22" s="54" t="s">
        <v>335</v>
      </c>
      <c r="AP22" s="54">
        <v>0.02</v>
      </c>
      <c r="AQ22" s="54" t="s">
        <v>335</v>
      </c>
      <c r="AR22" s="54">
        <v>0</v>
      </c>
      <c r="AS22" s="54" t="s">
        <v>335</v>
      </c>
      <c r="AT22" s="54" t="s">
        <v>335</v>
      </c>
      <c r="AU22" s="54" t="s">
        <v>335</v>
      </c>
      <c r="AV22" s="54" t="s">
        <v>335</v>
      </c>
      <c r="AW22" s="54" t="s">
        <v>335</v>
      </c>
      <c r="AX22" s="54" t="s">
        <v>335</v>
      </c>
      <c r="AY22" s="54">
        <v>-0.06</v>
      </c>
      <c r="AZ22" s="54" t="s">
        <v>335</v>
      </c>
      <c r="BA22" s="54" t="s">
        <v>335</v>
      </c>
      <c r="BB22" s="54" t="s">
        <v>335</v>
      </c>
      <c r="BC22" s="54" t="s">
        <v>335</v>
      </c>
      <c r="BD22" s="54" t="s">
        <v>335</v>
      </c>
      <c r="BE22" s="54">
        <v>-0.01</v>
      </c>
      <c r="BF22" s="54">
        <v>-0.01</v>
      </c>
      <c r="BG22" s="54">
        <v>-0.02</v>
      </c>
      <c r="BH22" s="54">
        <v>0</v>
      </c>
      <c r="BI22" s="54" t="s">
        <v>335</v>
      </c>
      <c r="BJ22" s="54" t="s">
        <v>335</v>
      </c>
      <c r="BK22" s="54" t="s">
        <v>335</v>
      </c>
      <c r="BL22" s="54" t="s">
        <v>335</v>
      </c>
      <c r="BM22" s="54" t="s">
        <v>335</v>
      </c>
      <c r="BN22" s="54">
        <v>-0.02</v>
      </c>
      <c r="BO22" s="54" t="s">
        <v>335</v>
      </c>
      <c r="BP22" s="54"/>
      <c r="BQ22" s="54"/>
    </row>
    <row r="23" spans="1:69" x14ac:dyDescent="0.25">
      <c r="P23" s="65">
        <v>1998</v>
      </c>
      <c r="Q23" s="54">
        <v>-0.03</v>
      </c>
      <c r="R23" s="54" t="s">
        <v>334</v>
      </c>
      <c r="S23" s="54" t="s">
        <v>335</v>
      </c>
      <c r="T23" s="54">
        <v>-0.01</v>
      </c>
      <c r="U23" s="54">
        <v>0.05</v>
      </c>
      <c r="V23" s="54" t="s">
        <v>335</v>
      </c>
      <c r="W23" s="54">
        <v>0.02</v>
      </c>
      <c r="X23" s="54" t="s">
        <v>335</v>
      </c>
      <c r="Y23" s="54" t="s">
        <v>335</v>
      </c>
      <c r="Z23" s="54" t="s">
        <v>335</v>
      </c>
      <c r="AA23" s="54" t="s">
        <v>335</v>
      </c>
      <c r="AB23" s="54">
        <v>0.04</v>
      </c>
      <c r="AC23" s="54" t="s">
        <v>335</v>
      </c>
      <c r="AD23" s="54">
        <v>0</v>
      </c>
      <c r="AE23" s="54">
        <v>-0.03</v>
      </c>
      <c r="AF23" s="54" t="s">
        <v>335</v>
      </c>
      <c r="AG23" s="54">
        <v>0.02</v>
      </c>
      <c r="AH23" s="54">
        <v>0.01</v>
      </c>
      <c r="AI23" s="54">
        <v>-0.01</v>
      </c>
      <c r="AJ23" s="54" t="s">
        <v>335</v>
      </c>
      <c r="AK23" s="54">
        <v>0.02</v>
      </c>
      <c r="AL23" s="54">
        <v>0.03</v>
      </c>
      <c r="AM23" s="54" t="s">
        <v>335</v>
      </c>
      <c r="AN23" s="54">
        <v>-0.02</v>
      </c>
      <c r="AO23" s="54" t="s">
        <v>335</v>
      </c>
      <c r="AP23" s="54">
        <v>0.02</v>
      </c>
      <c r="AQ23" s="54" t="s">
        <v>335</v>
      </c>
      <c r="AR23" s="54">
        <v>0</v>
      </c>
      <c r="AS23" s="54" t="s">
        <v>335</v>
      </c>
      <c r="AT23" s="54" t="s">
        <v>335</v>
      </c>
      <c r="AU23" s="54" t="s">
        <v>335</v>
      </c>
      <c r="AV23" s="54" t="s">
        <v>335</v>
      </c>
      <c r="AW23" s="54" t="s">
        <v>335</v>
      </c>
      <c r="AX23" s="54" t="s">
        <v>335</v>
      </c>
      <c r="AY23" s="54">
        <v>-0.05</v>
      </c>
      <c r="AZ23" s="54" t="s">
        <v>335</v>
      </c>
      <c r="BA23" s="54" t="s">
        <v>335</v>
      </c>
      <c r="BB23" s="54" t="s">
        <v>335</v>
      </c>
      <c r="BC23" s="54" t="s">
        <v>335</v>
      </c>
      <c r="BD23" s="54" t="s">
        <v>335</v>
      </c>
      <c r="BE23" s="54">
        <v>0.01</v>
      </c>
      <c r="BF23" s="54">
        <v>-0.03</v>
      </c>
      <c r="BG23" s="54">
        <v>0</v>
      </c>
      <c r="BH23" s="54">
        <v>-0.01</v>
      </c>
      <c r="BI23" s="54" t="s">
        <v>335</v>
      </c>
      <c r="BJ23" s="54" t="s">
        <v>335</v>
      </c>
      <c r="BK23" s="54" t="s">
        <v>335</v>
      </c>
      <c r="BL23" s="54" t="s">
        <v>335</v>
      </c>
      <c r="BM23" s="54" t="s">
        <v>335</v>
      </c>
      <c r="BN23" s="54">
        <v>0.01</v>
      </c>
      <c r="BO23" s="54" t="s">
        <v>335</v>
      </c>
      <c r="BP23" s="54"/>
      <c r="BQ23" s="54"/>
    </row>
    <row r="24" spans="1:69" x14ac:dyDescent="0.25">
      <c r="P24" s="65">
        <v>1999</v>
      </c>
      <c r="Q24" s="54">
        <v>0.03</v>
      </c>
      <c r="R24" s="54" t="s">
        <v>334</v>
      </c>
      <c r="S24" s="54" t="s">
        <v>335</v>
      </c>
      <c r="T24" s="54">
        <v>0.02</v>
      </c>
      <c r="U24" s="54">
        <v>0.05</v>
      </c>
      <c r="V24" s="54" t="s">
        <v>335</v>
      </c>
      <c r="W24" s="54">
        <v>0.02</v>
      </c>
      <c r="X24" s="54" t="s">
        <v>335</v>
      </c>
      <c r="Y24" s="54" t="s">
        <v>335</v>
      </c>
      <c r="Z24" s="54" t="s">
        <v>335</v>
      </c>
      <c r="AA24" s="54" t="s">
        <v>335</v>
      </c>
      <c r="AB24" s="54">
        <v>0.02</v>
      </c>
      <c r="AC24" s="54" t="s">
        <v>335</v>
      </c>
      <c r="AD24" s="54">
        <v>0.01</v>
      </c>
      <c r="AE24" s="54">
        <v>0.02</v>
      </c>
      <c r="AF24" s="54" t="s">
        <v>335</v>
      </c>
      <c r="AG24" s="54">
        <v>0</v>
      </c>
      <c r="AH24" s="54">
        <v>0</v>
      </c>
      <c r="AI24" s="54">
        <v>-0.06</v>
      </c>
      <c r="AJ24" s="54" t="s">
        <v>335</v>
      </c>
      <c r="AK24" s="54">
        <v>0.04</v>
      </c>
      <c r="AL24" s="54">
        <v>-0.01</v>
      </c>
      <c r="AM24" s="54" t="s">
        <v>335</v>
      </c>
      <c r="AN24" s="54">
        <v>0.04</v>
      </c>
      <c r="AO24" s="54" t="s">
        <v>335</v>
      </c>
      <c r="AP24" s="54">
        <v>0.02</v>
      </c>
      <c r="AQ24" s="54" t="s">
        <v>335</v>
      </c>
      <c r="AR24" s="54">
        <v>-0.05</v>
      </c>
      <c r="AS24" s="54" t="s">
        <v>335</v>
      </c>
      <c r="AT24" s="54" t="s">
        <v>335</v>
      </c>
      <c r="AU24" s="54" t="s">
        <v>335</v>
      </c>
      <c r="AV24" s="54" t="s">
        <v>335</v>
      </c>
      <c r="AW24" s="54" t="s">
        <v>335</v>
      </c>
      <c r="AX24" s="54" t="s">
        <v>335</v>
      </c>
      <c r="AY24" s="54">
        <v>-0.08</v>
      </c>
      <c r="AZ24" s="54" t="s">
        <v>335</v>
      </c>
      <c r="BA24" s="54" t="s">
        <v>335</v>
      </c>
      <c r="BB24" s="54" t="s">
        <v>335</v>
      </c>
      <c r="BC24" s="54" t="s">
        <v>335</v>
      </c>
      <c r="BD24" s="54" t="s">
        <v>335</v>
      </c>
      <c r="BE24" s="54">
        <v>0.01</v>
      </c>
      <c r="BF24" s="54">
        <v>-7.0000000000000007E-2</v>
      </c>
      <c r="BG24" s="54">
        <v>-0.02</v>
      </c>
      <c r="BH24" s="54">
        <v>0.03</v>
      </c>
      <c r="BI24" s="54" t="s">
        <v>335</v>
      </c>
      <c r="BJ24" s="54" t="s">
        <v>335</v>
      </c>
      <c r="BK24" s="54" t="s">
        <v>335</v>
      </c>
      <c r="BL24" s="54" t="s">
        <v>335</v>
      </c>
      <c r="BM24" s="54" t="s">
        <v>335</v>
      </c>
      <c r="BN24" s="54">
        <v>-0.01</v>
      </c>
      <c r="BO24" s="54" t="s">
        <v>335</v>
      </c>
      <c r="BP24" s="54"/>
      <c r="BQ24" s="54"/>
    </row>
    <row r="25" spans="1:69" x14ac:dyDescent="0.25">
      <c r="P25" s="65">
        <v>2000</v>
      </c>
      <c r="Q25" s="54">
        <v>-0.01</v>
      </c>
      <c r="R25" s="54" t="s">
        <v>334</v>
      </c>
      <c r="S25" s="54" t="s">
        <v>335</v>
      </c>
      <c r="T25" s="54">
        <v>0</v>
      </c>
      <c r="U25" s="54">
        <v>0.11</v>
      </c>
      <c r="V25" s="54" t="s">
        <v>335</v>
      </c>
      <c r="W25" s="54">
        <v>0.06</v>
      </c>
      <c r="X25" s="54" t="s">
        <v>335</v>
      </c>
      <c r="Y25" s="54" t="s">
        <v>335</v>
      </c>
      <c r="Z25" s="54" t="s">
        <v>335</v>
      </c>
      <c r="AA25" s="54" t="s">
        <v>335</v>
      </c>
      <c r="AB25" s="54">
        <v>-0.01</v>
      </c>
      <c r="AC25" s="54" t="s">
        <v>335</v>
      </c>
      <c r="AD25" s="54">
        <v>0</v>
      </c>
      <c r="AE25" s="54">
        <v>0.04</v>
      </c>
      <c r="AF25" s="54" t="s">
        <v>335</v>
      </c>
      <c r="AG25" s="54">
        <v>0.02</v>
      </c>
      <c r="AH25" s="54">
        <v>0.01</v>
      </c>
      <c r="AI25" s="54">
        <v>-0.02</v>
      </c>
      <c r="AJ25" s="54" t="s">
        <v>335</v>
      </c>
      <c r="AK25" s="54">
        <v>0.02</v>
      </c>
      <c r="AL25" s="54">
        <v>-0.01</v>
      </c>
      <c r="AM25" s="54" t="s">
        <v>335</v>
      </c>
      <c r="AN25" s="54">
        <v>-0.04</v>
      </c>
      <c r="AO25" s="54" t="s">
        <v>335</v>
      </c>
      <c r="AP25" s="54">
        <v>0.01</v>
      </c>
      <c r="AQ25" s="54" t="s">
        <v>335</v>
      </c>
      <c r="AR25" s="54">
        <v>-0.02</v>
      </c>
      <c r="AS25" s="54" t="s">
        <v>335</v>
      </c>
      <c r="AT25" s="54" t="s">
        <v>335</v>
      </c>
      <c r="AU25" s="54" t="s">
        <v>335</v>
      </c>
      <c r="AV25" s="54" t="s">
        <v>335</v>
      </c>
      <c r="AW25" s="54" t="s">
        <v>335</v>
      </c>
      <c r="AX25" s="54" t="s">
        <v>335</v>
      </c>
      <c r="AY25" s="54">
        <v>-7.0000000000000007E-2</v>
      </c>
      <c r="AZ25" s="54" t="s">
        <v>335</v>
      </c>
      <c r="BA25" s="54" t="s">
        <v>335</v>
      </c>
      <c r="BB25" s="54" t="s">
        <v>335</v>
      </c>
      <c r="BC25" s="54" t="s">
        <v>335</v>
      </c>
      <c r="BD25" s="54" t="s">
        <v>335</v>
      </c>
      <c r="BE25" s="54">
        <v>-7.0000000000000007E-2</v>
      </c>
      <c r="BF25" s="54">
        <v>-0.04</v>
      </c>
      <c r="BG25" s="54">
        <v>0.02</v>
      </c>
      <c r="BH25" s="54">
        <v>0</v>
      </c>
      <c r="BI25" s="54" t="s">
        <v>335</v>
      </c>
      <c r="BJ25" s="54" t="s">
        <v>335</v>
      </c>
      <c r="BK25" s="54" t="s">
        <v>335</v>
      </c>
      <c r="BL25" s="54" t="s">
        <v>335</v>
      </c>
      <c r="BM25" s="54" t="s">
        <v>335</v>
      </c>
      <c r="BN25" s="54">
        <v>0</v>
      </c>
      <c r="BO25" s="54" t="s">
        <v>335</v>
      </c>
      <c r="BP25" s="54"/>
      <c r="BQ25" s="54"/>
    </row>
    <row r="26" spans="1:69" x14ac:dyDescent="0.25">
      <c r="P26" s="65">
        <v>2001</v>
      </c>
      <c r="Q26" s="54">
        <v>0.01</v>
      </c>
      <c r="R26" s="54" t="s">
        <v>334</v>
      </c>
      <c r="S26" s="54" t="s">
        <v>335</v>
      </c>
      <c r="T26" s="54">
        <v>0</v>
      </c>
      <c r="U26" s="54">
        <v>0.18</v>
      </c>
      <c r="V26" s="54" t="s">
        <v>335</v>
      </c>
      <c r="W26" s="54">
        <v>0</v>
      </c>
      <c r="X26" s="54" t="s">
        <v>335</v>
      </c>
      <c r="Y26" s="54" t="s">
        <v>335</v>
      </c>
      <c r="Z26" s="54" t="s">
        <v>335</v>
      </c>
      <c r="AA26" s="54" t="s">
        <v>335</v>
      </c>
      <c r="AB26" s="54">
        <v>0.03</v>
      </c>
      <c r="AC26" s="54" t="s">
        <v>335</v>
      </c>
      <c r="AD26" s="54">
        <v>0.04</v>
      </c>
      <c r="AE26" s="54">
        <v>0.03</v>
      </c>
      <c r="AF26" s="54" t="s">
        <v>335</v>
      </c>
      <c r="AG26" s="54">
        <v>-0.01</v>
      </c>
      <c r="AH26" s="54">
        <v>7.0000000000000007E-2</v>
      </c>
      <c r="AI26" s="54">
        <v>0</v>
      </c>
      <c r="AJ26" s="54" t="s">
        <v>335</v>
      </c>
      <c r="AK26" s="54">
        <v>-0.01</v>
      </c>
      <c r="AL26" s="54">
        <v>-0.04</v>
      </c>
      <c r="AM26" s="54" t="s">
        <v>335</v>
      </c>
      <c r="AN26" s="54">
        <v>0.02</v>
      </c>
      <c r="AO26" s="54" t="s">
        <v>335</v>
      </c>
      <c r="AP26" s="54">
        <v>-0.02</v>
      </c>
      <c r="AQ26" s="54" t="s">
        <v>335</v>
      </c>
      <c r="AR26" s="54">
        <v>-0.04</v>
      </c>
      <c r="AS26" s="54" t="s">
        <v>335</v>
      </c>
      <c r="AT26" s="54" t="s">
        <v>335</v>
      </c>
      <c r="AU26" s="54" t="s">
        <v>335</v>
      </c>
      <c r="AV26" s="54" t="s">
        <v>335</v>
      </c>
      <c r="AW26" s="54" t="s">
        <v>335</v>
      </c>
      <c r="AX26" s="54" t="s">
        <v>335</v>
      </c>
      <c r="AY26" s="54">
        <v>-0.06</v>
      </c>
      <c r="AZ26" s="54" t="s">
        <v>335</v>
      </c>
      <c r="BA26" s="54" t="s">
        <v>335</v>
      </c>
      <c r="BB26" s="54" t="s">
        <v>335</v>
      </c>
      <c r="BC26" s="54" t="s">
        <v>335</v>
      </c>
      <c r="BD26" s="54" t="s">
        <v>335</v>
      </c>
      <c r="BE26" s="54">
        <v>-0.16</v>
      </c>
      <c r="BF26" s="54">
        <v>-0.06</v>
      </c>
      <c r="BG26" s="54">
        <v>-0.04</v>
      </c>
      <c r="BH26" s="54">
        <v>0.01</v>
      </c>
      <c r="BI26" s="54" t="s">
        <v>335</v>
      </c>
      <c r="BJ26" s="54" t="s">
        <v>335</v>
      </c>
      <c r="BK26" s="54" t="s">
        <v>335</v>
      </c>
      <c r="BL26" s="54" t="s">
        <v>335</v>
      </c>
      <c r="BM26" s="54" t="s">
        <v>335</v>
      </c>
      <c r="BN26" s="54">
        <v>-0.06</v>
      </c>
      <c r="BO26" s="54" t="s">
        <v>335</v>
      </c>
      <c r="BP26" s="54"/>
      <c r="BQ26" s="54"/>
    </row>
    <row r="27" spans="1:69" x14ac:dyDescent="0.25">
      <c r="P27" s="65">
        <v>2002</v>
      </c>
      <c r="Q27" s="54">
        <v>-0.02</v>
      </c>
      <c r="R27" s="54" t="s">
        <v>334</v>
      </c>
      <c r="S27" s="54" t="s">
        <v>335</v>
      </c>
      <c r="T27" s="54">
        <v>-0.01</v>
      </c>
      <c r="U27" s="54">
        <v>0.1</v>
      </c>
      <c r="V27" s="54" t="s">
        <v>335</v>
      </c>
      <c r="W27" s="54">
        <v>0</v>
      </c>
      <c r="X27" s="54" t="s">
        <v>335</v>
      </c>
      <c r="Y27" s="54" t="s">
        <v>335</v>
      </c>
      <c r="Z27" s="54" t="s">
        <v>335</v>
      </c>
      <c r="AA27" s="54" t="s">
        <v>335</v>
      </c>
      <c r="AB27" s="54">
        <v>0.03</v>
      </c>
      <c r="AC27" s="54" t="s">
        <v>335</v>
      </c>
      <c r="AD27" s="54">
        <v>7.0000000000000007E-2</v>
      </c>
      <c r="AE27" s="54">
        <v>0.04</v>
      </c>
      <c r="AF27" s="54" t="s">
        <v>335</v>
      </c>
      <c r="AG27" s="54">
        <v>-7.0000000000000007E-2</v>
      </c>
      <c r="AH27" s="54">
        <v>0.05</v>
      </c>
      <c r="AI27" s="54">
        <v>-0.02</v>
      </c>
      <c r="AJ27" s="54" t="s">
        <v>335</v>
      </c>
      <c r="AK27" s="54">
        <v>0</v>
      </c>
      <c r="AL27" s="54">
        <v>-0.06</v>
      </c>
      <c r="AM27" s="54" t="s">
        <v>335</v>
      </c>
      <c r="AN27" s="54">
        <v>0</v>
      </c>
      <c r="AO27" s="54" t="s">
        <v>335</v>
      </c>
      <c r="AP27" s="54">
        <v>0.02</v>
      </c>
      <c r="AQ27" s="54" t="s">
        <v>335</v>
      </c>
      <c r="AR27" s="54">
        <v>-0.04</v>
      </c>
      <c r="AS27" s="54" t="s">
        <v>335</v>
      </c>
      <c r="AT27" s="54" t="s">
        <v>335</v>
      </c>
      <c r="AU27" s="54" t="s">
        <v>335</v>
      </c>
      <c r="AV27" s="54" t="s">
        <v>335</v>
      </c>
      <c r="AW27" s="54" t="s">
        <v>335</v>
      </c>
      <c r="AX27" s="54" t="s">
        <v>335</v>
      </c>
      <c r="AY27" s="54">
        <v>-7.0000000000000007E-2</v>
      </c>
      <c r="AZ27" s="54" t="s">
        <v>335</v>
      </c>
      <c r="BA27" s="54" t="s">
        <v>335</v>
      </c>
      <c r="BB27" s="54" t="s">
        <v>335</v>
      </c>
      <c r="BC27" s="54" t="s">
        <v>335</v>
      </c>
      <c r="BD27" s="54" t="s">
        <v>335</v>
      </c>
      <c r="BE27" s="54">
        <v>-0.11</v>
      </c>
      <c r="BF27" s="54">
        <v>-0.09</v>
      </c>
      <c r="BG27" s="54">
        <v>0.02</v>
      </c>
      <c r="BH27" s="54">
        <v>0.02</v>
      </c>
      <c r="BI27" s="54" t="s">
        <v>335</v>
      </c>
      <c r="BJ27" s="54" t="s">
        <v>335</v>
      </c>
      <c r="BK27" s="54" t="s">
        <v>335</v>
      </c>
      <c r="BL27" s="54" t="s">
        <v>335</v>
      </c>
      <c r="BM27" s="54" t="s">
        <v>335</v>
      </c>
      <c r="BN27" s="54">
        <v>-0.02</v>
      </c>
      <c r="BO27" s="54" t="s">
        <v>335</v>
      </c>
      <c r="BP27" s="54"/>
      <c r="BQ27" s="54"/>
    </row>
    <row r="28" spans="1:69" x14ac:dyDescent="0.25">
      <c r="P28" s="65">
        <v>2003</v>
      </c>
      <c r="Q28" s="54">
        <v>0.01</v>
      </c>
      <c r="R28" s="54" t="s">
        <v>334</v>
      </c>
      <c r="S28" s="54" t="s">
        <v>335</v>
      </c>
      <c r="T28" s="54">
        <v>0.01</v>
      </c>
      <c r="U28" s="54">
        <v>0.08</v>
      </c>
      <c r="V28" s="54" t="s">
        <v>335</v>
      </c>
      <c r="W28" s="54">
        <v>0.01</v>
      </c>
      <c r="X28" s="54" t="s">
        <v>335</v>
      </c>
      <c r="Y28" s="54" t="s">
        <v>335</v>
      </c>
      <c r="Z28" s="54" t="s">
        <v>335</v>
      </c>
      <c r="AA28" s="54" t="s">
        <v>335</v>
      </c>
      <c r="AB28" s="54">
        <v>0.05</v>
      </c>
      <c r="AC28" s="54" t="s">
        <v>335</v>
      </c>
      <c r="AD28" s="54">
        <v>0.03</v>
      </c>
      <c r="AE28" s="54">
        <v>7.0000000000000007E-2</v>
      </c>
      <c r="AF28" s="54" t="s">
        <v>335</v>
      </c>
      <c r="AG28" s="54">
        <v>-0.04</v>
      </c>
      <c r="AH28" s="54">
        <v>7.0000000000000007E-2</v>
      </c>
      <c r="AI28" s="54">
        <v>-0.04</v>
      </c>
      <c r="AJ28" s="54" t="s">
        <v>335</v>
      </c>
      <c r="AK28" s="54">
        <v>-0.01</v>
      </c>
      <c r="AL28" s="54">
        <v>-0.02</v>
      </c>
      <c r="AM28" s="54" t="s">
        <v>335</v>
      </c>
      <c r="AN28" s="54">
        <v>-0.02</v>
      </c>
      <c r="AO28" s="54" t="s">
        <v>335</v>
      </c>
      <c r="AP28" s="54">
        <v>0.02</v>
      </c>
      <c r="AQ28" s="54" t="s">
        <v>335</v>
      </c>
      <c r="AR28" s="54">
        <v>-0.08</v>
      </c>
      <c r="AS28" s="54" t="s">
        <v>335</v>
      </c>
      <c r="AT28" s="54" t="s">
        <v>335</v>
      </c>
      <c r="AU28" s="54" t="s">
        <v>335</v>
      </c>
      <c r="AV28" s="54" t="s">
        <v>335</v>
      </c>
      <c r="AW28" s="54" t="s">
        <v>335</v>
      </c>
      <c r="AX28" s="54" t="s">
        <v>335</v>
      </c>
      <c r="AY28" s="54">
        <v>-0.08</v>
      </c>
      <c r="AZ28" s="54" t="s">
        <v>335</v>
      </c>
      <c r="BA28" s="54" t="s">
        <v>335</v>
      </c>
      <c r="BB28" s="54" t="s">
        <v>335</v>
      </c>
      <c r="BC28" s="54" t="s">
        <v>335</v>
      </c>
      <c r="BD28" s="54" t="s">
        <v>335</v>
      </c>
      <c r="BE28" s="54">
        <v>-0.08</v>
      </c>
      <c r="BF28" s="54">
        <v>-0.08</v>
      </c>
      <c r="BG28" s="54">
        <v>0.02</v>
      </c>
      <c r="BH28" s="54">
        <v>0.04</v>
      </c>
      <c r="BI28" s="54" t="s">
        <v>335</v>
      </c>
      <c r="BJ28" s="54" t="s">
        <v>335</v>
      </c>
      <c r="BK28" s="54" t="s">
        <v>335</v>
      </c>
      <c r="BL28" s="54" t="s">
        <v>335</v>
      </c>
      <c r="BM28" s="54" t="s">
        <v>335</v>
      </c>
      <c r="BN28" s="54">
        <v>-0.04</v>
      </c>
      <c r="BO28" s="54" t="s">
        <v>335</v>
      </c>
      <c r="BP28" s="54"/>
      <c r="BQ28" s="54"/>
    </row>
    <row r="29" spans="1:69" x14ac:dyDescent="0.25">
      <c r="P29" s="65">
        <v>2004</v>
      </c>
      <c r="Q29" s="54">
        <v>-0.03</v>
      </c>
      <c r="R29" s="54" t="s">
        <v>334</v>
      </c>
      <c r="S29" s="54" t="s">
        <v>335</v>
      </c>
      <c r="T29" s="54">
        <v>0.03</v>
      </c>
      <c r="U29" s="54">
        <v>7.0000000000000007E-2</v>
      </c>
      <c r="V29" s="54" t="s">
        <v>335</v>
      </c>
      <c r="W29" s="54">
        <v>0.03</v>
      </c>
      <c r="X29" s="54" t="s">
        <v>335</v>
      </c>
      <c r="Y29" s="54" t="s">
        <v>335</v>
      </c>
      <c r="Z29" s="54" t="s">
        <v>335</v>
      </c>
      <c r="AA29" s="54" t="s">
        <v>335</v>
      </c>
      <c r="AB29" s="54">
        <v>0.05</v>
      </c>
      <c r="AC29" s="54" t="s">
        <v>335</v>
      </c>
      <c r="AD29" s="54">
        <v>0</v>
      </c>
      <c r="AE29" s="54">
        <v>0.04</v>
      </c>
      <c r="AF29" s="54" t="s">
        <v>335</v>
      </c>
      <c r="AG29" s="54">
        <v>7.0000000000000007E-2</v>
      </c>
      <c r="AH29" s="54">
        <v>0.04</v>
      </c>
      <c r="AI29" s="54">
        <v>-0.04</v>
      </c>
      <c r="AJ29" s="54" t="s">
        <v>335</v>
      </c>
      <c r="AK29" s="54">
        <v>-0.06</v>
      </c>
      <c r="AL29" s="54">
        <v>-0.02</v>
      </c>
      <c r="AM29" s="54" t="s">
        <v>335</v>
      </c>
      <c r="AN29" s="54">
        <v>0.04</v>
      </c>
      <c r="AO29" s="54" t="s">
        <v>335</v>
      </c>
      <c r="AP29" s="54">
        <v>0</v>
      </c>
      <c r="AQ29" s="54" t="s">
        <v>335</v>
      </c>
      <c r="AR29" s="54">
        <v>-0.03</v>
      </c>
      <c r="AS29" s="54" t="s">
        <v>335</v>
      </c>
      <c r="AT29" s="54" t="s">
        <v>335</v>
      </c>
      <c r="AU29" s="54" t="s">
        <v>335</v>
      </c>
      <c r="AV29" s="54" t="s">
        <v>335</v>
      </c>
      <c r="AW29" s="54" t="s">
        <v>335</v>
      </c>
      <c r="AX29" s="54" t="s">
        <v>335</v>
      </c>
      <c r="AY29" s="54">
        <v>-0.02</v>
      </c>
      <c r="AZ29" s="54" t="s">
        <v>335</v>
      </c>
      <c r="BA29" s="54" t="s">
        <v>335</v>
      </c>
      <c r="BB29" s="54" t="s">
        <v>335</v>
      </c>
      <c r="BC29" s="54" t="s">
        <v>335</v>
      </c>
      <c r="BD29" s="54" t="s">
        <v>335</v>
      </c>
      <c r="BE29" s="54">
        <v>-0.06</v>
      </c>
      <c r="BF29" s="54">
        <v>-0.04</v>
      </c>
      <c r="BG29" s="54">
        <v>-0.01</v>
      </c>
      <c r="BH29" s="54">
        <v>0.01</v>
      </c>
      <c r="BI29" s="54" t="s">
        <v>335</v>
      </c>
      <c r="BJ29" s="54" t="s">
        <v>335</v>
      </c>
      <c r="BK29" s="54" t="s">
        <v>335</v>
      </c>
      <c r="BL29" s="54" t="s">
        <v>335</v>
      </c>
      <c r="BM29" s="54" t="s">
        <v>335</v>
      </c>
      <c r="BN29" s="54">
        <v>-0.03</v>
      </c>
      <c r="BO29" s="54" t="s">
        <v>335</v>
      </c>
      <c r="BP29" s="54"/>
      <c r="BQ29" s="54"/>
    </row>
    <row r="30" spans="1:69" x14ac:dyDescent="0.25">
      <c r="P30" s="65">
        <v>2005</v>
      </c>
      <c r="Q30" s="54">
        <v>0</v>
      </c>
      <c r="R30" s="54" t="s">
        <v>334</v>
      </c>
      <c r="S30" s="54" t="s">
        <v>335</v>
      </c>
      <c r="T30" s="54">
        <v>-0.01</v>
      </c>
      <c r="U30" s="54">
        <v>0.11</v>
      </c>
      <c r="V30" s="54" t="s">
        <v>335</v>
      </c>
      <c r="W30" s="54">
        <v>-0.05</v>
      </c>
      <c r="X30" s="54" t="s">
        <v>335</v>
      </c>
      <c r="Y30" s="54" t="s">
        <v>335</v>
      </c>
      <c r="Z30" s="54" t="s">
        <v>335</v>
      </c>
      <c r="AA30" s="54" t="s">
        <v>335</v>
      </c>
      <c r="AB30" s="54">
        <v>0.03</v>
      </c>
      <c r="AC30" s="54" t="s">
        <v>335</v>
      </c>
      <c r="AD30" s="54">
        <v>0.04</v>
      </c>
      <c r="AE30" s="54">
        <v>0.02</v>
      </c>
      <c r="AF30" s="54" t="s">
        <v>335</v>
      </c>
      <c r="AG30" s="54">
        <v>0.05</v>
      </c>
      <c r="AH30" s="54">
        <v>0.03</v>
      </c>
      <c r="AI30" s="54">
        <v>-0.02</v>
      </c>
      <c r="AJ30" s="54" t="s">
        <v>335</v>
      </c>
      <c r="AK30" s="54">
        <v>0</v>
      </c>
      <c r="AL30" s="54">
        <v>-0.02</v>
      </c>
      <c r="AM30" s="54" t="s">
        <v>335</v>
      </c>
      <c r="AN30" s="54">
        <v>0</v>
      </c>
      <c r="AO30" s="54" t="s">
        <v>335</v>
      </c>
      <c r="AP30" s="54">
        <v>0.01</v>
      </c>
      <c r="AQ30" s="54" t="s">
        <v>335</v>
      </c>
      <c r="AR30" s="54">
        <v>-0.03</v>
      </c>
      <c r="AS30" s="54" t="s">
        <v>335</v>
      </c>
      <c r="AT30" s="54" t="s">
        <v>335</v>
      </c>
      <c r="AU30" s="54" t="s">
        <v>335</v>
      </c>
      <c r="AV30" s="54" t="s">
        <v>335</v>
      </c>
      <c r="AW30" s="54" t="s">
        <v>335</v>
      </c>
      <c r="AX30" s="54" t="s">
        <v>335</v>
      </c>
      <c r="AY30" s="54">
        <v>-7.0000000000000007E-2</v>
      </c>
      <c r="AZ30" s="54" t="s">
        <v>335</v>
      </c>
      <c r="BA30" s="54" t="s">
        <v>335</v>
      </c>
      <c r="BB30" s="54" t="s">
        <v>335</v>
      </c>
      <c r="BC30" s="54" t="s">
        <v>335</v>
      </c>
      <c r="BD30" s="54" t="s">
        <v>335</v>
      </c>
      <c r="BE30" s="54">
        <v>-0.1</v>
      </c>
      <c r="BF30" s="54">
        <v>-0.05</v>
      </c>
      <c r="BG30" s="54">
        <v>0.04</v>
      </c>
      <c r="BH30" s="54">
        <v>0.03</v>
      </c>
      <c r="BI30" s="54" t="s">
        <v>335</v>
      </c>
      <c r="BJ30" s="54" t="s">
        <v>335</v>
      </c>
      <c r="BK30" s="54" t="s">
        <v>335</v>
      </c>
      <c r="BL30" s="54" t="s">
        <v>335</v>
      </c>
      <c r="BM30" s="54" t="s">
        <v>335</v>
      </c>
      <c r="BN30" s="54">
        <v>-0.05</v>
      </c>
      <c r="BO30" s="54" t="s">
        <v>335</v>
      </c>
      <c r="BP30" s="54"/>
      <c r="BQ30" s="54"/>
    </row>
    <row r="31" spans="1:69" x14ac:dyDescent="0.25">
      <c r="B31" s="82"/>
      <c r="P31" s="65">
        <v>2006</v>
      </c>
      <c r="Q31" s="54">
        <v>-0.02</v>
      </c>
      <c r="R31" s="54" t="s">
        <v>334</v>
      </c>
      <c r="S31" s="54" t="s">
        <v>335</v>
      </c>
      <c r="T31" s="54">
        <v>0.06</v>
      </c>
      <c r="U31" s="54">
        <v>0.09</v>
      </c>
      <c r="V31" s="54" t="s">
        <v>335</v>
      </c>
      <c r="W31" s="54">
        <v>-0.02</v>
      </c>
      <c r="X31" s="54" t="s">
        <v>335</v>
      </c>
      <c r="Y31" s="54" t="s">
        <v>335</v>
      </c>
      <c r="Z31" s="54" t="s">
        <v>335</v>
      </c>
      <c r="AA31" s="54" t="s">
        <v>335</v>
      </c>
      <c r="AB31" s="54">
        <v>0.04</v>
      </c>
      <c r="AC31" s="54" t="s">
        <v>335</v>
      </c>
      <c r="AD31" s="54">
        <v>-0.04</v>
      </c>
      <c r="AE31" s="54">
        <v>0.02</v>
      </c>
      <c r="AF31" s="54" t="s">
        <v>335</v>
      </c>
      <c r="AG31" s="54">
        <v>0.04</v>
      </c>
      <c r="AH31" s="54">
        <v>7.0000000000000007E-2</v>
      </c>
      <c r="AI31" s="54">
        <v>-0.05</v>
      </c>
      <c r="AJ31" s="54" t="s">
        <v>335</v>
      </c>
      <c r="AK31" s="54">
        <v>-0.01</v>
      </c>
      <c r="AL31" s="54">
        <v>0.02</v>
      </c>
      <c r="AM31" s="54" t="s">
        <v>335</v>
      </c>
      <c r="AN31" s="54">
        <v>0.02</v>
      </c>
      <c r="AO31" s="54" t="s">
        <v>335</v>
      </c>
      <c r="AP31" s="54">
        <v>-0.02</v>
      </c>
      <c r="AQ31" s="54" t="s">
        <v>335</v>
      </c>
      <c r="AR31" s="54">
        <v>-0.01</v>
      </c>
      <c r="AS31" s="54" t="s">
        <v>335</v>
      </c>
      <c r="AT31" s="54" t="s">
        <v>335</v>
      </c>
      <c r="AU31" s="54" t="s">
        <v>335</v>
      </c>
      <c r="AV31" s="54" t="s">
        <v>335</v>
      </c>
      <c r="AW31" s="54" t="s">
        <v>335</v>
      </c>
      <c r="AX31" s="54" t="s">
        <v>335</v>
      </c>
      <c r="AY31" s="54">
        <v>0</v>
      </c>
      <c r="AZ31" s="54" t="s">
        <v>335</v>
      </c>
      <c r="BA31" s="54" t="s">
        <v>335</v>
      </c>
      <c r="BB31" s="54" t="s">
        <v>335</v>
      </c>
      <c r="BC31" s="54" t="s">
        <v>335</v>
      </c>
      <c r="BD31" s="54" t="s">
        <v>335</v>
      </c>
      <c r="BE31" s="54">
        <v>-0.08</v>
      </c>
      <c r="BF31" s="54">
        <v>-0.06</v>
      </c>
      <c r="BG31" s="54">
        <v>0.01</v>
      </c>
      <c r="BH31" s="54">
        <v>0</v>
      </c>
      <c r="BI31" s="54" t="s">
        <v>335</v>
      </c>
      <c r="BJ31" s="54" t="s">
        <v>335</v>
      </c>
      <c r="BK31" s="54" t="s">
        <v>335</v>
      </c>
      <c r="BL31" s="54" t="s">
        <v>335</v>
      </c>
      <c r="BM31" s="54" t="s">
        <v>335</v>
      </c>
      <c r="BN31" s="54">
        <v>-0.08</v>
      </c>
      <c r="BO31" s="54" t="s">
        <v>335</v>
      </c>
      <c r="BP31" s="54"/>
      <c r="BQ31" s="54"/>
    </row>
    <row r="32" spans="1:69" x14ac:dyDescent="0.25">
      <c r="A32" s="69"/>
      <c r="P32" s="65">
        <v>2007</v>
      </c>
      <c r="Q32" s="54">
        <v>-0.03</v>
      </c>
      <c r="R32" s="54" t="s">
        <v>334</v>
      </c>
      <c r="S32" s="54" t="s">
        <v>335</v>
      </c>
      <c r="T32" s="54">
        <v>0.01</v>
      </c>
      <c r="U32" s="54">
        <v>0.08</v>
      </c>
      <c r="V32" s="54" t="s">
        <v>335</v>
      </c>
      <c r="W32" s="54">
        <v>0</v>
      </c>
      <c r="X32" s="54" t="s">
        <v>335</v>
      </c>
      <c r="Y32" s="54" t="s">
        <v>335</v>
      </c>
      <c r="Z32" s="54" t="s">
        <v>335</v>
      </c>
      <c r="AA32" s="54" t="s">
        <v>335</v>
      </c>
      <c r="AB32" s="54">
        <v>0.01</v>
      </c>
      <c r="AC32" s="54" t="s">
        <v>335</v>
      </c>
      <c r="AD32" s="54">
        <v>0.01</v>
      </c>
      <c r="AE32" s="54">
        <v>0.05</v>
      </c>
      <c r="AF32" s="54" t="s">
        <v>335</v>
      </c>
      <c r="AG32" s="54">
        <v>0.03</v>
      </c>
      <c r="AH32" s="54">
        <v>0.05</v>
      </c>
      <c r="AI32" s="54">
        <v>-0.02</v>
      </c>
      <c r="AJ32" s="54" t="s">
        <v>335</v>
      </c>
      <c r="AK32" s="54">
        <v>0.01</v>
      </c>
      <c r="AL32" s="54">
        <v>0.01</v>
      </c>
      <c r="AM32" s="54" t="s">
        <v>335</v>
      </c>
      <c r="AN32" s="54">
        <v>-0.01</v>
      </c>
      <c r="AO32" s="54" t="s">
        <v>335</v>
      </c>
      <c r="AP32" s="54">
        <v>0.01</v>
      </c>
      <c r="AQ32" s="54" t="s">
        <v>335</v>
      </c>
      <c r="AR32" s="54">
        <v>-0.06</v>
      </c>
      <c r="AS32" s="54" t="s">
        <v>335</v>
      </c>
      <c r="AT32" s="54" t="s">
        <v>335</v>
      </c>
      <c r="AU32" s="54" t="s">
        <v>335</v>
      </c>
      <c r="AV32" s="54" t="s">
        <v>335</v>
      </c>
      <c r="AW32" s="54" t="s">
        <v>335</v>
      </c>
      <c r="AX32" s="54" t="s">
        <v>335</v>
      </c>
      <c r="AY32" s="54">
        <v>-0.12</v>
      </c>
      <c r="AZ32" s="54" t="s">
        <v>335</v>
      </c>
      <c r="BA32" s="54" t="s">
        <v>335</v>
      </c>
      <c r="BB32" s="54" t="s">
        <v>335</v>
      </c>
      <c r="BC32" s="54" t="s">
        <v>335</v>
      </c>
      <c r="BD32" s="54" t="s">
        <v>335</v>
      </c>
      <c r="BE32" s="54">
        <v>-0.1</v>
      </c>
      <c r="BF32" s="54">
        <v>0</v>
      </c>
      <c r="BG32" s="54">
        <v>0.02</v>
      </c>
      <c r="BH32" s="54">
        <v>0.06</v>
      </c>
      <c r="BI32" s="54" t="s">
        <v>335</v>
      </c>
      <c r="BJ32" s="54" t="s">
        <v>335</v>
      </c>
      <c r="BK32" s="54" t="s">
        <v>335</v>
      </c>
      <c r="BL32" s="54" t="s">
        <v>335</v>
      </c>
      <c r="BM32" s="54" t="s">
        <v>335</v>
      </c>
      <c r="BN32" s="54">
        <v>-0.05</v>
      </c>
      <c r="BO32" s="54" t="s">
        <v>335</v>
      </c>
      <c r="BP32" s="54"/>
      <c r="BQ32" s="54"/>
    </row>
    <row r="33" spans="16:69" x14ac:dyDescent="0.25">
      <c r="P33" s="65">
        <v>2008</v>
      </c>
      <c r="Q33" s="54">
        <v>-0.01</v>
      </c>
      <c r="R33" s="54" t="s">
        <v>334</v>
      </c>
      <c r="S33" s="54" t="s">
        <v>335</v>
      </c>
      <c r="T33" s="54">
        <v>0.08</v>
      </c>
      <c r="U33" s="54">
        <v>0.09</v>
      </c>
      <c r="V33" s="54" t="s">
        <v>335</v>
      </c>
      <c r="W33" s="54">
        <v>-0.03</v>
      </c>
      <c r="X33" s="54" t="s">
        <v>335</v>
      </c>
      <c r="Y33" s="54" t="s">
        <v>335</v>
      </c>
      <c r="Z33" s="54" t="s">
        <v>335</v>
      </c>
      <c r="AA33" s="54" t="s">
        <v>335</v>
      </c>
      <c r="AB33" s="54">
        <v>0</v>
      </c>
      <c r="AC33" s="54" t="s">
        <v>335</v>
      </c>
      <c r="AD33" s="54">
        <v>-0.09</v>
      </c>
      <c r="AE33" s="54">
        <v>0.04</v>
      </c>
      <c r="AF33" s="54" t="s">
        <v>335</v>
      </c>
      <c r="AG33" s="54">
        <v>-0.06</v>
      </c>
      <c r="AH33" s="54">
        <v>7.0000000000000007E-2</v>
      </c>
      <c r="AI33" s="54">
        <v>-0.06</v>
      </c>
      <c r="AJ33" s="54" t="s">
        <v>335</v>
      </c>
      <c r="AK33" s="54">
        <v>0.03</v>
      </c>
      <c r="AL33" s="54">
        <v>-0.01</v>
      </c>
      <c r="AM33" s="54" t="s">
        <v>335</v>
      </c>
      <c r="AN33" s="54">
        <v>0.01</v>
      </c>
      <c r="AO33" s="54" t="s">
        <v>335</v>
      </c>
      <c r="AP33" s="54">
        <v>-0.01</v>
      </c>
      <c r="AQ33" s="54" t="s">
        <v>335</v>
      </c>
      <c r="AR33" s="54">
        <v>-0.03</v>
      </c>
      <c r="AS33" s="54" t="s">
        <v>335</v>
      </c>
      <c r="AT33" s="54" t="s">
        <v>335</v>
      </c>
      <c r="AU33" s="54" t="s">
        <v>335</v>
      </c>
      <c r="AV33" s="54" t="s">
        <v>335</v>
      </c>
      <c r="AW33" s="54" t="s">
        <v>335</v>
      </c>
      <c r="AX33" s="54" t="s">
        <v>335</v>
      </c>
      <c r="AY33" s="54">
        <v>-0.1</v>
      </c>
      <c r="AZ33" s="54" t="s">
        <v>335</v>
      </c>
      <c r="BA33" s="54" t="s">
        <v>335</v>
      </c>
      <c r="BB33" s="54" t="s">
        <v>335</v>
      </c>
      <c r="BC33" s="54" t="s">
        <v>335</v>
      </c>
      <c r="BD33" s="54" t="s">
        <v>335</v>
      </c>
      <c r="BE33" s="54">
        <v>-0.13</v>
      </c>
      <c r="BF33" s="54">
        <v>-0.03</v>
      </c>
      <c r="BG33" s="54">
        <v>0.03</v>
      </c>
      <c r="BH33" s="54">
        <v>0.02</v>
      </c>
      <c r="BI33" s="54" t="s">
        <v>335</v>
      </c>
      <c r="BJ33" s="54" t="s">
        <v>335</v>
      </c>
      <c r="BK33" s="54" t="s">
        <v>335</v>
      </c>
      <c r="BL33" s="54" t="s">
        <v>335</v>
      </c>
      <c r="BM33" s="54" t="s">
        <v>335</v>
      </c>
      <c r="BN33" s="54">
        <v>0.01</v>
      </c>
      <c r="BO33" s="54" t="s">
        <v>335</v>
      </c>
      <c r="BP33" s="54"/>
      <c r="BQ33" s="54"/>
    </row>
    <row r="34" spans="16:69" x14ac:dyDescent="0.25">
      <c r="P34" s="65">
        <v>2009</v>
      </c>
      <c r="Q34" s="54">
        <v>0</v>
      </c>
      <c r="R34" s="54" t="s">
        <v>334</v>
      </c>
      <c r="S34" s="54" t="s">
        <v>335</v>
      </c>
      <c r="T34" s="54">
        <v>0.05</v>
      </c>
      <c r="U34" s="54">
        <v>0.1</v>
      </c>
      <c r="V34" s="54" t="s">
        <v>335</v>
      </c>
      <c r="W34" s="54">
        <v>-0.04</v>
      </c>
      <c r="X34" s="54" t="s">
        <v>335</v>
      </c>
      <c r="Y34" s="54" t="s">
        <v>335</v>
      </c>
      <c r="Z34" s="54" t="s">
        <v>335</v>
      </c>
      <c r="AA34" s="54" t="s">
        <v>335</v>
      </c>
      <c r="AB34" s="54">
        <v>0.05</v>
      </c>
      <c r="AC34" s="54" t="s">
        <v>335</v>
      </c>
      <c r="AD34" s="54">
        <v>-0.01</v>
      </c>
      <c r="AE34" s="54">
        <v>-0.02</v>
      </c>
      <c r="AF34" s="54" t="s">
        <v>335</v>
      </c>
      <c r="AG34" s="54">
        <v>0.01</v>
      </c>
      <c r="AH34" s="54">
        <v>0.06</v>
      </c>
      <c r="AI34" s="54">
        <v>-0.04</v>
      </c>
      <c r="AJ34" s="54" t="s">
        <v>335</v>
      </c>
      <c r="AK34" s="54">
        <v>-0.01</v>
      </c>
      <c r="AL34" s="54">
        <v>0.02</v>
      </c>
      <c r="AM34" s="54" t="s">
        <v>335</v>
      </c>
      <c r="AN34" s="54">
        <v>0.06</v>
      </c>
      <c r="AO34" s="54" t="s">
        <v>335</v>
      </c>
      <c r="AP34" s="54">
        <v>-0.02</v>
      </c>
      <c r="AQ34" s="54" t="s">
        <v>335</v>
      </c>
      <c r="AR34" s="54">
        <v>0</v>
      </c>
      <c r="AS34" s="54" t="s">
        <v>335</v>
      </c>
      <c r="AT34" s="54" t="s">
        <v>335</v>
      </c>
      <c r="AU34" s="54" t="s">
        <v>335</v>
      </c>
      <c r="AV34" s="54" t="s">
        <v>335</v>
      </c>
      <c r="AW34" s="54" t="s">
        <v>335</v>
      </c>
      <c r="AX34" s="54" t="s">
        <v>335</v>
      </c>
      <c r="AY34" s="54">
        <v>-0.02</v>
      </c>
      <c r="AZ34" s="54" t="s">
        <v>335</v>
      </c>
      <c r="BA34" s="54" t="s">
        <v>335</v>
      </c>
      <c r="BB34" s="54" t="s">
        <v>335</v>
      </c>
      <c r="BC34" s="54" t="s">
        <v>335</v>
      </c>
      <c r="BD34" s="54" t="s">
        <v>335</v>
      </c>
      <c r="BE34" s="54">
        <v>-0.1</v>
      </c>
      <c r="BF34" s="54">
        <v>-0.08</v>
      </c>
      <c r="BG34" s="54">
        <v>0.01</v>
      </c>
      <c r="BH34" s="54">
        <v>-0.02</v>
      </c>
      <c r="BI34" s="54" t="s">
        <v>335</v>
      </c>
      <c r="BJ34" s="54" t="s">
        <v>335</v>
      </c>
      <c r="BK34" s="54" t="s">
        <v>335</v>
      </c>
      <c r="BL34" s="54" t="s">
        <v>335</v>
      </c>
      <c r="BM34" s="54" t="s">
        <v>335</v>
      </c>
      <c r="BN34" s="54">
        <v>-0.02</v>
      </c>
      <c r="BO34" s="54" t="s">
        <v>335</v>
      </c>
      <c r="BP34" s="54"/>
      <c r="BQ34" s="54"/>
    </row>
    <row r="35" spans="16:69" x14ac:dyDescent="0.25">
      <c r="P35" s="65">
        <v>2010</v>
      </c>
      <c r="Q35" s="54">
        <v>0.06</v>
      </c>
      <c r="R35" s="54" t="s">
        <v>334</v>
      </c>
      <c r="S35" s="54" t="s">
        <v>335</v>
      </c>
      <c r="T35" s="54">
        <v>0.06</v>
      </c>
      <c r="U35" s="54">
        <v>0.02</v>
      </c>
      <c r="V35" s="54" t="s">
        <v>335</v>
      </c>
      <c r="W35" s="54">
        <v>0.04</v>
      </c>
      <c r="X35" s="54" t="s">
        <v>335</v>
      </c>
      <c r="Y35" s="54" t="s">
        <v>335</v>
      </c>
      <c r="Z35" s="54" t="s">
        <v>335</v>
      </c>
      <c r="AA35" s="54" t="s">
        <v>335</v>
      </c>
      <c r="AB35" s="54">
        <v>0.05</v>
      </c>
      <c r="AC35" s="54" t="s">
        <v>335</v>
      </c>
      <c r="AD35" s="54">
        <v>-0.06</v>
      </c>
      <c r="AE35" s="54">
        <v>0.01</v>
      </c>
      <c r="AF35" s="54" t="s">
        <v>335</v>
      </c>
      <c r="AG35" s="54">
        <v>-0.02</v>
      </c>
      <c r="AH35" s="54">
        <v>0.06</v>
      </c>
      <c r="AI35" s="54">
        <v>-0.01</v>
      </c>
      <c r="AJ35" s="54" t="s">
        <v>335</v>
      </c>
      <c r="AK35" s="54">
        <v>-0.04</v>
      </c>
      <c r="AL35" s="54">
        <v>0.01</v>
      </c>
      <c r="AM35" s="54" t="s">
        <v>335</v>
      </c>
      <c r="AN35" s="54">
        <v>-0.01</v>
      </c>
      <c r="AO35" s="54" t="s">
        <v>335</v>
      </c>
      <c r="AP35" s="54">
        <v>0</v>
      </c>
      <c r="AQ35" s="54" t="s">
        <v>335</v>
      </c>
      <c r="AR35" s="54">
        <v>-0.01</v>
      </c>
      <c r="AS35" s="54" t="s">
        <v>335</v>
      </c>
      <c r="AT35" s="54" t="s">
        <v>335</v>
      </c>
      <c r="AU35" s="54" t="s">
        <v>335</v>
      </c>
      <c r="AV35" s="54" t="s">
        <v>335</v>
      </c>
      <c r="AW35" s="54" t="s">
        <v>335</v>
      </c>
      <c r="AX35" s="54" t="s">
        <v>335</v>
      </c>
      <c r="AY35" s="54">
        <v>-0.05</v>
      </c>
      <c r="AZ35" s="54" t="s">
        <v>335</v>
      </c>
      <c r="BA35" s="54" t="s">
        <v>335</v>
      </c>
      <c r="BB35" s="54" t="s">
        <v>335</v>
      </c>
      <c r="BC35" s="54" t="s">
        <v>335</v>
      </c>
      <c r="BD35" s="54" t="s">
        <v>335</v>
      </c>
      <c r="BE35" s="54">
        <v>-0.09</v>
      </c>
      <c r="BF35" s="54">
        <v>0.04</v>
      </c>
      <c r="BG35" s="54">
        <v>0.04</v>
      </c>
      <c r="BH35" s="54">
        <v>-0.02</v>
      </c>
      <c r="BI35" s="54" t="s">
        <v>335</v>
      </c>
      <c r="BJ35" s="54" t="s">
        <v>335</v>
      </c>
      <c r="BK35" s="54" t="s">
        <v>335</v>
      </c>
      <c r="BL35" s="54" t="s">
        <v>335</v>
      </c>
      <c r="BM35" s="54" t="s">
        <v>335</v>
      </c>
      <c r="BN35" s="54">
        <v>0.01</v>
      </c>
      <c r="BO35" s="54" t="s">
        <v>335</v>
      </c>
      <c r="BP35" s="54"/>
      <c r="BQ35" s="54"/>
    </row>
    <row r="36" spans="16:69" x14ac:dyDescent="0.25">
      <c r="P36" s="65">
        <v>2011</v>
      </c>
      <c r="Q36" s="54">
        <v>0.04</v>
      </c>
      <c r="R36" s="54" t="s">
        <v>334</v>
      </c>
      <c r="S36" s="54" t="s">
        <v>335</v>
      </c>
      <c r="T36" s="54">
        <v>0.05</v>
      </c>
      <c r="U36" s="54">
        <v>0.04</v>
      </c>
      <c r="V36" s="54" t="s">
        <v>335</v>
      </c>
      <c r="W36" s="54">
        <v>-0.05</v>
      </c>
      <c r="X36" s="54" t="s">
        <v>335</v>
      </c>
      <c r="Y36" s="54" t="s">
        <v>335</v>
      </c>
      <c r="Z36" s="54" t="s">
        <v>335</v>
      </c>
      <c r="AA36" s="54" t="s">
        <v>335</v>
      </c>
      <c r="AB36" s="54">
        <v>7.0000000000000007E-2</v>
      </c>
      <c r="AC36" s="54" t="s">
        <v>335</v>
      </c>
      <c r="AD36" s="54">
        <v>-0.01</v>
      </c>
      <c r="AE36" s="54">
        <v>-0.03</v>
      </c>
      <c r="AF36" s="54" t="s">
        <v>335</v>
      </c>
      <c r="AG36" s="54">
        <v>0.03</v>
      </c>
      <c r="AH36" s="54">
        <v>0.05</v>
      </c>
      <c r="AI36" s="54">
        <v>-0.01</v>
      </c>
      <c r="AJ36" s="54" t="s">
        <v>335</v>
      </c>
      <c r="AK36" s="54">
        <v>-0.06</v>
      </c>
      <c r="AL36" s="54">
        <v>0</v>
      </c>
      <c r="AM36" s="54" t="s">
        <v>335</v>
      </c>
      <c r="AN36" s="54">
        <v>-0.01</v>
      </c>
      <c r="AO36" s="54" t="s">
        <v>335</v>
      </c>
      <c r="AP36" s="54">
        <v>-0.03</v>
      </c>
      <c r="AQ36" s="54" t="s">
        <v>335</v>
      </c>
      <c r="AR36" s="54">
        <v>0.02</v>
      </c>
      <c r="AS36" s="54" t="s">
        <v>335</v>
      </c>
      <c r="AT36" s="54" t="s">
        <v>335</v>
      </c>
      <c r="AU36" s="54" t="s">
        <v>335</v>
      </c>
      <c r="AV36" s="54" t="s">
        <v>335</v>
      </c>
      <c r="AW36" s="54" t="s">
        <v>335</v>
      </c>
      <c r="AX36" s="54" t="s">
        <v>335</v>
      </c>
      <c r="AY36" s="54">
        <v>-0.04</v>
      </c>
      <c r="AZ36" s="54" t="s">
        <v>335</v>
      </c>
      <c r="BA36" s="54" t="s">
        <v>335</v>
      </c>
      <c r="BB36" s="54" t="s">
        <v>335</v>
      </c>
      <c r="BC36" s="54" t="s">
        <v>335</v>
      </c>
      <c r="BD36" s="54" t="s">
        <v>335</v>
      </c>
      <c r="BE36" s="54">
        <v>-0.04</v>
      </c>
      <c r="BF36" s="54">
        <v>0.04</v>
      </c>
      <c r="BG36" s="54">
        <v>7.0000000000000007E-2</v>
      </c>
      <c r="BH36" s="54">
        <v>-0.03</v>
      </c>
      <c r="BI36" s="54" t="s">
        <v>335</v>
      </c>
      <c r="BJ36" s="54" t="s">
        <v>335</v>
      </c>
      <c r="BK36" s="54" t="s">
        <v>335</v>
      </c>
      <c r="BL36" s="54" t="s">
        <v>335</v>
      </c>
      <c r="BM36" s="54" t="s">
        <v>335</v>
      </c>
      <c r="BN36" s="54">
        <v>0.03</v>
      </c>
      <c r="BO36" s="54" t="s">
        <v>335</v>
      </c>
      <c r="BP36" s="54"/>
      <c r="BQ36" s="54"/>
    </row>
    <row r="37" spans="16:69" x14ac:dyDescent="0.25">
      <c r="P37" s="65">
        <v>2012</v>
      </c>
      <c r="Q37" s="54">
        <v>-0.05</v>
      </c>
      <c r="R37" s="54" t="s">
        <v>334</v>
      </c>
      <c r="S37" s="54" t="s">
        <v>335</v>
      </c>
      <c r="T37" s="54">
        <v>0.04</v>
      </c>
      <c r="U37" s="54">
        <v>0.08</v>
      </c>
      <c r="V37" s="54" t="s">
        <v>335</v>
      </c>
      <c r="W37" s="54">
        <v>0.02</v>
      </c>
      <c r="X37" s="54" t="s">
        <v>335</v>
      </c>
      <c r="Y37" s="54" t="s">
        <v>335</v>
      </c>
      <c r="Z37" s="54" t="s">
        <v>335</v>
      </c>
      <c r="AA37" s="54" t="s">
        <v>335</v>
      </c>
      <c r="AB37" s="54">
        <v>0.05</v>
      </c>
      <c r="AC37" s="54" t="s">
        <v>335</v>
      </c>
      <c r="AD37" s="54">
        <v>0</v>
      </c>
      <c r="AE37" s="54">
        <v>0.02</v>
      </c>
      <c r="AF37" s="54" t="s">
        <v>335</v>
      </c>
      <c r="AG37" s="54">
        <v>0.04</v>
      </c>
      <c r="AH37" s="54">
        <v>0.09</v>
      </c>
      <c r="AI37" s="54">
        <v>0.02</v>
      </c>
      <c r="AJ37" s="54" t="s">
        <v>335</v>
      </c>
      <c r="AK37" s="54">
        <v>-0.01</v>
      </c>
      <c r="AL37" s="54">
        <v>0.05</v>
      </c>
      <c r="AM37" s="54" t="s">
        <v>335</v>
      </c>
      <c r="AN37" s="54">
        <v>-0.01</v>
      </c>
      <c r="AO37" s="54" t="s">
        <v>335</v>
      </c>
      <c r="AP37" s="54">
        <v>-0.05</v>
      </c>
      <c r="AQ37" s="54" t="s">
        <v>335</v>
      </c>
      <c r="AR37" s="54">
        <v>-0.08</v>
      </c>
      <c r="AS37" s="54" t="s">
        <v>335</v>
      </c>
      <c r="AT37" s="54" t="s">
        <v>335</v>
      </c>
      <c r="AU37" s="54" t="s">
        <v>335</v>
      </c>
      <c r="AV37" s="54" t="s">
        <v>335</v>
      </c>
      <c r="AW37" s="54" t="s">
        <v>335</v>
      </c>
      <c r="AX37" s="54" t="s">
        <v>335</v>
      </c>
      <c r="AY37" s="54">
        <v>-0.09</v>
      </c>
      <c r="AZ37" s="54" t="s">
        <v>335</v>
      </c>
      <c r="BA37" s="54" t="s">
        <v>335</v>
      </c>
      <c r="BB37" s="54" t="s">
        <v>335</v>
      </c>
      <c r="BC37" s="54" t="s">
        <v>335</v>
      </c>
      <c r="BD37" s="54" t="s">
        <v>335</v>
      </c>
      <c r="BE37" s="54">
        <v>-0.08</v>
      </c>
      <c r="BF37" s="54">
        <v>-0.04</v>
      </c>
      <c r="BG37" s="54">
        <v>0.02</v>
      </c>
      <c r="BH37" s="54">
        <v>0.02</v>
      </c>
      <c r="BI37" s="54" t="s">
        <v>335</v>
      </c>
      <c r="BJ37" s="54" t="s">
        <v>335</v>
      </c>
      <c r="BK37" s="54" t="s">
        <v>335</v>
      </c>
      <c r="BL37" s="54" t="s">
        <v>335</v>
      </c>
      <c r="BM37" s="54" t="s">
        <v>335</v>
      </c>
      <c r="BN37" s="54">
        <v>0</v>
      </c>
      <c r="BO37" s="54" t="s">
        <v>335</v>
      </c>
      <c r="BP37" s="54"/>
      <c r="BQ37" s="54"/>
    </row>
    <row r="38" spans="16:69" x14ac:dyDescent="0.25">
      <c r="P38" s="65">
        <v>2013</v>
      </c>
      <c r="Q38" s="54">
        <v>-0.02</v>
      </c>
      <c r="R38" s="54" t="s">
        <v>334</v>
      </c>
      <c r="S38" s="54" t="s">
        <v>335</v>
      </c>
      <c r="T38" s="54">
        <v>0.06</v>
      </c>
      <c r="U38" s="54">
        <v>0.09</v>
      </c>
      <c r="V38" s="54" t="s">
        <v>335</v>
      </c>
      <c r="W38" s="54">
        <v>-0.01</v>
      </c>
      <c r="X38" s="54" t="s">
        <v>335</v>
      </c>
      <c r="Y38" s="54" t="s">
        <v>335</v>
      </c>
      <c r="Z38" s="54" t="s">
        <v>335</v>
      </c>
      <c r="AA38" s="54" t="s">
        <v>335</v>
      </c>
      <c r="AB38" s="54">
        <v>0.04</v>
      </c>
      <c r="AC38" s="54" t="s">
        <v>335</v>
      </c>
      <c r="AD38" s="54">
        <v>-0.04</v>
      </c>
      <c r="AE38" s="54">
        <v>0.02</v>
      </c>
      <c r="AF38" s="54" t="s">
        <v>335</v>
      </c>
      <c r="AG38" s="54">
        <v>-0.01</v>
      </c>
      <c r="AH38" s="54">
        <v>0.03</v>
      </c>
      <c r="AI38" s="54">
        <v>-0.04</v>
      </c>
      <c r="AJ38" s="54" t="s">
        <v>335</v>
      </c>
      <c r="AK38" s="54">
        <v>-0.02</v>
      </c>
      <c r="AL38" s="54">
        <v>-0.04</v>
      </c>
      <c r="AM38" s="54" t="s">
        <v>335</v>
      </c>
      <c r="AN38" s="54">
        <v>0.04</v>
      </c>
      <c r="AO38" s="54" t="s">
        <v>335</v>
      </c>
      <c r="AP38" s="54">
        <v>-0.02</v>
      </c>
      <c r="AQ38" s="54" t="s">
        <v>335</v>
      </c>
      <c r="AR38" s="54">
        <v>-0.04</v>
      </c>
      <c r="AS38" s="54" t="s">
        <v>335</v>
      </c>
      <c r="AT38" s="54" t="s">
        <v>335</v>
      </c>
      <c r="AU38" s="54" t="s">
        <v>335</v>
      </c>
      <c r="AV38" s="54" t="s">
        <v>335</v>
      </c>
      <c r="AW38" s="54" t="s">
        <v>335</v>
      </c>
      <c r="AX38" s="54" t="s">
        <v>335</v>
      </c>
      <c r="AY38" s="54">
        <v>-0.08</v>
      </c>
      <c r="AZ38" s="54" t="s">
        <v>335</v>
      </c>
      <c r="BA38" s="54" t="s">
        <v>335</v>
      </c>
      <c r="BB38" s="54" t="s">
        <v>335</v>
      </c>
      <c r="BC38" s="54" t="s">
        <v>335</v>
      </c>
      <c r="BD38" s="54" t="s">
        <v>335</v>
      </c>
      <c r="BE38" s="54">
        <v>-0.11</v>
      </c>
      <c r="BF38" s="54">
        <v>-0.01</v>
      </c>
      <c r="BG38" s="54">
        <v>0.03</v>
      </c>
      <c r="BH38" s="54">
        <v>0</v>
      </c>
      <c r="BI38" s="54" t="s">
        <v>335</v>
      </c>
      <c r="BJ38" s="54" t="s">
        <v>335</v>
      </c>
      <c r="BK38" s="54" t="s">
        <v>335</v>
      </c>
      <c r="BL38" s="54" t="s">
        <v>335</v>
      </c>
      <c r="BM38" s="54" t="s">
        <v>335</v>
      </c>
      <c r="BN38" s="54">
        <v>0.01</v>
      </c>
      <c r="BO38" s="54" t="s">
        <v>335</v>
      </c>
      <c r="BP38" s="54"/>
      <c r="BQ38" s="54"/>
    </row>
    <row r="39" spans="16:69" x14ac:dyDescent="0.25">
      <c r="P39" s="65">
        <v>2014</v>
      </c>
      <c r="Q39" s="54">
        <v>-0.01</v>
      </c>
      <c r="R39" s="54" t="s">
        <v>334</v>
      </c>
      <c r="S39" s="54" t="s">
        <v>335</v>
      </c>
      <c r="T39" s="54">
        <v>0.06</v>
      </c>
      <c r="U39" s="54">
        <v>0.05</v>
      </c>
      <c r="V39" s="54" t="s">
        <v>335</v>
      </c>
      <c r="W39" s="54">
        <v>-0.01</v>
      </c>
      <c r="X39" s="54" t="s">
        <v>335</v>
      </c>
      <c r="Y39" s="54" t="s">
        <v>335</v>
      </c>
      <c r="Z39" s="54" t="s">
        <v>335</v>
      </c>
      <c r="AA39" s="54" t="s">
        <v>335</v>
      </c>
      <c r="AB39" s="54">
        <v>0.03</v>
      </c>
      <c r="AC39" s="54" t="s">
        <v>335</v>
      </c>
      <c r="AD39" s="54">
        <v>-0.04</v>
      </c>
      <c r="AE39" s="54">
        <v>0.08</v>
      </c>
      <c r="AF39" s="54" t="s">
        <v>335</v>
      </c>
      <c r="AG39" s="54">
        <v>0</v>
      </c>
      <c r="AH39" s="54">
        <v>0.04</v>
      </c>
      <c r="AI39" s="54">
        <v>-0.04</v>
      </c>
      <c r="AJ39" s="54" t="s">
        <v>335</v>
      </c>
      <c r="AK39" s="54">
        <v>-0.01</v>
      </c>
      <c r="AL39" s="54">
        <v>-0.08</v>
      </c>
      <c r="AM39" s="54" t="s">
        <v>335</v>
      </c>
      <c r="AN39" s="54">
        <v>0.01</v>
      </c>
      <c r="AO39" s="54" t="s">
        <v>335</v>
      </c>
      <c r="AP39" s="54">
        <v>0.03</v>
      </c>
      <c r="AQ39" s="54" t="s">
        <v>335</v>
      </c>
      <c r="AR39" s="54">
        <v>-0.08</v>
      </c>
      <c r="AS39" s="54" t="s">
        <v>335</v>
      </c>
      <c r="AT39" s="54" t="s">
        <v>335</v>
      </c>
      <c r="AU39" s="54" t="s">
        <v>335</v>
      </c>
      <c r="AV39" s="54" t="s">
        <v>335</v>
      </c>
      <c r="AW39" s="54" t="s">
        <v>335</v>
      </c>
      <c r="AX39" s="54" t="s">
        <v>335</v>
      </c>
      <c r="AY39" s="54">
        <v>-0.05</v>
      </c>
      <c r="AZ39" s="54" t="s">
        <v>335</v>
      </c>
      <c r="BA39" s="54" t="s">
        <v>335</v>
      </c>
      <c r="BB39" s="54" t="s">
        <v>335</v>
      </c>
      <c r="BC39" s="54" t="s">
        <v>335</v>
      </c>
      <c r="BD39" s="54" t="s">
        <v>335</v>
      </c>
      <c r="BE39" s="54">
        <v>-0.08</v>
      </c>
      <c r="BF39" s="54">
        <v>-0.06</v>
      </c>
      <c r="BG39" s="54">
        <v>0.04</v>
      </c>
      <c r="BH39" s="54">
        <v>-0.01</v>
      </c>
      <c r="BI39" s="54" t="s">
        <v>335</v>
      </c>
      <c r="BJ39" s="54" t="s">
        <v>335</v>
      </c>
      <c r="BK39" s="54" t="s">
        <v>335</v>
      </c>
      <c r="BL39" s="54" t="s">
        <v>335</v>
      </c>
      <c r="BM39" s="54" t="s">
        <v>335</v>
      </c>
      <c r="BN39" s="54">
        <v>0.02</v>
      </c>
      <c r="BO39" s="54" t="s">
        <v>335</v>
      </c>
      <c r="BP39" s="54"/>
      <c r="BQ39" s="54"/>
    </row>
    <row r="40" spans="16:69" x14ac:dyDescent="0.25">
      <c r="P40" s="65">
        <v>2015</v>
      </c>
      <c r="Q40" s="54">
        <v>-0.03</v>
      </c>
      <c r="R40" s="54" t="s">
        <v>334</v>
      </c>
      <c r="S40" s="54" t="s">
        <v>335</v>
      </c>
      <c r="T40" s="54">
        <v>0</v>
      </c>
      <c r="U40" s="54">
        <v>7.0000000000000007E-2</v>
      </c>
      <c r="V40" s="54" t="s">
        <v>335</v>
      </c>
      <c r="W40" s="54">
        <v>0.02</v>
      </c>
      <c r="X40" s="54" t="s">
        <v>335</v>
      </c>
      <c r="Y40" s="54" t="s">
        <v>335</v>
      </c>
      <c r="Z40" s="54" t="s">
        <v>335</v>
      </c>
      <c r="AA40" s="54" t="s">
        <v>335</v>
      </c>
      <c r="AB40" s="54">
        <v>0.02</v>
      </c>
      <c r="AC40" s="54" t="s">
        <v>335</v>
      </c>
      <c r="AD40" s="54">
        <v>-0.02</v>
      </c>
      <c r="AE40" s="54">
        <v>7.0000000000000007E-2</v>
      </c>
      <c r="AF40" s="54" t="s">
        <v>335</v>
      </c>
      <c r="AG40" s="54">
        <v>0.02</v>
      </c>
      <c r="AH40" s="54">
        <v>0.02</v>
      </c>
      <c r="AI40" s="54">
        <v>-0.04</v>
      </c>
      <c r="AJ40" s="54" t="s">
        <v>335</v>
      </c>
      <c r="AK40" s="54">
        <v>-0.03</v>
      </c>
      <c r="AL40" s="54">
        <v>0.03</v>
      </c>
      <c r="AM40" s="54" t="s">
        <v>335</v>
      </c>
      <c r="AN40" s="54">
        <v>0.03</v>
      </c>
      <c r="AO40" s="54" t="s">
        <v>335</v>
      </c>
      <c r="AP40" s="54">
        <v>0.05</v>
      </c>
      <c r="AQ40" s="54" t="s">
        <v>335</v>
      </c>
      <c r="AR40" s="54">
        <v>-0.05</v>
      </c>
      <c r="AS40" s="54" t="s">
        <v>335</v>
      </c>
      <c r="AT40" s="54" t="s">
        <v>335</v>
      </c>
      <c r="AU40" s="54" t="s">
        <v>335</v>
      </c>
      <c r="AV40" s="54" t="s">
        <v>335</v>
      </c>
      <c r="AW40" s="54" t="s">
        <v>335</v>
      </c>
      <c r="AX40" s="54" t="s">
        <v>335</v>
      </c>
      <c r="AY40" s="54">
        <v>-0.06</v>
      </c>
      <c r="AZ40" s="54" t="s">
        <v>335</v>
      </c>
      <c r="BA40" s="54" t="s">
        <v>335</v>
      </c>
      <c r="BB40" s="54" t="s">
        <v>335</v>
      </c>
      <c r="BC40" s="54" t="s">
        <v>335</v>
      </c>
      <c r="BD40" s="54" t="s">
        <v>335</v>
      </c>
      <c r="BE40" s="54">
        <v>-0.02</v>
      </c>
      <c r="BF40" s="54">
        <v>-0.06</v>
      </c>
      <c r="BG40" s="54">
        <v>0.02</v>
      </c>
      <c r="BH40" s="54">
        <v>0</v>
      </c>
      <c r="BI40" s="54" t="s">
        <v>335</v>
      </c>
      <c r="BJ40" s="54" t="s">
        <v>335</v>
      </c>
      <c r="BK40" s="54" t="s">
        <v>335</v>
      </c>
      <c r="BL40" s="54" t="s">
        <v>335</v>
      </c>
      <c r="BM40" s="54" t="s">
        <v>335</v>
      </c>
      <c r="BN40" s="54">
        <v>0</v>
      </c>
      <c r="BO40" s="54" t="s">
        <v>335</v>
      </c>
      <c r="BP40" s="54"/>
      <c r="BQ40" s="54"/>
    </row>
  </sheetData>
  <hyperlinks>
    <hyperlink ref="A1" location="Index!A1" display="Index"/>
  </hyperlink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election activeCell="B17" sqref="B17"/>
    </sheetView>
  </sheetViews>
  <sheetFormatPr defaultColWidth="8.85546875" defaultRowHeight="15" x14ac:dyDescent="0.25"/>
  <cols>
    <col min="1" max="1" width="17" style="52" customWidth="1"/>
    <col min="2" max="2" width="48" style="52" customWidth="1"/>
    <col min="3" max="3" width="34.28515625" style="52" customWidth="1"/>
    <col min="4" max="16384" width="8.85546875" style="52"/>
  </cols>
  <sheetData>
    <row r="1" spans="1:6" x14ac:dyDescent="0.25">
      <c r="A1" s="59" t="s">
        <v>15</v>
      </c>
      <c r="C1" s="64"/>
    </row>
    <row r="2" spans="1:6" x14ac:dyDescent="0.25">
      <c r="A2" s="60" t="str">
        <f ca="1">MID(CELL("filename",A1),FIND("]",CELL("filename",A1))+1,255)</f>
        <v>Appendix Table 5</v>
      </c>
      <c r="B2" s="58" t="str">
        <f ca="1">INDEX(Index!$C$30:$C$39,MATCH(A2,Index!$B$30:$B$39,0))</f>
        <v>FARMVC Share of Total Crashes, 2009 Tax Increase, No Border Counties, Donor States Weights</v>
      </c>
    </row>
    <row r="3" spans="1:6" x14ac:dyDescent="0.25">
      <c r="A3" s="60"/>
      <c r="B3" s="58"/>
    </row>
    <row r="4" spans="1:6" x14ac:dyDescent="0.25">
      <c r="B4" s="1" t="str">
        <f ca="1">A2</f>
        <v>Appendix Table 5</v>
      </c>
      <c r="C4" s="1"/>
    </row>
    <row r="5" spans="1:6" x14ac:dyDescent="0.25">
      <c r="B5" s="28" t="s">
        <v>337</v>
      </c>
      <c r="C5" s="28"/>
    </row>
    <row r="6" spans="1:6" x14ac:dyDescent="0.25">
      <c r="B6" s="28" t="s">
        <v>139</v>
      </c>
      <c r="C6" s="28" t="s">
        <v>243</v>
      </c>
      <c r="F6" s="85"/>
    </row>
    <row r="7" spans="1:6" x14ac:dyDescent="0.25">
      <c r="B7" s="1" t="s">
        <v>198</v>
      </c>
      <c r="C7" s="41">
        <v>0.27500000000000002</v>
      </c>
      <c r="F7" s="85"/>
    </row>
    <row r="8" spans="1:6" x14ac:dyDescent="0.25">
      <c r="B8" s="1" t="s">
        <v>200</v>
      </c>
      <c r="C8" s="41">
        <v>0.21</v>
      </c>
      <c r="F8" s="85"/>
    </row>
    <row r="9" spans="1:6" x14ac:dyDescent="0.25">
      <c r="B9" s="1" t="s">
        <v>171</v>
      </c>
      <c r="C9" s="41">
        <v>0.21</v>
      </c>
      <c r="F9" s="85"/>
    </row>
    <row r="10" spans="1:6" x14ac:dyDescent="0.25">
      <c r="B10" s="1" t="s">
        <v>206</v>
      </c>
      <c r="C10" s="41">
        <v>0.13400000000000001</v>
      </c>
      <c r="F10" s="85"/>
    </row>
    <row r="11" spans="1:6" x14ac:dyDescent="0.25">
      <c r="B11" s="1" t="s">
        <v>210</v>
      </c>
      <c r="C11" s="41">
        <v>0.10100000000000001</v>
      </c>
      <c r="F11" s="85"/>
    </row>
    <row r="12" spans="1:6" x14ac:dyDescent="0.25">
      <c r="B12" s="1" t="s">
        <v>180</v>
      </c>
      <c r="C12" s="41">
        <v>7.0999999999999994E-2</v>
      </c>
      <c r="F12" s="85"/>
    </row>
    <row r="13" spans="1:6" x14ac:dyDescent="0.25">
      <c r="B13" s="93" t="s">
        <v>226</v>
      </c>
      <c r="C13" s="93"/>
      <c r="F13" s="85"/>
    </row>
    <row r="14" spans="1:6" ht="33" customHeight="1" x14ac:dyDescent="0.25">
      <c r="B14" s="100" t="s">
        <v>227</v>
      </c>
      <c r="C14" s="100"/>
      <c r="F14" s="85"/>
    </row>
    <row r="15" spans="1:6" x14ac:dyDescent="0.25">
      <c r="F15" s="85"/>
    </row>
    <row r="16" spans="1:6" x14ac:dyDescent="0.25">
      <c r="F16" s="85"/>
    </row>
    <row r="17" spans="2:2" x14ac:dyDescent="0.25">
      <c r="B17" s="74"/>
    </row>
  </sheetData>
  <mergeCells count="2">
    <mergeCell ref="B13:C13"/>
    <mergeCell ref="B14:C14"/>
  </mergeCells>
  <hyperlinks>
    <hyperlink ref="A1" location="Index!A1" display="Index"/>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D27" sqref="D27"/>
    </sheetView>
  </sheetViews>
  <sheetFormatPr defaultColWidth="8.85546875" defaultRowHeight="15" x14ac:dyDescent="0.25"/>
  <cols>
    <col min="1" max="1" width="7.7109375" customWidth="1"/>
    <col min="2" max="2" width="13.140625" bestFit="1" customWidth="1"/>
    <col min="3" max="3" width="15.85546875" bestFit="1" customWidth="1"/>
    <col min="5" max="5" width="31.140625" bestFit="1" customWidth="1"/>
    <col min="6" max="6" width="10.140625" customWidth="1"/>
  </cols>
  <sheetData>
    <row r="1" spans="1:6" x14ac:dyDescent="0.25">
      <c r="A1" t="s">
        <v>18</v>
      </c>
      <c r="B1" t="s">
        <v>19</v>
      </c>
      <c r="C1" t="s">
        <v>20</v>
      </c>
      <c r="D1" s="8"/>
      <c r="E1" s="9" t="s">
        <v>15</v>
      </c>
      <c r="F1" s="8"/>
    </row>
    <row r="2" spans="1:6" x14ac:dyDescent="0.25">
      <c r="A2">
        <v>1982</v>
      </c>
      <c r="B2" s="12">
        <v>0.45485404133796692</v>
      </c>
      <c r="C2" s="12">
        <v>0.46775920414924627</v>
      </c>
      <c r="E2" s="10" t="s">
        <v>17</v>
      </c>
      <c r="F2" s="27" t="str">
        <f>INDEX(Index!$C$4:$C$53,MATCH(E2,Index!$B$4:$B$53,0))</f>
        <v xml:space="preserve">The actual versus synthetic FARMVC share of total fatal accident for Illinois. This model measures the effect of the 2009 tax increase. In this model, the synthetic Illinois is constructed using lagged values of the FARMVC share, as well as pre-treatment period averages for personal income per capita, the 65+ and under 25 shares of the population, and the number of cases of alcoholic cirrhosis of the liver.  </v>
      </c>
    </row>
    <row r="3" spans="1:6" x14ac:dyDescent="0.25">
      <c r="A3">
        <v>1983</v>
      </c>
      <c r="B3" s="12">
        <v>0.45566859841346741</v>
      </c>
      <c r="C3" s="12">
        <v>0.45710288432240492</v>
      </c>
      <c r="E3" s="11" t="s">
        <v>22</v>
      </c>
      <c r="F3" s="6"/>
    </row>
    <row r="4" spans="1:6" x14ac:dyDescent="0.25">
      <c r="A4">
        <v>1984</v>
      </c>
      <c r="B4" s="12">
        <v>0.4263959527015686</v>
      </c>
      <c r="C4" s="12">
        <v>0.42933347466588023</v>
      </c>
      <c r="E4" s="11"/>
    </row>
    <row r="5" spans="1:6" x14ac:dyDescent="0.25">
      <c r="A5">
        <v>1985</v>
      </c>
      <c r="B5" s="12">
        <v>0.38088235259056091</v>
      </c>
      <c r="C5" s="12">
        <v>0.38188576024770732</v>
      </c>
    </row>
    <row r="6" spans="1:6" x14ac:dyDescent="0.25">
      <c r="A6">
        <v>1986</v>
      </c>
      <c r="B6" s="12">
        <v>0.38520056009292603</v>
      </c>
      <c r="C6" s="12">
        <v>0.40575282025337223</v>
      </c>
    </row>
    <row r="7" spans="1:6" x14ac:dyDescent="0.25">
      <c r="A7">
        <v>1987</v>
      </c>
      <c r="B7" s="12">
        <v>0.37112009525299072</v>
      </c>
      <c r="C7" s="12">
        <v>0.37448333287239077</v>
      </c>
    </row>
    <row r="8" spans="1:6" x14ac:dyDescent="0.25">
      <c r="A8">
        <v>1988</v>
      </c>
      <c r="B8" s="12">
        <v>0.37837839126586914</v>
      </c>
      <c r="C8" s="12">
        <v>0.36633342042565348</v>
      </c>
    </row>
    <row r="9" spans="1:6" x14ac:dyDescent="0.25">
      <c r="A9">
        <v>1989</v>
      </c>
      <c r="B9" s="12">
        <v>0.37176164984703064</v>
      </c>
      <c r="C9" s="12">
        <v>0.37052624201774592</v>
      </c>
    </row>
    <row r="10" spans="1:6" x14ac:dyDescent="0.25">
      <c r="A10">
        <v>1990</v>
      </c>
      <c r="B10" s="12">
        <v>0.37998601794242859</v>
      </c>
      <c r="C10" s="12">
        <v>0.3715194233655929</v>
      </c>
    </row>
    <row r="11" spans="1:6" x14ac:dyDescent="0.25">
      <c r="A11">
        <v>1991</v>
      </c>
      <c r="B11" s="12">
        <v>0.37684538960456848</v>
      </c>
      <c r="C11" s="12">
        <v>0.37457000425457954</v>
      </c>
    </row>
    <row r="12" spans="1:6" x14ac:dyDescent="0.25">
      <c r="A12">
        <v>1992</v>
      </c>
      <c r="B12" s="12">
        <v>0.35256409645080566</v>
      </c>
      <c r="C12" s="12">
        <v>0.34548613035678866</v>
      </c>
    </row>
    <row r="13" spans="1:6" x14ac:dyDescent="0.25">
      <c r="A13">
        <v>1993</v>
      </c>
      <c r="B13" s="12">
        <v>0.32559999823570251</v>
      </c>
      <c r="C13" s="12">
        <v>0.32593374466896058</v>
      </c>
    </row>
    <row r="14" spans="1:6" x14ac:dyDescent="0.25">
      <c r="A14">
        <v>1994</v>
      </c>
      <c r="B14" s="12">
        <v>0.32926830649375916</v>
      </c>
      <c r="C14" s="12">
        <v>0.32804951822757722</v>
      </c>
    </row>
    <row r="15" spans="1:6" x14ac:dyDescent="0.25">
      <c r="A15">
        <v>1995</v>
      </c>
      <c r="B15" s="12">
        <v>0.32881596684455872</v>
      </c>
      <c r="C15" s="12">
        <v>0.33449016672372817</v>
      </c>
    </row>
    <row r="16" spans="1:6" x14ac:dyDescent="0.25">
      <c r="A16">
        <v>1996</v>
      </c>
      <c r="B16" s="12">
        <v>0.3287566602230072</v>
      </c>
      <c r="C16" s="12">
        <v>0.31215657070279124</v>
      </c>
    </row>
    <row r="17" spans="1:3" x14ac:dyDescent="0.25">
      <c r="A17">
        <v>1997</v>
      </c>
      <c r="B17" s="12">
        <v>0.29864972829818726</v>
      </c>
      <c r="C17" s="12">
        <v>0.28597083726525308</v>
      </c>
    </row>
    <row r="18" spans="1:3" x14ac:dyDescent="0.25">
      <c r="A18">
        <v>1998</v>
      </c>
      <c r="B18" s="12">
        <v>0.32145747542381287</v>
      </c>
      <c r="C18" s="12">
        <v>0.31751833280920982</v>
      </c>
    </row>
    <row r="19" spans="1:3" x14ac:dyDescent="0.25">
      <c r="A19">
        <v>1999</v>
      </c>
      <c r="B19" s="12">
        <v>0.30680060386657715</v>
      </c>
      <c r="C19" s="12">
        <v>0.28875927215814584</v>
      </c>
    </row>
    <row r="20" spans="1:3" x14ac:dyDescent="0.25">
      <c r="A20">
        <v>2000</v>
      </c>
      <c r="B20" s="12">
        <v>0.31500393152236938</v>
      </c>
      <c r="C20" s="12">
        <v>0.31187732532620427</v>
      </c>
    </row>
    <row r="21" spans="1:3" x14ac:dyDescent="0.25">
      <c r="A21">
        <v>2001</v>
      </c>
      <c r="B21" s="12">
        <v>0.30393701791763306</v>
      </c>
      <c r="C21" s="12">
        <v>0.30357734963297839</v>
      </c>
    </row>
    <row r="22" spans="1:3" x14ac:dyDescent="0.25">
      <c r="A22">
        <v>2002</v>
      </c>
      <c r="B22" s="12">
        <v>0.31653544306755066</v>
      </c>
      <c r="C22" s="12">
        <v>0.30711896607279776</v>
      </c>
    </row>
    <row r="23" spans="1:3" x14ac:dyDescent="0.25">
      <c r="A23">
        <v>2003</v>
      </c>
      <c r="B23" s="12">
        <v>0.30581039190292358</v>
      </c>
      <c r="C23" s="12">
        <v>0.30455844664573667</v>
      </c>
    </row>
    <row r="24" spans="1:3" x14ac:dyDescent="0.25">
      <c r="A24">
        <v>2004</v>
      </c>
      <c r="B24" s="12">
        <v>0.31045752763748169</v>
      </c>
      <c r="C24" s="12">
        <v>0.26869957828521729</v>
      </c>
    </row>
    <row r="25" spans="1:3" x14ac:dyDescent="0.25">
      <c r="A25">
        <v>2005</v>
      </c>
      <c r="B25" s="12">
        <v>0.30706742405891418</v>
      </c>
      <c r="C25" s="12">
        <v>0.29951723717153073</v>
      </c>
    </row>
    <row r="26" spans="1:3" x14ac:dyDescent="0.25">
      <c r="A26">
        <v>2006</v>
      </c>
      <c r="B26" s="12">
        <v>0.32746478915214539</v>
      </c>
      <c r="C26" s="12">
        <v>0.29371697494387627</v>
      </c>
    </row>
    <row r="27" spans="1:3" x14ac:dyDescent="0.25">
      <c r="A27">
        <v>2007</v>
      </c>
      <c r="B27" s="12">
        <v>0.32060390710830688</v>
      </c>
      <c r="C27" s="12">
        <v>0.30399046097695831</v>
      </c>
    </row>
    <row r="28" spans="1:3" x14ac:dyDescent="0.25">
      <c r="A28">
        <v>2008</v>
      </c>
      <c r="B28" s="12">
        <v>0.31190726161003113</v>
      </c>
      <c r="C28" s="12">
        <v>0.28944736887514588</v>
      </c>
    </row>
    <row r="29" spans="1:3" x14ac:dyDescent="0.25">
      <c r="A29">
        <v>2009</v>
      </c>
      <c r="B29" s="12">
        <v>0.29843562841415405</v>
      </c>
      <c r="C29" s="12">
        <v>0.29034927867352961</v>
      </c>
    </row>
    <row r="30" spans="1:3" x14ac:dyDescent="0.25">
      <c r="A30">
        <v>2010</v>
      </c>
      <c r="B30" s="12">
        <v>0.28271028399467468</v>
      </c>
      <c r="C30" s="12">
        <v>0.27548019354045394</v>
      </c>
    </row>
    <row r="31" spans="1:3" x14ac:dyDescent="0.25">
      <c r="A31">
        <v>2011</v>
      </c>
      <c r="B31" s="12">
        <v>0.27611044049263</v>
      </c>
      <c r="C31" s="12">
        <v>0.28915220817923543</v>
      </c>
    </row>
    <row r="32" spans="1:3" x14ac:dyDescent="0.25">
      <c r="A32">
        <v>2012</v>
      </c>
      <c r="B32" s="12">
        <v>0.31108596920967102</v>
      </c>
      <c r="C32" s="12">
        <v>0.29341025182604791</v>
      </c>
    </row>
    <row r="33" spans="1:3" x14ac:dyDescent="0.25">
      <c r="A33">
        <v>2013</v>
      </c>
      <c r="B33" s="12">
        <v>0.30536913871765137</v>
      </c>
      <c r="C33" s="12">
        <v>0.26195554503798479</v>
      </c>
    </row>
    <row r="34" spans="1:3" x14ac:dyDescent="0.25">
      <c r="A34">
        <v>2014</v>
      </c>
      <c r="B34" s="12">
        <v>0.28554502129554749</v>
      </c>
      <c r="C34" s="12">
        <v>0.26261211013793939</v>
      </c>
    </row>
    <row r="35" spans="1:3" x14ac:dyDescent="0.25">
      <c r="A35">
        <v>2015</v>
      </c>
      <c r="B35" s="12">
        <v>0.27521929144859314</v>
      </c>
      <c r="C35" s="12">
        <v>0.24554807274043561</v>
      </c>
    </row>
    <row r="36" spans="1:3" x14ac:dyDescent="0.25">
      <c r="B36" s="7"/>
      <c r="C36" s="7"/>
    </row>
  </sheetData>
  <hyperlinks>
    <hyperlink ref="E1" location="Index!A1" display="Index"/>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43"/>
  <sheetViews>
    <sheetView workbookViewId="0"/>
  </sheetViews>
  <sheetFormatPr defaultColWidth="8.85546875" defaultRowHeight="15" x14ac:dyDescent="0.25"/>
  <cols>
    <col min="1" max="1" width="31.140625" style="46" customWidth="1"/>
    <col min="2" max="4" width="8.85546875" style="46"/>
    <col min="5" max="5" width="21.7109375" style="46" customWidth="1"/>
    <col min="6" max="6" width="8.85546875" style="46"/>
    <col min="7" max="7" width="12.42578125" style="46" customWidth="1"/>
    <col min="8" max="16384" width="8.85546875" style="46"/>
  </cols>
  <sheetData>
    <row r="1" spans="1:59" x14ac:dyDescent="0.25">
      <c r="A1" s="49" t="s">
        <v>15</v>
      </c>
      <c r="B1" s="8"/>
      <c r="E1" s="46" t="s">
        <v>25</v>
      </c>
      <c r="F1" s="46" t="s">
        <v>26</v>
      </c>
      <c r="G1" s="19" t="s">
        <v>27</v>
      </c>
      <c r="H1" s="19" t="s">
        <v>28</v>
      </c>
      <c r="I1" s="19" t="s">
        <v>29</v>
      </c>
      <c r="J1" s="19" t="s">
        <v>30</v>
      </c>
      <c r="K1" s="19" t="s">
        <v>31</v>
      </c>
      <c r="L1" s="19" t="s">
        <v>32</v>
      </c>
      <c r="M1" s="19" t="s">
        <v>33</v>
      </c>
      <c r="N1" s="19" t="s">
        <v>34</v>
      </c>
      <c r="O1" s="19" t="s">
        <v>35</v>
      </c>
      <c r="P1" s="19" t="s">
        <v>36</v>
      </c>
      <c r="Q1" s="19" t="s">
        <v>37</v>
      </c>
      <c r="R1" s="19" t="s">
        <v>38</v>
      </c>
      <c r="S1" s="19" t="s">
        <v>39</v>
      </c>
      <c r="T1" s="19" t="s">
        <v>40</v>
      </c>
      <c r="U1" s="19" t="s">
        <v>41</v>
      </c>
      <c r="V1" s="19" t="s">
        <v>42</v>
      </c>
      <c r="W1" s="19" t="s">
        <v>43</v>
      </c>
      <c r="X1" s="19" t="s">
        <v>44</v>
      </c>
      <c r="Y1" s="19" t="s">
        <v>45</v>
      </c>
      <c r="Z1" s="19" t="s">
        <v>46</v>
      </c>
      <c r="AA1" s="19" t="s">
        <v>47</v>
      </c>
      <c r="AB1" s="19" t="s">
        <v>48</v>
      </c>
      <c r="AC1" s="19" t="s">
        <v>49</v>
      </c>
      <c r="AD1" s="19" t="s">
        <v>50</v>
      </c>
      <c r="AE1" s="19" t="s">
        <v>51</v>
      </c>
      <c r="AF1" s="19" t="s">
        <v>52</v>
      </c>
      <c r="AG1" s="19" t="s">
        <v>53</v>
      </c>
      <c r="AH1" s="19" t="s">
        <v>54</v>
      </c>
      <c r="AI1" s="19" t="s">
        <v>55</v>
      </c>
      <c r="AJ1" s="19" t="s">
        <v>56</v>
      </c>
      <c r="AK1" s="19" t="s">
        <v>57</v>
      </c>
      <c r="AL1" s="19" t="s">
        <v>58</v>
      </c>
      <c r="AM1" s="19" t="s">
        <v>59</v>
      </c>
      <c r="AN1" s="19" t="s">
        <v>60</v>
      </c>
      <c r="AO1" s="19" t="s">
        <v>61</v>
      </c>
      <c r="AP1" s="19" t="s">
        <v>62</v>
      </c>
      <c r="AQ1" s="19" t="s">
        <v>63</v>
      </c>
      <c r="AR1" s="19" t="s">
        <v>64</v>
      </c>
      <c r="AS1" s="19" t="s">
        <v>65</v>
      </c>
      <c r="AT1" s="19" t="s">
        <v>66</v>
      </c>
      <c r="AU1" s="19" t="s">
        <v>67</v>
      </c>
      <c r="AV1" s="19" t="s">
        <v>68</v>
      </c>
      <c r="AW1" s="19" t="s">
        <v>69</v>
      </c>
      <c r="AX1" s="19" t="s">
        <v>70</v>
      </c>
      <c r="AY1" s="19" t="s">
        <v>71</v>
      </c>
      <c r="AZ1" s="19" t="s">
        <v>72</v>
      </c>
      <c r="BA1" s="19" t="s">
        <v>73</v>
      </c>
      <c r="BB1" s="19" t="s">
        <v>74</v>
      </c>
      <c r="BC1" s="19" t="s">
        <v>75</v>
      </c>
      <c r="BD1" s="19" t="s">
        <v>76</v>
      </c>
      <c r="BE1" s="19"/>
      <c r="BF1" s="19"/>
      <c r="BG1" s="19"/>
    </row>
    <row r="2" spans="1:59" x14ac:dyDescent="0.25">
      <c r="A2" s="50" t="s">
        <v>23</v>
      </c>
      <c r="B2" s="48" t="str">
        <f>INDEX(Index!$C$4:$C$53,MATCH(A2,Index!$B$4:$B$53,0))</f>
        <v xml:space="preserve">Placebo test for 1999 Illinois tax increase. We treat each state in our donor pool as the treated state, run it through our model for FARMVC share that uses as predictors the lagged values of the FARMVC share, as well as pre-treatment period averages for personal income per capita, the 65+ and under 25 shares of the population, and the number of cases of alcoholic cirrhosis of the liver.  </v>
      </c>
      <c r="E2" s="20" t="s">
        <v>77</v>
      </c>
      <c r="F2" s="55">
        <v>8.9808170868786921E-3</v>
      </c>
      <c r="G2" s="55">
        <v>0</v>
      </c>
      <c r="H2" s="55">
        <v>0</v>
      </c>
      <c r="I2" s="55">
        <v>1.9931695693478059E-2</v>
      </c>
      <c r="J2" s="55">
        <v>6.5695418416461607E-2</v>
      </c>
      <c r="K2" s="55">
        <v>0</v>
      </c>
      <c r="L2" s="55">
        <v>3.128986113356412E-2</v>
      </c>
      <c r="M2" s="55">
        <v>0</v>
      </c>
      <c r="N2" s="55">
        <v>0</v>
      </c>
      <c r="O2" s="55">
        <v>0</v>
      </c>
      <c r="P2" s="55">
        <v>0</v>
      </c>
      <c r="Q2" s="55">
        <v>2.1081793231157334E-2</v>
      </c>
      <c r="R2" s="55">
        <v>0</v>
      </c>
      <c r="S2" s="55">
        <v>3.1017454424603328E-2</v>
      </c>
      <c r="T2" s="55">
        <v>2.5532659338988923E-2</v>
      </c>
      <c r="U2" s="55">
        <v>0</v>
      </c>
      <c r="V2" s="55">
        <v>3.6438631336533897E-2</v>
      </c>
      <c r="W2" s="55">
        <v>2.6386364493063912E-2</v>
      </c>
      <c r="X2" s="55">
        <v>3.097247518924821E-2</v>
      </c>
      <c r="Y2" s="55">
        <v>0</v>
      </c>
      <c r="Z2" s="55">
        <v>4.3337667334593849E-2</v>
      </c>
      <c r="AA2" s="55">
        <v>3.2262586866174482E-2</v>
      </c>
      <c r="AB2" s="55">
        <v>0</v>
      </c>
      <c r="AC2" s="55">
        <v>2.4674706404318212E-2</v>
      </c>
      <c r="AD2" s="55">
        <v>0</v>
      </c>
      <c r="AE2" s="55">
        <v>3.5724278005160065E-2</v>
      </c>
      <c r="AF2" s="55">
        <v>0</v>
      </c>
      <c r="AG2" s="55">
        <v>2.8970906104744305E-2</v>
      </c>
      <c r="AH2" s="55">
        <v>0</v>
      </c>
      <c r="AI2" s="55">
        <v>0</v>
      </c>
      <c r="AJ2" s="55">
        <v>0</v>
      </c>
      <c r="AK2" s="55">
        <v>0</v>
      </c>
      <c r="AL2" s="55">
        <v>0</v>
      </c>
      <c r="AM2" s="55">
        <v>0</v>
      </c>
      <c r="AN2" s="55">
        <v>5.0472908831316984E-2</v>
      </c>
      <c r="AO2" s="55">
        <v>0</v>
      </c>
      <c r="AP2" s="55">
        <v>0</v>
      </c>
      <c r="AQ2" s="55">
        <v>0</v>
      </c>
      <c r="AR2" s="55">
        <v>0</v>
      </c>
      <c r="AS2" s="55">
        <v>0</v>
      </c>
      <c r="AT2" s="55">
        <v>3.2947536079432911E-2</v>
      </c>
      <c r="AU2" s="55">
        <v>4.0209167197421819E-2</v>
      </c>
      <c r="AV2" s="55">
        <v>2.4217590493518595E-2</v>
      </c>
      <c r="AW2" s="55">
        <v>3.4092619102078094E-2</v>
      </c>
      <c r="AX2" s="55">
        <v>0</v>
      </c>
      <c r="AY2" s="55">
        <v>0</v>
      </c>
      <c r="AZ2" s="55">
        <v>0</v>
      </c>
      <c r="BA2" s="55">
        <v>0</v>
      </c>
      <c r="BB2" s="55">
        <v>0</v>
      </c>
      <c r="BC2" s="55">
        <v>2.6383155486559205E-2</v>
      </c>
      <c r="BD2" s="55">
        <v>0</v>
      </c>
      <c r="BE2" s="21"/>
      <c r="BF2" s="21"/>
    </row>
    <row r="3" spans="1:59" x14ac:dyDescent="0.25">
      <c r="A3" s="47" t="s">
        <v>22</v>
      </c>
      <c r="B3" s="45"/>
      <c r="E3" s="20" t="s">
        <v>78</v>
      </c>
      <c r="F3" s="55">
        <v>2.1953735658904242E-2</v>
      </c>
      <c r="G3" s="55">
        <v>0</v>
      </c>
      <c r="H3" s="55">
        <v>0</v>
      </c>
      <c r="I3" s="55">
        <v>3.8284258731137423E-2</v>
      </c>
      <c r="J3" s="55">
        <v>5.9561826740983086E-2</v>
      </c>
      <c r="K3" s="55">
        <v>0</v>
      </c>
      <c r="L3" s="55">
        <v>3.3743824747752615E-2</v>
      </c>
      <c r="M3" s="55">
        <v>0</v>
      </c>
      <c r="N3" s="55">
        <v>0</v>
      </c>
      <c r="O3" s="55">
        <v>0</v>
      </c>
      <c r="P3" s="55">
        <v>0</v>
      </c>
      <c r="Q3" s="55">
        <v>2.469546714654175E-2</v>
      </c>
      <c r="R3" s="55">
        <v>0</v>
      </c>
      <c r="S3" s="55">
        <v>3.5335467975770862E-2</v>
      </c>
      <c r="T3" s="55">
        <v>6.1648554051925882E-2</v>
      </c>
      <c r="U3" s="55">
        <v>0</v>
      </c>
      <c r="V3" s="55">
        <v>4.5408514243642194E-2</v>
      </c>
      <c r="W3" s="55">
        <v>5.2917269400796142E-2</v>
      </c>
      <c r="X3" s="55">
        <v>5.3625575287351797E-2</v>
      </c>
      <c r="Y3" s="55">
        <v>0</v>
      </c>
      <c r="Z3" s="55">
        <v>2.614148031023077E-2</v>
      </c>
      <c r="AA3" s="55">
        <v>3.4308635394535603E-2</v>
      </c>
      <c r="AB3" s="55">
        <v>0</v>
      </c>
      <c r="AC3" s="55">
        <v>2.7784635856577387E-2</v>
      </c>
      <c r="AD3" s="55">
        <v>0</v>
      </c>
      <c r="AE3" s="55">
        <v>3.3177068043024935E-2</v>
      </c>
      <c r="AF3" s="55">
        <v>0</v>
      </c>
      <c r="AG3" s="55">
        <v>4.1064090839637198E-2</v>
      </c>
      <c r="AH3" s="55">
        <v>0</v>
      </c>
      <c r="AI3" s="55">
        <v>0</v>
      </c>
      <c r="AJ3" s="55">
        <v>0</v>
      </c>
      <c r="AK3" s="55">
        <v>0</v>
      </c>
      <c r="AL3" s="55">
        <v>0</v>
      </c>
      <c r="AM3" s="55">
        <v>0</v>
      </c>
      <c r="AN3" s="55">
        <v>6.8443234274419312E-2</v>
      </c>
      <c r="AO3" s="55">
        <v>0</v>
      </c>
      <c r="AP3" s="55">
        <v>0</v>
      </c>
      <c r="AQ3" s="55">
        <v>0</v>
      </c>
      <c r="AR3" s="55">
        <v>0</v>
      </c>
      <c r="AS3" s="55">
        <v>0</v>
      </c>
      <c r="AT3" s="55">
        <v>9.5920948931563249E-2</v>
      </c>
      <c r="AU3" s="55">
        <v>5.3052393402654233E-2</v>
      </c>
      <c r="AV3" s="55">
        <v>4.2248229456952877E-2</v>
      </c>
      <c r="AW3" s="55">
        <v>4.1596442802736805E-2</v>
      </c>
      <c r="AX3" s="55">
        <v>0</v>
      </c>
      <c r="AY3" s="55">
        <v>0</v>
      </c>
      <c r="AZ3" s="55">
        <v>0</v>
      </c>
      <c r="BA3" s="55">
        <v>0</v>
      </c>
      <c r="BB3" s="55">
        <v>0</v>
      </c>
      <c r="BC3" s="55">
        <v>3.2618740927932516E-2</v>
      </c>
      <c r="BD3" s="55">
        <v>0</v>
      </c>
      <c r="BE3" s="22"/>
      <c r="BF3" s="22"/>
    </row>
    <row r="4" spans="1:59" x14ac:dyDescent="0.25">
      <c r="E4" s="20" t="s">
        <v>79</v>
      </c>
      <c r="F4" s="55">
        <v>2.4445142848950199</v>
      </c>
      <c r="G4" s="55">
        <v>0</v>
      </c>
      <c r="H4" s="55">
        <v>0</v>
      </c>
      <c r="I4" s="55">
        <v>1.9207727892245812</v>
      </c>
      <c r="J4" s="55">
        <v>0.9066359295164852</v>
      </c>
      <c r="K4" s="55">
        <v>0</v>
      </c>
      <c r="L4" s="55">
        <v>1.0784267978599678</v>
      </c>
      <c r="M4" s="55">
        <v>0</v>
      </c>
      <c r="N4" s="55">
        <v>0</v>
      </c>
      <c r="O4" s="55">
        <v>0</v>
      </c>
      <c r="P4" s="55">
        <v>0</v>
      </c>
      <c r="Q4" s="55">
        <v>1.171412074663728</v>
      </c>
      <c r="R4" s="55">
        <v>0</v>
      </c>
      <c r="S4" s="55">
        <v>1.1392123767494746</v>
      </c>
      <c r="T4" s="55">
        <v>2.4144979664451642</v>
      </c>
      <c r="U4" s="55">
        <v>0</v>
      </c>
      <c r="V4" s="55">
        <v>1.2461641005191917</v>
      </c>
      <c r="W4" s="55">
        <v>2.005477844994763</v>
      </c>
      <c r="X4" s="55">
        <v>1.7313945675858475</v>
      </c>
      <c r="Y4" s="55">
        <v>0</v>
      </c>
      <c r="Z4" s="55">
        <v>0.60320460047842961</v>
      </c>
      <c r="AA4" s="55">
        <v>1.0634186135429298</v>
      </c>
      <c r="AB4" s="55">
        <v>0</v>
      </c>
      <c r="AC4" s="55">
        <v>1.1260371410828589</v>
      </c>
      <c r="AD4" s="55">
        <v>0</v>
      </c>
      <c r="AE4" s="55">
        <v>0.92869807020964268</v>
      </c>
      <c r="AF4" s="55">
        <v>0</v>
      </c>
      <c r="AG4" s="55">
        <v>1.4174251468411097</v>
      </c>
      <c r="AH4" s="55">
        <v>0</v>
      </c>
      <c r="AI4" s="55">
        <v>0</v>
      </c>
      <c r="AJ4" s="55">
        <v>0</v>
      </c>
      <c r="AK4" s="55">
        <v>0</v>
      </c>
      <c r="AL4" s="55">
        <v>0</v>
      </c>
      <c r="AM4" s="55">
        <v>0</v>
      </c>
      <c r="AN4" s="55">
        <v>1.3560390288413942</v>
      </c>
      <c r="AO4" s="55">
        <v>0</v>
      </c>
      <c r="AP4" s="55">
        <v>0</v>
      </c>
      <c r="AQ4" s="55">
        <v>0</v>
      </c>
      <c r="AR4" s="55">
        <v>0</v>
      </c>
      <c r="AS4" s="55">
        <v>0</v>
      </c>
      <c r="AT4" s="55">
        <v>2.9113238908156385</v>
      </c>
      <c r="AU4" s="55">
        <v>1.3194104006724097</v>
      </c>
      <c r="AV4" s="55">
        <v>1.7445265443835076</v>
      </c>
      <c r="AW4" s="55">
        <v>1.220101121541622</v>
      </c>
      <c r="AX4" s="55">
        <v>0</v>
      </c>
      <c r="AY4" s="55">
        <v>0</v>
      </c>
      <c r="AZ4" s="55">
        <v>0</v>
      </c>
      <c r="BA4" s="55">
        <v>0</v>
      </c>
      <c r="BB4" s="55">
        <v>0</v>
      </c>
      <c r="BC4" s="55">
        <v>1.2363472195185297</v>
      </c>
      <c r="BD4" s="55">
        <v>0</v>
      </c>
      <c r="BE4" s="23"/>
      <c r="BF4" s="23"/>
    </row>
    <row r="5" spans="1:59" x14ac:dyDescent="0.25">
      <c r="E5" s="24">
        <v>20</v>
      </c>
      <c r="F5" s="56">
        <v>1</v>
      </c>
      <c r="G5" s="56">
        <v>1</v>
      </c>
      <c r="H5" s="56">
        <v>1</v>
      </c>
      <c r="I5" s="56">
        <v>1</v>
      </c>
      <c r="J5" s="56">
        <v>1</v>
      </c>
      <c r="K5" s="56">
        <v>1</v>
      </c>
      <c r="L5" s="56">
        <v>1</v>
      </c>
      <c r="M5" s="56">
        <v>1</v>
      </c>
      <c r="N5" s="56">
        <v>1</v>
      </c>
      <c r="O5" s="56">
        <v>1</v>
      </c>
      <c r="P5" s="56">
        <v>1</v>
      </c>
      <c r="Q5" s="56">
        <v>1</v>
      </c>
      <c r="R5" s="56">
        <v>1</v>
      </c>
      <c r="S5" s="56">
        <v>1</v>
      </c>
      <c r="T5" s="56">
        <v>1</v>
      </c>
      <c r="U5" s="56">
        <v>1</v>
      </c>
      <c r="V5" s="56">
        <v>1</v>
      </c>
      <c r="W5" s="56">
        <v>1</v>
      </c>
      <c r="X5" s="56">
        <v>1</v>
      </c>
      <c r="Y5" s="56">
        <v>1</v>
      </c>
      <c r="Z5" s="56">
        <v>1</v>
      </c>
      <c r="AA5" s="56">
        <v>1</v>
      </c>
      <c r="AB5" s="56">
        <v>1</v>
      </c>
      <c r="AC5" s="56">
        <v>1</v>
      </c>
      <c r="AD5" s="56">
        <v>1</v>
      </c>
      <c r="AE5" s="56">
        <v>1</v>
      </c>
      <c r="AF5" s="56">
        <v>1</v>
      </c>
      <c r="AG5" s="56">
        <v>1</v>
      </c>
      <c r="AH5" s="56">
        <v>1</v>
      </c>
      <c r="AI5" s="56">
        <v>1</v>
      </c>
      <c r="AJ5" s="56">
        <v>1</v>
      </c>
      <c r="AK5" s="56">
        <v>1</v>
      </c>
      <c r="AL5" s="56">
        <v>1</v>
      </c>
      <c r="AM5" s="56">
        <v>1</v>
      </c>
      <c r="AN5" s="56">
        <v>1</v>
      </c>
      <c r="AO5" s="56">
        <v>1</v>
      </c>
      <c r="AP5" s="56">
        <v>1</v>
      </c>
      <c r="AQ5" s="56">
        <v>1</v>
      </c>
      <c r="AR5" s="56">
        <v>1</v>
      </c>
      <c r="AS5" s="56">
        <v>1</v>
      </c>
      <c r="AT5" s="56">
        <v>1</v>
      </c>
      <c r="AU5" s="56">
        <v>1</v>
      </c>
      <c r="AV5" s="56">
        <v>1</v>
      </c>
      <c r="AW5" s="56">
        <v>1</v>
      </c>
      <c r="AX5" s="56">
        <v>1</v>
      </c>
      <c r="AY5" s="56">
        <v>1</v>
      </c>
      <c r="AZ5" s="56">
        <v>1</v>
      </c>
      <c r="BA5" s="56">
        <v>1</v>
      </c>
      <c r="BB5" s="56">
        <v>1</v>
      </c>
      <c r="BC5" s="56">
        <v>1</v>
      </c>
      <c r="BD5" s="56">
        <v>1</v>
      </c>
      <c r="BE5" s="19"/>
      <c r="BF5" s="19"/>
    </row>
    <row r="6" spans="1:59" x14ac:dyDescent="0.25">
      <c r="E6" s="25" t="s">
        <v>80</v>
      </c>
      <c r="F6" s="57" t="s">
        <v>81</v>
      </c>
      <c r="G6" s="57" t="s">
        <v>82</v>
      </c>
      <c r="H6" s="57" t="s">
        <v>83</v>
      </c>
      <c r="I6" s="57" t="s">
        <v>84</v>
      </c>
      <c r="J6" s="57" t="s">
        <v>85</v>
      </c>
      <c r="K6" s="57" t="s">
        <v>86</v>
      </c>
      <c r="L6" s="57" t="s">
        <v>87</v>
      </c>
      <c r="M6" s="57" t="s">
        <v>88</v>
      </c>
      <c r="N6" s="57" t="s">
        <v>89</v>
      </c>
      <c r="O6" s="57" t="s">
        <v>90</v>
      </c>
      <c r="P6" s="57" t="s">
        <v>91</v>
      </c>
      <c r="Q6" s="57" t="s">
        <v>92</v>
      </c>
      <c r="R6" s="57" t="s">
        <v>93</v>
      </c>
      <c r="S6" s="57" t="s">
        <v>94</v>
      </c>
      <c r="T6" s="57" t="s">
        <v>95</v>
      </c>
      <c r="U6" s="57" t="s">
        <v>96</v>
      </c>
      <c r="V6" s="57" t="s">
        <v>97</v>
      </c>
      <c r="W6" s="57" t="s">
        <v>98</v>
      </c>
      <c r="X6" s="57" t="s">
        <v>99</v>
      </c>
      <c r="Y6" s="57" t="s">
        <v>100</v>
      </c>
      <c r="Z6" s="57" t="s">
        <v>101</v>
      </c>
      <c r="AA6" s="57" t="s">
        <v>102</v>
      </c>
      <c r="AB6" s="57" t="s">
        <v>103</v>
      </c>
      <c r="AC6" s="57" t="s">
        <v>104</v>
      </c>
      <c r="AD6" s="57" t="s">
        <v>105</v>
      </c>
      <c r="AE6" s="57" t="s">
        <v>106</v>
      </c>
      <c r="AF6" s="57" t="s">
        <v>107</v>
      </c>
      <c r="AG6" s="57" t="s">
        <v>108</v>
      </c>
      <c r="AH6" s="57" t="s">
        <v>109</v>
      </c>
      <c r="AI6" s="57" t="s">
        <v>110</v>
      </c>
      <c r="AJ6" s="57" t="s">
        <v>111</v>
      </c>
      <c r="AK6" s="57" t="s">
        <v>112</v>
      </c>
      <c r="AL6" s="57" t="s">
        <v>113</v>
      </c>
      <c r="AM6" s="57" t="s">
        <v>114</v>
      </c>
      <c r="AN6" s="57" t="s">
        <v>115</v>
      </c>
      <c r="AO6" s="57" t="s">
        <v>116</v>
      </c>
      <c r="AP6" s="57" t="s">
        <v>117</v>
      </c>
      <c r="AQ6" s="57" t="s">
        <v>118</v>
      </c>
      <c r="AR6" s="57" t="s">
        <v>119</v>
      </c>
      <c r="AS6" s="57" t="s">
        <v>120</v>
      </c>
      <c r="AT6" s="57" t="s">
        <v>121</v>
      </c>
      <c r="AU6" s="57" t="s">
        <v>122</v>
      </c>
      <c r="AV6" s="57" t="s">
        <v>123</v>
      </c>
      <c r="AW6" s="57" t="s">
        <v>124</v>
      </c>
      <c r="AX6" s="57" t="s">
        <v>125</v>
      </c>
      <c r="AY6" s="57" t="s">
        <v>126</v>
      </c>
      <c r="AZ6" s="57" t="s">
        <v>127</v>
      </c>
      <c r="BA6" s="57" t="s">
        <v>128</v>
      </c>
      <c r="BB6" s="57" t="s">
        <v>129</v>
      </c>
      <c r="BC6" s="57" t="s">
        <v>130</v>
      </c>
      <c r="BD6" s="57" t="s">
        <v>131</v>
      </c>
      <c r="BE6" s="19"/>
      <c r="BF6" s="19"/>
    </row>
    <row r="7" spans="1:59" x14ac:dyDescent="0.25">
      <c r="E7" s="46">
        <v>1982</v>
      </c>
      <c r="F7" s="54">
        <v>1.2905162759125233E-2</v>
      </c>
      <c r="G7" s="54">
        <v>0</v>
      </c>
      <c r="H7" s="54">
        <v>0</v>
      </c>
      <c r="I7" s="54">
        <v>2.0161386579275131E-2</v>
      </c>
      <c r="J7" s="54">
        <v>-2.7450110763311386E-2</v>
      </c>
      <c r="K7" s="54">
        <v>0</v>
      </c>
      <c r="L7" s="54">
        <v>-1.145494170486927E-2</v>
      </c>
      <c r="M7" s="54">
        <v>0</v>
      </c>
      <c r="N7" s="54">
        <v>0</v>
      </c>
      <c r="O7" s="54">
        <v>0</v>
      </c>
      <c r="P7" s="54">
        <v>0</v>
      </c>
      <c r="Q7" s="54">
        <v>-3.5810451954603195E-2</v>
      </c>
      <c r="R7" s="54">
        <v>0</v>
      </c>
      <c r="S7" s="54">
        <v>4.4195760041475296E-2</v>
      </c>
      <c r="T7" s="54">
        <v>8.0661913380026817E-3</v>
      </c>
      <c r="U7" s="54">
        <v>0</v>
      </c>
      <c r="V7" s="54">
        <v>2.1308261901140213E-2</v>
      </c>
      <c r="W7" s="54">
        <v>4.2713161557912827E-2</v>
      </c>
      <c r="X7" s="54">
        <v>1.358500774949789E-2</v>
      </c>
      <c r="Y7" s="54">
        <v>0</v>
      </c>
      <c r="Z7" s="54">
        <v>-5.7956180535256863E-3</v>
      </c>
      <c r="AA7" s="54">
        <v>-1.8250210210680962E-2</v>
      </c>
      <c r="AB7" s="54">
        <v>0</v>
      </c>
      <c r="AC7" s="54">
        <v>-8.5255494341254234E-3</v>
      </c>
      <c r="AD7" s="54">
        <v>0</v>
      </c>
      <c r="AE7" s="54">
        <v>2.7733955532312393E-2</v>
      </c>
      <c r="AF7" s="54">
        <v>0</v>
      </c>
      <c r="AG7" s="54">
        <v>3.7469439208507538E-2</v>
      </c>
      <c r="AH7" s="54">
        <v>0</v>
      </c>
      <c r="AI7" s="54">
        <v>0</v>
      </c>
      <c r="AJ7" s="54">
        <v>0</v>
      </c>
      <c r="AK7" s="54">
        <v>0</v>
      </c>
      <c r="AL7" s="54">
        <v>0</v>
      </c>
      <c r="AM7" s="54">
        <v>0</v>
      </c>
      <c r="AN7" s="54">
        <v>-3.1935963779687881E-2</v>
      </c>
      <c r="AO7" s="54">
        <v>0</v>
      </c>
      <c r="AP7" s="54">
        <v>0</v>
      </c>
      <c r="AQ7" s="54">
        <v>0</v>
      </c>
      <c r="AR7" s="54">
        <v>0</v>
      </c>
      <c r="AS7" s="54">
        <v>0</v>
      </c>
      <c r="AT7" s="54">
        <v>1.4852933818474412E-3</v>
      </c>
      <c r="AU7" s="54">
        <v>-1.8216764554381371E-2</v>
      </c>
      <c r="AV7" s="54">
        <v>-1.7845407128334045E-2</v>
      </c>
      <c r="AW7" s="54">
        <v>-1.1609966168180108E-3</v>
      </c>
      <c r="AX7" s="54">
        <v>0</v>
      </c>
      <c r="AY7" s="54">
        <v>0</v>
      </c>
      <c r="AZ7" s="54">
        <v>0</v>
      </c>
      <c r="BA7" s="54">
        <v>0</v>
      </c>
      <c r="BB7" s="54">
        <v>0</v>
      </c>
      <c r="BC7" s="54">
        <v>-1.4826024882495403E-2</v>
      </c>
      <c r="BD7" s="54">
        <v>0</v>
      </c>
      <c r="BE7" s="19"/>
      <c r="BF7" s="19"/>
    </row>
    <row r="8" spans="1:59" x14ac:dyDescent="0.25">
      <c r="E8" s="46">
        <v>1983</v>
      </c>
      <c r="F8" s="54">
        <v>1.4342858921736479E-3</v>
      </c>
      <c r="G8" s="54">
        <v>0</v>
      </c>
      <c r="H8" s="54">
        <v>0</v>
      </c>
      <c r="I8" s="54">
        <v>1.5514223836362362E-2</v>
      </c>
      <c r="J8" s="54">
        <v>-2.2130671888589859E-2</v>
      </c>
      <c r="K8" s="54">
        <v>0</v>
      </c>
      <c r="L8" s="54">
        <v>-8.0177308991551399E-3</v>
      </c>
      <c r="M8" s="54">
        <v>0</v>
      </c>
      <c r="N8" s="54">
        <v>0</v>
      </c>
      <c r="O8" s="54">
        <v>0</v>
      </c>
      <c r="P8" s="54">
        <v>0</v>
      </c>
      <c r="Q8" s="54">
        <v>3.3095091581344604E-2</v>
      </c>
      <c r="R8" s="54">
        <v>0</v>
      </c>
      <c r="S8" s="54">
        <v>1.4650008641183376E-2</v>
      </c>
      <c r="T8" s="54">
        <v>1.911952905356884E-2</v>
      </c>
      <c r="U8" s="54">
        <v>0</v>
      </c>
      <c r="V8" s="54">
        <v>-1.2941301800310612E-2</v>
      </c>
      <c r="W8" s="54">
        <v>-8.9034321717917919E-5</v>
      </c>
      <c r="X8" s="54">
        <v>1.4216628856956959E-2</v>
      </c>
      <c r="Y8" s="54">
        <v>0</v>
      </c>
      <c r="Z8" s="54">
        <v>-2.1118558943271637E-2</v>
      </c>
      <c r="AA8" s="54">
        <v>-1.0874989442527294E-2</v>
      </c>
      <c r="AB8" s="54">
        <v>0</v>
      </c>
      <c r="AC8" s="54">
        <v>-1.0444995947182178E-2</v>
      </c>
      <c r="AD8" s="54">
        <v>0</v>
      </c>
      <c r="AE8" s="54">
        <v>9.8763573914766312E-3</v>
      </c>
      <c r="AF8" s="54">
        <v>0</v>
      </c>
      <c r="AG8" s="54">
        <v>2.0956860855221748E-2</v>
      </c>
      <c r="AH8" s="54">
        <v>0</v>
      </c>
      <c r="AI8" s="54">
        <v>0</v>
      </c>
      <c r="AJ8" s="54">
        <v>0</v>
      </c>
      <c r="AK8" s="54">
        <v>0</v>
      </c>
      <c r="AL8" s="54">
        <v>0</v>
      </c>
      <c r="AM8" s="54">
        <v>0</v>
      </c>
      <c r="AN8" s="54">
        <v>-8.4463832899928093E-3</v>
      </c>
      <c r="AO8" s="54">
        <v>0</v>
      </c>
      <c r="AP8" s="54">
        <v>0</v>
      </c>
      <c r="AQ8" s="54">
        <v>0</v>
      </c>
      <c r="AR8" s="54">
        <v>0</v>
      </c>
      <c r="AS8" s="54">
        <v>0</v>
      </c>
      <c r="AT8" s="54">
        <v>-1.7686353996396065E-2</v>
      </c>
      <c r="AU8" s="54">
        <v>3.9458479732275009E-2</v>
      </c>
      <c r="AV8" s="54">
        <v>-3.4403367899358273E-3</v>
      </c>
      <c r="AW8" s="54">
        <v>-2.6439959183335304E-2</v>
      </c>
      <c r="AX8" s="54">
        <v>0</v>
      </c>
      <c r="AY8" s="54">
        <v>0</v>
      </c>
      <c r="AZ8" s="54">
        <v>0</v>
      </c>
      <c r="BA8" s="54">
        <v>0</v>
      </c>
      <c r="BB8" s="54">
        <v>0</v>
      </c>
      <c r="BC8" s="54">
        <v>-1.3072480447590351E-2</v>
      </c>
      <c r="BD8" s="54">
        <v>0</v>
      </c>
      <c r="BE8" s="19"/>
      <c r="BF8" s="19"/>
    </row>
    <row r="9" spans="1:59" x14ac:dyDescent="0.25">
      <c r="E9" s="46">
        <v>1984</v>
      </c>
      <c r="F9" s="54">
        <v>2.9375220183283091E-3</v>
      </c>
      <c r="G9" s="54">
        <v>0</v>
      </c>
      <c r="H9" s="54">
        <v>0</v>
      </c>
      <c r="I9" s="54">
        <v>3.5522549296729267E-4</v>
      </c>
      <c r="J9" s="54">
        <v>-5.7855989784002304E-2</v>
      </c>
      <c r="K9" s="54">
        <v>0</v>
      </c>
      <c r="L9" s="54">
        <v>-1.2395048514008522E-2</v>
      </c>
      <c r="M9" s="54">
        <v>0</v>
      </c>
      <c r="N9" s="54">
        <v>0</v>
      </c>
      <c r="O9" s="54">
        <v>0</v>
      </c>
      <c r="P9" s="54">
        <v>0</v>
      </c>
      <c r="Q9" s="54">
        <v>-1.1293655261397362E-2</v>
      </c>
      <c r="R9" s="54">
        <v>0</v>
      </c>
      <c r="S9" s="54">
        <v>6.8869777023792267E-2</v>
      </c>
      <c r="T9" s="54">
        <v>-1.9178032875061035E-2</v>
      </c>
      <c r="U9" s="54">
        <v>0</v>
      </c>
      <c r="V9" s="54">
        <v>4.2775280773639679E-2</v>
      </c>
      <c r="W9" s="54">
        <v>4.7604560852050781E-2</v>
      </c>
      <c r="X9" s="54">
        <v>-4.3255269527435303E-2</v>
      </c>
      <c r="Y9" s="54">
        <v>0</v>
      </c>
      <c r="Z9" s="54">
        <v>-3.1253721099346876E-3</v>
      </c>
      <c r="AA9" s="54">
        <v>-3.8751460611820221E-2</v>
      </c>
      <c r="AB9" s="54">
        <v>0</v>
      </c>
      <c r="AC9" s="54">
        <v>-5.1571201533079147E-2</v>
      </c>
      <c r="AD9" s="54">
        <v>0</v>
      </c>
      <c r="AE9" s="54">
        <v>5.4562430828809738E-2</v>
      </c>
      <c r="AF9" s="54">
        <v>0</v>
      </c>
      <c r="AG9" s="54">
        <v>7.2933301329612732E-2</v>
      </c>
      <c r="AH9" s="54">
        <v>0</v>
      </c>
      <c r="AI9" s="54">
        <v>0</v>
      </c>
      <c r="AJ9" s="54">
        <v>0</v>
      </c>
      <c r="AK9" s="54">
        <v>0</v>
      </c>
      <c r="AL9" s="54">
        <v>0</v>
      </c>
      <c r="AM9" s="54">
        <v>0</v>
      </c>
      <c r="AN9" s="54">
        <v>4.5434612780809402E-2</v>
      </c>
      <c r="AO9" s="54">
        <v>0</v>
      </c>
      <c r="AP9" s="54">
        <v>0</v>
      </c>
      <c r="AQ9" s="54">
        <v>0</v>
      </c>
      <c r="AR9" s="54">
        <v>0</v>
      </c>
      <c r="AS9" s="54">
        <v>0</v>
      </c>
      <c r="AT9" s="54">
        <v>-2.82621243968606E-3</v>
      </c>
      <c r="AU9" s="54">
        <v>3.0854525975883007E-3</v>
      </c>
      <c r="AV9" s="54">
        <v>-2.3825628682971001E-2</v>
      </c>
      <c r="AW9" s="54">
        <v>-4.615350067615509E-2</v>
      </c>
      <c r="AX9" s="54">
        <v>0</v>
      </c>
      <c r="AY9" s="54">
        <v>0</v>
      </c>
      <c r="AZ9" s="54">
        <v>0</v>
      </c>
      <c r="BA9" s="54">
        <v>0</v>
      </c>
      <c r="BB9" s="54">
        <v>0</v>
      </c>
      <c r="BC9" s="54">
        <v>-1.8340969458222389E-2</v>
      </c>
      <c r="BD9" s="54">
        <v>0</v>
      </c>
      <c r="BE9" s="19"/>
      <c r="BF9" s="19"/>
    </row>
    <row r="10" spans="1:59" x14ac:dyDescent="0.25">
      <c r="E10" s="46">
        <v>1985</v>
      </c>
      <c r="F10" s="54">
        <v>1.0034076403826475E-3</v>
      </c>
      <c r="G10" s="54">
        <v>0</v>
      </c>
      <c r="H10" s="54">
        <v>0</v>
      </c>
      <c r="I10" s="54">
        <v>8.5683232173323631E-3</v>
      </c>
      <c r="J10" s="54">
        <v>-4.182756319642067E-2</v>
      </c>
      <c r="K10" s="54">
        <v>0</v>
      </c>
      <c r="L10" s="54">
        <v>-1.4257845468819141E-3</v>
      </c>
      <c r="M10" s="54">
        <v>0</v>
      </c>
      <c r="N10" s="54">
        <v>0</v>
      </c>
      <c r="O10" s="54">
        <v>0</v>
      </c>
      <c r="P10" s="54">
        <v>0</v>
      </c>
      <c r="Q10" s="54">
        <v>1.0014274157583714E-2</v>
      </c>
      <c r="R10" s="54">
        <v>0</v>
      </c>
      <c r="S10" s="54">
        <v>-1.5436186455190182E-2</v>
      </c>
      <c r="T10" s="54">
        <v>2.5233743712306023E-2</v>
      </c>
      <c r="U10" s="54">
        <v>0</v>
      </c>
      <c r="V10" s="54">
        <v>3.1992804259061813E-2</v>
      </c>
      <c r="W10" s="54">
        <v>2.064376138150692E-3</v>
      </c>
      <c r="X10" s="54">
        <v>2.401045523583889E-2</v>
      </c>
      <c r="Y10" s="54">
        <v>0</v>
      </c>
      <c r="Z10" s="54">
        <v>-9.350108914077282E-3</v>
      </c>
      <c r="AA10" s="54">
        <v>1.4193453826010227E-2</v>
      </c>
      <c r="AB10" s="54">
        <v>0</v>
      </c>
      <c r="AC10" s="54">
        <v>2.8186777606606483E-2</v>
      </c>
      <c r="AD10" s="54">
        <v>0</v>
      </c>
      <c r="AE10" s="54">
        <v>2.5141598656773567E-2</v>
      </c>
      <c r="AF10" s="54">
        <v>0</v>
      </c>
      <c r="AG10" s="54">
        <v>9.089987725019455E-3</v>
      </c>
      <c r="AH10" s="54">
        <v>0</v>
      </c>
      <c r="AI10" s="54">
        <v>0</v>
      </c>
      <c r="AJ10" s="54">
        <v>0</v>
      </c>
      <c r="AK10" s="54">
        <v>0</v>
      </c>
      <c r="AL10" s="54">
        <v>0</v>
      </c>
      <c r="AM10" s="54">
        <v>0</v>
      </c>
      <c r="AN10" s="54">
        <v>1.1158484034240246E-2</v>
      </c>
      <c r="AO10" s="54">
        <v>0</v>
      </c>
      <c r="AP10" s="54">
        <v>0</v>
      </c>
      <c r="AQ10" s="54">
        <v>0</v>
      </c>
      <c r="AR10" s="54">
        <v>0</v>
      </c>
      <c r="AS10" s="54">
        <v>0</v>
      </c>
      <c r="AT10" s="54">
        <v>-2.1770985797047615E-2</v>
      </c>
      <c r="AU10" s="54">
        <v>-6.5206557512283325E-2</v>
      </c>
      <c r="AV10" s="54">
        <v>6.5519767813384533E-3</v>
      </c>
      <c r="AW10" s="54">
        <v>-1.9466444849967957E-2</v>
      </c>
      <c r="AX10" s="54">
        <v>0</v>
      </c>
      <c r="AY10" s="54">
        <v>0</v>
      </c>
      <c r="AZ10" s="54">
        <v>0</v>
      </c>
      <c r="BA10" s="54">
        <v>0</v>
      </c>
      <c r="BB10" s="54">
        <v>0</v>
      </c>
      <c r="BC10" s="54">
        <v>-2.3750804364681244E-2</v>
      </c>
      <c r="BD10" s="54">
        <v>0</v>
      </c>
      <c r="BE10" s="19"/>
      <c r="BF10" s="19"/>
    </row>
    <row r="11" spans="1:59" x14ac:dyDescent="0.25">
      <c r="E11" s="46">
        <v>1986</v>
      </c>
      <c r="F11" s="54">
        <v>2.0552260801196098E-2</v>
      </c>
      <c r="G11" s="54">
        <v>0</v>
      </c>
      <c r="H11" s="54">
        <v>0</v>
      </c>
      <c r="I11" s="54">
        <v>1.9666882872115821E-4</v>
      </c>
      <c r="J11" s="54">
        <v>-7.6329983770847321E-2</v>
      </c>
      <c r="K11" s="54">
        <v>0</v>
      </c>
      <c r="L11" s="54">
        <v>-2.8412666171789169E-2</v>
      </c>
      <c r="M11" s="54">
        <v>0</v>
      </c>
      <c r="N11" s="54">
        <v>0</v>
      </c>
      <c r="O11" s="54">
        <v>0</v>
      </c>
      <c r="P11" s="54">
        <v>0</v>
      </c>
      <c r="Q11" s="54">
        <v>-2.9936765786260366E-3</v>
      </c>
      <c r="R11" s="54">
        <v>0</v>
      </c>
      <c r="S11" s="54">
        <v>-1.0716278105974197E-2</v>
      </c>
      <c r="T11" s="54">
        <v>-1.0945850051939487E-2</v>
      </c>
      <c r="U11" s="54">
        <v>0</v>
      </c>
      <c r="V11" s="54">
        <v>6.7680524662137032E-3</v>
      </c>
      <c r="W11" s="54">
        <v>1.5914561226963997E-2</v>
      </c>
      <c r="X11" s="54">
        <v>3.9876092225313187E-2</v>
      </c>
      <c r="Y11" s="54">
        <v>0</v>
      </c>
      <c r="Z11" s="54">
        <v>5.7058888487517834E-3</v>
      </c>
      <c r="AA11" s="54">
        <v>5.0676103681325912E-2</v>
      </c>
      <c r="AB11" s="54">
        <v>0</v>
      </c>
      <c r="AC11" s="54">
        <v>1.2912344187498093E-2</v>
      </c>
      <c r="AD11" s="54">
        <v>0</v>
      </c>
      <c r="AE11" s="54">
        <v>7.6107477070763707E-4</v>
      </c>
      <c r="AF11" s="54">
        <v>0</v>
      </c>
      <c r="AG11" s="54">
        <v>2.0350905135273933E-2</v>
      </c>
      <c r="AH11" s="54">
        <v>0</v>
      </c>
      <c r="AI11" s="54">
        <v>0</v>
      </c>
      <c r="AJ11" s="54">
        <v>0</v>
      </c>
      <c r="AK11" s="54">
        <v>0</v>
      </c>
      <c r="AL11" s="54">
        <v>0</v>
      </c>
      <c r="AM11" s="54">
        <v>0</v>
      </c>
      <c r="AN11" s="54">
        <v>2.7645949274301529E-2</v>
      </c>
      <c r="AO11" s="54">
        <v>0</v>
      </c>
      <c r="AP11" s="54">
        <v>0</v>
      </c>
      <c r="AQ11" s="54">
        <v>0</v>
      </c>
      <c r="AR11" s="54">
        <v>0</v>
      </c>
      <c r="AS11" s="54">
        <v>0</v>
      </c>
      <c r="AT11" s="54">
        <v>-4.2696885764598846E-2</v>
      </c>
      <c r="AU11" s="54">
        <v>5.0911448895931244E-2</v>
      </c>
      <c r="AV11" s="54">
        <v>-4.9623097293078899E-3</v>
      </c>
      <c r="AW11" s="54">
        <v>-2.1245693787932396E-2</v>
      </c>
      <c r="AX11" s="54">
        <v>0</v>
      </c>
      <c r="AY11" s="54">
        <v>0</v>
      </c>
      <c r="AZ11" s="54">
        <v>0</v>
      </c>
      <c r="BA11" s="54">
        <v>0</v>
      </c>
      <c r="BB11" s="54">
        <v>0</v>
      </c>
      <c r="BC11" s="54">
        <v>-5.1686912775039673E-2</v>
      </c>
      <c r="BD11" s="54">
        <v>0</v>
      </c>
      <c r="BE11" s="19"/>
      <c r="BF11" s="19"/>
    </row>
    <row r="12" spans="1:59" x14ac:dyDescent="0.25">
      <c r="E12" s="46">
        <v>1987</v>
      </c>
      <c r="F12" s="54">
        <v>3.3632377162575722E-3</v>
      </c>
      <c r="G12" s="54">
        <v>0</v>
      </c>
      <c r="H12" s="54">
        <v>0</v>
      </c>
      <c r="I12" s="54">
        <v>-2.4364931508898735E-2</v>
      </c>
      <c r="J12" s="54">
        <v>-4.9582846462726593E-2</v>
      </c>
      <c r="K12" s="54">
        <v>0</v>
      </c>
      <c r="L12" s="54">
        <v>5.5215232074260712E-2</v>
      </c>
      <c r="M12" s="54">
        <v>0</v>
      </c>
      <c r="N12" s="54">
        <v>0</v>
      </c>
      <c r="O12" s="54">
        <v>0</v>
      </c>
      <c r="P12" s="54">
        <v>0</v>
      </c>
      <c r="Q12" s="54">
        <v>-1.7650596797466278E-2</v>
      </c>
      <c r="R12" s="54">
        <v>0</v>
      </c>
      <c r="S12" s="54">
        <v>-1.8456287682056427E-2</v>
      </c>
      <c r="T12" s="54">
        <v>2.3404348641633987E-2</v>
      </c>
      <c r="U12" s="54">
        <v>0</v>
      </c>
      <c r="V12" s="54">
        <v>-1.7788395285606384E-2</v>
      </c>
      <c r="W12" s="54">
        <v>2.1308604627847672E-2</v>
      </c>
      <c r="X12" s="54">
        <v>-7.0919329300522804E-3</v>
      </c>
      <c r="Y12" s="54">
        <v>0</v>
      </c>
      <c r="Z12" s="54">
        <v>2.1903656423091888E-2</v>
      </c>
      <c r="AA12" s="54">
        <v>2.9487453866750002E-4</v>
      </c>
      <c r="AB12" s="54">
        <v>0</v>
      </c>
      <c r="AC12" s="54">
        <v>-5.9662880375981331E-3</v>
      </c>
      <c r="AD12" s="54">
        <v>0</v>
      </c>
      <c r="AE12" s="54">
        <v>-1.4436563476920128E-2</v>
      </c>
      <c r="AF12" s="54">
        <v>0</v>
      </c>
      <c r="AG12" s="54">
        <v>2.5365691632032394E-2</v>
      </c>
      <c r="AH12" s="54">
        <v>0</v>
      </c>
      <c r="AI12" s="54">
        <v>0</v>
      </c>
      <c r="AJ12" s="54">
        <v>0</v>
      </c>
      <c r="AK12" s="54">
        <v>0</v>
      </c>
      <c r="AL12" s="54">
        <v>0</v>
      </c>
      <c r="AM12" s="54">
        <v>0</v>
      </c>
      <c r="AN12" s="54">
        <v>-2.4408277124166489E-2</v>
      </c>
      <c r="AO12" s="54">
        <v>0</v>
      </c>
      <c r="AP12" s="54">
        <v>0</v>
      </c>
      <c r="AQ12" s="54">
        <v>0</v>
      </c>
      <c r="AR12" s="54">
        <v>0</v>
      </c>
      <c r="AS12" s="54">
        <v>0</v>
      </c>
      <c r="AT12" s="54">
        <v>-3.2187353819608688E-2</v>
      </c>
      <c r="AU12" s="54">
        <v>3.0763695016503334E-2</v>
      </c>
      <c r="AV12" s="54">
        <v>2.0933061838150024E-2</v>
      </c>
      <c r="AW12" s="54">
        <v>1.2666386552155018E-2</v>
      </c>
      <c r="AX12" s="54">
        <v>0</v>
      </c>
      <c r="AY12" s="54">
        <v>0</v>
      </c>
      <c r="AZ12" s="54">
        <v>0</v>
      </c>
      <c r="BA12" s="54">
        <v>0</v>
      </c>
      <c r="BB12" s="54">
        <v>0</v>
      </c>
      <c r="BC12" s="54">
        <v>-2.7853885665535927E-2</v>
      </c>
      <c r="BD12" s="54">
        <v>0</v>
      </c>
      <c r="BE12" s="19"/>
      <c r="BF12" s="19"/>
    </row>
    <row r="13" spans="1:59" x14ac:dyDescent="0.25">
      <c r="E13" s="46">
        <v>1988</v>
      </c>
      <c r="F13" s="54">
        <v>-1.2044970877468586E-2</v>
      </c>
      <c r="G13" s="54">
        <v>0</v>
      </c>
      <c r="H13" s="54">
        <v>0</v>
      </c>
      <c r="I13" s="54">
        <v>-5.1980731077492237E-3</v>
      </c>
      <c r="J13" s="54">
        <v>-0.11417548358440399</v>
      </c>
      <c r="K13" s="54">
        <v>0</v>
      </c>
      <c r="L13" s="54">
        <v>5.5873282253742218E-2</v>
      </c>
      <c r="M13" s="54">
        <v>0</v>
      </c>
      <c r="N13" s="54">
        <v>0</v>
      </c>
      <c r="O13" s="54">
        <v>0</v>
      </c>
      <c r="P13" s="54">
        <v>0</v>
      </c>
      <c r="Q13" s="54">
        <v>9.8635051399469376E-3</v>
      </c>
      <c r="R13" s="54">
        <v>0</v>
      </c>
      <c r="S13" s="54">
        <v>3.3910114318132401E-2</v>
      </c>
      <c r="T13" s="54">
        <v>1.8740566447377205E-2</v>
      </c>
      <c r="U13" s="54">
        <v>0</v>
      </c>
      <c r="V13" s="54">
        <v>2.5388389825820923E-2</v>
      </c>
      <c r="W13" s="54">
        <v>8.3647072315216064E-3</v>
      </c>
      <c r="X13" s="54">
        <v>1.3948916457593441E-3</v>
      </c>
      <c r="Y13" s="54">
        <v>0</v>
      </c>
      <c r="Z13" s="54">
        <v>5.7390164583921432E-2</v>
      </c>
      <c r="AA13" s="54">
        <v>-2.7195599977858365E-4</v>
      </c>
      <c r="AB13" s="54">
        <v>0</v>
      </c>
      <c r="AC13" s="54">
        <v>3.9191879332065582E-2</v>
      </c>
      <c r="AD13" s="54">
        <v>0</v>
      </c>
      <c r="AE13" s="54">
        <v>-3.5381227731704712E-2</v>
      </c>
      <c r="AF13" s="54">
        <v>0</v>
      </c>
      <c r="AG13" s="54">
        <v>-4.4823955744504929E-2</v>
      </c>
      <c r="AH13" s="54">
        <v>0</v>
      </c>
      <c r="AI13" s="54">
        <v>0</v>
      </c>
      <c r="AJ13" s="54">
        <v>0</v>
      </c>
      <c r="AK13" s="54">
        <v>0</v>
      </c>
      <c r="AL13" s="54">
        <v>0</v>
      </c>
      <c r="AM13" s="54">
        <v>0</v>
      </c>
      <c r="AN13" s="54">
        <v>3.8850683718919754E-2</v>
      </c>
      <c r="AO13" s="54">
        <v>0</v>
      </c>
      <c r="AP13" s="54">
        <v>0</v>
      </c>
      <c r="AQ13" s="54">
        <v>0</v>
      </c>
      <c r="AR13" s="54">
        <v>0</v>
      </c>
      <c r="AS13" s="54">
        <v>0</v>
      </c>
      <c r="AT13" s="54">
        <v>-2.4014001712203026E-2</v>
      </c>
      <c r="AU13" s="54">
        <v>4.7608934342861176E-2</v>
      </c>
      <c r="AV13" s="54">
        <v>9.830176830291748E-3</v>
      </c>
      <c r="AW13" s="54">
        <v>-2.5291895493865013E-2</v>
      </c>
      <c r="AX13" s="54">
        <v>0</v>
      </c>
      <c r="AY13" s="54">
        <v>0</v>
      </c>
      <c r="AZ13" s="54">
        <v>0</v>
      </c>
      <c r="BA13" s="54">
        <v>0</v>
      </c>
      <c r="BB13" s="54">
        <v>0</v>
      </c>
      <c r="BC13" s="54">
        <v>-4.1421376168727875E-2</v>
      </c>
      <c r="BD13" s="54">
        <v>0</v>
      </c>
      <c r="BE13" s="19"/>
      <c r="BF13" s="19"/>
    </row>
    <row r="14" spans="1:59" x14ac:dyDescent="0.25">
      <c r="E14" s="46">
        <v>1989</v>
      </c>
      <c r="F14" s="54">
        <v>-1.2354077771306038E-3</v>
      </c>
      <c r="G14" s="54">
        <v>0</v>
      </c>
      <c r="H14" s="54">
        <v>0</v>
      </c>
      <c r="I14" s="54">
        <v>3.1626109033823013E-2</v>
      </c>
      <c r="J14" s="54">
        <v>-0.10861999541521072</v>
      </c>
      <c r="K14" s="54">
        <v>0</v>
      </c>
      <c r="L14" s="54">
        <v>4.7498173080384731E-3</v>
      </c>
      <c r="M14" s="54">
        <v>0</v>
      </c>
      <c r="N14" s="54">
        <v>0</v>
      </c>
      <c r="O14" s="54">
        <v>0</v>
      </c>
      <c r="P14" s="54">
        <v>0</v>
      </c>
      <c r="Q14" s="54">
        <v>-4.1045792400836945E-2</v>
      </c>
      <c r="R14" s="54">
        <v>0</v>
      </c>
      <c r="S14" s="54">
        <v>-1.2776754796504974E-2</v>
      </c>
      <c r="T14" s="54">
        <v>-8.8260596385225654E-4</v>
      </c>
      <c r="U14" s="54">
        <v>0</v>
      </c>
      <c r="V14" s="54">
        <v>4.5109856873750687E-2</v>
      </c>
      <c r="W14" s="54">
        <v>4.5344050973653793E-2</v>
      </c>
      <c r="X14" s="54">
        <v>1.7218425869941711E-2</v>
      </c>
      <c r="Y14" s="54">
        <v>0</v>
      </c>
      <c r="Z14" s="54">
        <v>6.8584226071834564E-2</v>
      </c>
      <c r="AA14" s="54">
        <v>-6.5794669091701508E-2</v>
      </c>
      <c r="AB14" s="54">
        <v>0</v>
      </c>
      <c r="AC14" s="54">
        <v>-3.2977797091007233E-2</v>
      </c>
      <c r="AD14" s="54">
        <v>0</v>
      </c>
      <c r="AE14" s="54">
        <v>-2.6628864929080009E-2</v>
      </c>
      <c r="AF14" s="54">
        <v>0</v>
      </c>
      <c r="AG14" s="54">
        <v>-4.0439493022859097E-3</v>
      </c>
      <c r="AH14" s="54">
        <v>0</v>
      </c>
      <c r="AI14" s="54">
        <v>0</v>
      </c>
      <c r="AJ14" s="54">
        <v>0</v>
      </c>
      <c r="AK14" s="54">
        <v>0</v>
      </c>
      <c r="AL14" s="54">
        <v>0</v>
      </c>
      <c r="AM14" s="54">
        <v>0</v>
      </c>
      <c r="AN14" s="54">
        <v>0.10341782867908478</v>
      </c>
      <c r="AO14" s="54">
        <v>0</v>
      </c>
      <c r="AP14" s="54">
        <v>0</v>
      </c>
      <c r="AQ14" s="54">
        <v>0</v>
      </c>
      <c r="AR14" s="54">
        <v>0</v>
      </c>
      <c r="AS14" s="54">
        <v>0</v>
      </c>
      <c r="AT14" s="54">
        <v>1.0624540969729424E-2</v>
      </c>
      <c r="AU14" s="54">
        <v>-4.1082371026277542E-2</v>
      </c>
      <c r="AV14" s="54">
        <v>-2.7616824954748154E-2</v>
      </c>
      <c r="AW14" s="54">
        <v>-8.939671516418457E-2</v>
      </c>
      <c r="AX14" s="54">
        <v>0</v>
      </c>
      <c r="AY14" s="54">
        <v>0</v>
      </c>
      <c r="AZ14" s="54">
        <v>0</v>
      </c>
      <c r="BA14" s="54">
        <v>0</v>
      </c>
      <c r="BB14" s="54">
        <v>0</v>
      </c>
      <c r="BC14" s="54">
        <v>2.0181404426693916E-2</v>
      </c>
      <c r="BD14" s="54">
        <v>0</v>
      </c>
      <c r="BE14" s="19"/>
      <c r="BF14" s="19"/>
    </row>
    <row r="15" spans="1:59" x14ac:dyDescent="0.25">
      <c r="E15" s="46">
        <v>1990</v>
      </c>
      <c r="F15" s="54">
        <v>-8.4665948525071144E-3</v>
      </c>
      <c r="G15" s="54">
        <v>0</v>
      </c>
      <c r="H15" s="54">
        <v>0</v>
      </c>
      <c r="I15" s="54">
        <v>1.8822064623236656E-2</v>
      </c>
      <c r="J15" s="54">
        <v>-4.2241722345352173E-2</v>
      </c>
      <c r="K15" s="54">
        <v>0</v>
      </c>
      <c r="L15" s="54">
        <v>5.8213319629430771E-2</v>
      </c>
      <c r="M15" s="54">
        <v>0</v>
      </c>
      <c r="N15" s="54">
        <v>0</v>
      </c>
      <c r="O15" s="54">
        <v>0</v>
      </c>
      <c r="P15" s="54">
        <v>0</v>
      </c>
      <c r="Q15" s="54">
        <v>-2.1379778161644936E-2</v>
      </c>
      <c r="R15" s="54">
        <v>0</v>
      </c>
      <c r="S15" s="54">
        <v>-3.5734668374061584E-2</v>
      </c>
      <c r="T15" s="54">
        <v>1.1835634708404541E-2</v>
      </c>
      <c r="U15" s="54">
        <v>0</v>
      </c>
      <c r="V15" s="54">
        <v>-2.6314143091440201E-2</v>
      </c>
      <c r="W15" s="54">
        <v>6.2925145030021667E-2</v>
      </c>
      <c r="X15" s="54">
        <v>-2.4292707443237305E-2</v>
      </c>
      <c r="Y15" s="54">
        <v>0</v>
      </c>
      <c r="Z15" s="54">
        <v>4.3579887598752975E-2</v>
      </c>
      <c r="AA15" s="54">
        <v>-7.0843510329723358E-2</v>
      </c>
      <c r="AB15" s="54">
        <v>0</v>
      </c>
      <c r="AC15" s="54">
        <v>1.4202844351530075E-2</v>
      </c>
      <c r="AD15" s="54">
        <v>0</v>
      </c>
      <c r="AE15" s="54">
        <v>-2.9108332470059395E-2</v>
      </c>
      <c r="AF15" s="54">
        <v>0</v>
      </c>
      <c r="AG15" s="54">
        <v>2.3440932855010033E-2</v>
      </c>
      <c r="AH15" s="54">
        <v>0</v>
      </c>
      <c r="AI15" s="54">
        <v>0</v>
      </c>
      <c r="AJ15" s="54">
        <v>0</v>
      </c>
      <c r="AK15" s="54">
        <v>0</v>
      </c>
      <c r="AL15" s="54">
        <v>0</v>
      </c>
      <c r="AM15" s="54">
        <v>0</v>
      </c>
      <c r="AN15" s="54">
        <v>-2.8475280851125717E-2</v>
      </c>
      <c r="AO15" s="54">
        <v>0</v>
      </c>
      <c r="AP15" s="54">
        <v>0</v>
      </c>
      <c r="AQ15" s="54">
        <v>0</v>
      </c>
      <c r="AR15" s="54">
        <v>0</v>
      </c>
      <c r="AS15" s="54">
        <v>0</v>
      </c>
      <c r="AT15" s="54">
        <v>-2.9701784253120422E-2</v>
      </c>
      <c r="AU15" s="54">
        <v>2.0335737615823746E-2</v>
      </c>
      <c r="AV15" s="54">
        <v>2.802337147295475E-2</v>
      </c>
      <c r="AW15" s="54">
        <v>-2.3838303983211517E-2</v>
      </c>
      <c r="AX15" s="54">
        <v>0</v>
      </c>
      <c r="AY15" s="54">
        <v>0</v>
      </c>
      <c r="AZ15" s="54">
        <v>0</v>
      </c>
      <c r="BA15" s="54">
        <v>0</v>
      </c>
      <c r="BB15" s="54">
        <v>0</v>
      </c>
      <c r="BC15" s="54">
        <v>5.5590249598026276E-2</v>
      </c>
      <c r="BD15" s="54">
        <v>0</v>
      </c>
      <c r="BE15" s="19"/>
      <c r="BF15" s="19"/>
    </row>
    <row r="16" spans="1:59" x14ac:dyDescent="0.25">
      <c r="E16" s="46">
        <v>1991</v>
      </c>
      <c r="F16" s="54">
        <v>-2.2753854282200336E-3</v>
      </c>
      <c r="G16" s="54">
        <v>0</v>
      </c>
      <c r="H16" s="54">
        <v>0</v>
      </c>
      <c r="I16" s="54">
        <v>-7.6983957551419735E-3</v>
      </c>
      <c r="J16" s="54">
        <v>-5.0521619617938995E-2</v>
      </c>
      <c r="K16" s="54">
        <v>0</v>
      </c>
      <c r="L16" s="54">
        <v>-2.0300550386309624E-2</v>
      </c>
      <c r="M16" s="54">
        <v>0</v>
      </c>
      <c r="N16" s="54">
        <v>0</v>
      </c>
      <c r="O16" s="54">
        <v>0</v>
      </c>
      <c r="P16" s="54">
        <v>0</v>
      </c>
      <c r="Q16" s="54">
        <v>-2.1139957010746002E-2</v>
      </c>
      <c r="R16" s="54">
        <v>0</v>
      </c>
      <c r="S16" s="54">
        <v>2.0361501723527908E-2</v>
      </c>
      <c r="T16" s="54">
        <v>-2.049407921731472E-2</v>
      </c>
      <c r="U16" s="54">
        <v>0</v>
      </c>
      <c r="V16" s="54">
        <v>-1.7523197457194328E-2</v>
      </c>
      <c r="W16" s="54">
        <v>-3.1240654061548412E-4</v>
      </c>
      <c r="X16" s="54">
        <v>-9.5303626731038094E-3</v>
      </c>
      <c r="Y16" s="54">
        <v>0</v>
      </c>
      <c r="Z16" s="54">
        <v>9.0833567082881927E-2</v>
      </c>
      <c r="AA16" s="54">
        <v>4.5942314900457859E-3</v>
      </c>
      <c r="AB16" s="54">
        <v>0</v>
      </c>
      <c r="AC16" s="54">
        <v>1.9194301217794418E-2</v>
      </c>
      <c r="AD16" s="54">
        <v>0</v>
      </c>
      <c r="AE16" s="54">
        <v>-2.1942319348454475E-2</v>
      </c>
      <c r="AF16" s="54">
        <v>0</v>
      </c>
      <c r="AG16" s="54">
        <v>1.9255464896559715E-2</v>
      </c>
      <c r="AH16" s="54">
        <v>0</v>
      </c>
      <c r="AI16" s="54">
        <v>0</v>
      </c>
      <c r="AJ16" s="54">
        <v>0</v>
      </c>
      <c r="AK16" s="54">
        <v>0</v>
      </c>
      <c r="AL16" s="54">
        <v>0</v>
      </c>
      <c r="AM16" s="54">
        <v>0</v>
      </c>
      <c r="AN16" s="54">
        <v>9.6271978691220284E-3</v>
      </c>
      <c r="AO16" s="54">
        <v>0</v>
      </c>
      <c r="AP16" s="54">
        <v>0</v>
      </c>
      <c r="AQ16" s="54">
        <v>0</v>
      </c>
      <c r="AR16" s="54">
        <v>0</v>
      </c>
      <c r="AS16" s="54">
        <v>0</v>
      </c>
      <c r="AT16" s="54">
        <v>1.9203086849302053E-3</v>
      </c>
      <c r="AU16" s="54">
        <v>-5.1728896796703339E-3</v>
      </c>
      <c r="AV16" s="54">
        <v>-2.4849607143551111E-3</v>
      </c>
      <c r="AW16" s="54">
        <v>-3.4467004239559174E-2</v>
      </c>
      <c r="AX16" s="54">
        <v>0</v>
      </c>
      <c r="AY16" s="54">
        <v>0</v>
      </c>
      <c r="AZ16" s="54">
        <v>0</v>
      </c>
      <c r="BA16" s="54">
        <v>0</v>
      </c>
      <c r="BB16" s="54">
        <v>0</v>
      </c>
      <c r="BC16" s="54">
        <v>2.2084992378950119E-2</v>
      </c>
      <c r="BD16" s="54">
        <v>0</v>
      </c>
      <c r="BE16" s="19"/>
      <c r="BF16" s="19"/>
    </row>
    <row r="17" spans="5:58" x14ac:dyDescent="0.25">
      <c r="E17" s="46">
        <v>1992</v>
      </c>
      <c r="F17" s="54">
        <v>-7.0779658854007721E-3</v>
      </c>
      <c r="G17" s="54">
        <v>0</v>
      </c>
      <c r="H17" s="54">
        <v>0</v>
      </c>
      <c r="I17" s="54">
        <v>8.8066961616277695E-3</v>
      </c>
      <c r="J17" s="54">
        <v>2.5584861636161804E-2</v>
      </c>
      <c r="K17" s="54">
        <v>0</v>
      </c>
      <c r="L17" s="54">
        <v>-2.8348075225949287E-2</v>
      </c>
      <c r="M17" s="54">
        <v>0</v>
      </c>
      <c r="N17" s="54">
        <v>0</v>
      </c>
      <c r="O17" s="54">
        <v>0</v>
      </c>
      <c r="P17" s="54">
        <v>0</v>
      </c>
      <c r="Q17" s="54">
        <v>3.9980192668735981E-3</v>
      </c>
      <c r="R17" s="54">
        <v>0</v>
      </c>
      <c r="S17" s="54">
        <v>-2.2531067952513695E-2</v>
      </c>
      <c r="T17" s="54">
        <v>2.8017135336995125E-2</v>
      </c>
      <c r="U17" s="54">
        <v>0</v>
      </c>
      <c r="V17" s="54">
        <v>-3.9601929485797882E-2</v>
      </c>
      <c r="W17" s="54">
        <v>1.6597811132669449E-2</v>
      </c>
      <c r="X17" s="54">
        <v>-3.8169976323843002E-2</v>
      </c>
      <c r="Y17" s="54">
        <v>0</v>
      </c>
      <c r="Z17" s="54">
        <v>1.6479918733239174E-2</v>
      </c>
      <c r="AA17" s="54">
        <v>-3.9868529886007309E-2</v>
      </c>
      <c r="AB17" s="54">
        <v>0</v>
      </c>
      <c r="AC17" s="54">
        <v>-2.9832299798727036E-2</v>
      </c>
      <c r="AD17" s="54">
        <v>0</v>
      </c>
      <c r="AE17" s="54">
        <v>1.6417677979916334E-3</v>
      </c>
      <c r="AF17" s="54">
        <v>0</v>
      </c>
      <c r="AG17" s="54">
        <v>3.2714799046516418E-2</v>
      </c>
      <c r="AH17" s="54">
        <v>0</v>
      </c>
      <c r="AI17" s="54">
        <v>0</v>
      </c>
      <c r="AJ17" s="54">
        <v>0</v>
      </c>
      <c r="AK17" s="54">
        <v>0</v>
      </c>
      <c r="AL17" s="54">
        <v>0</v>
      </c>
      <c r="AM17" s="54">
        <v>0</v>
      </c>
      <c r="AN17" s="54">
        <v>2.9365872964262962E-2</v>
      </c>
      <c r="AO17" s="54">
        <v>0</v>
      </c>
      <c r="AP17" s="54">
        <v>0</v>
      </c>
      <c r="AQ17" s="54">
        <v>0</v>
      </c>
      <c r="AR17" s="54">
        <v>0</v>
      </c>
      <c r="AS17" s="54">
        <v>0</v>
      </c>
      <c r="AT17" s="54">
        <v>2.6301421225070953E-2</v>
      </c>
      <c r="AU17" s="54">
        <v>-2.6488009840250015E-2</v>
      </c>
      <c r="AV17" s="54">
        <v>-1.7423529177904129E-2</v>
      </c>
      <c r="AW17" s="54">
        <v>-4.4139653444290161E-2</v>
      </c>
      <c r="AX17" s="54">
        <v>0</v>
      </c>
      <c r="AY17" s="54">
        <v>0</v>
      </c>
      <c r="AZ17" s="54">
        <v>0</v>
      </c>
      <c r="BA17" s="54">
        <v>0</v>
      </c>
      <c r="BB17" s="54">
        <v>0</v>
      </c>
      <c r="BC17" s="54">
        <v>9.8020276054739952E-3</v>
      </c>
      <c r="BD17" s="54">
        <v>0</v>
      </c>
      <c r="BE17" s="19"/>
      <c r="BF17" s="19"/>
    </row>
    <row r="18" spans="5:58" x14ac:dyDescent="0.25">
      <c r="E18" s="46">
        <v>1993</v>
      </c>
      <c r="F18" s="54">
        <v>3.3374642953276634E-4</v>
      </c>
      <c r="G18" s="54">
        <v>0</v>
      </c>
      <c r="H18" s="54">
        <v>0</v>
      </c>
      <c r="I18" s="54">
        <v>-1.1970256455242634E-2</v>
      </c>
      <c r="J18" s="54">
        <v>-2.7809999883174896E-3</v>
      </c>
      <c r="K18" s="54">
        <v>0</v>
      </c>
      <c r="L18" s="54">
        <v>2.674077870324254E-3</v>
      </c>
      <c r="M18" s="54">
        <v>0</v>
      </c>
      <c r="N18" s="54">
        <v>0</v>
      </c>
      <c r="O18" s="54">
        <v>0</v>
      </c>
      <c r="P18" s="54">
        <v>0</v>
      </c>
      <c r="Q18" s="54">
        <v>-6.776781752705574E-3</v>
      </c>
      <c r="R18" s="54">
        <v>0</v>
      </c>
      <c r="S18" s="54">
        <v>-2.3203557357192039E-2</v>
      </c>
      <c r="T18" s="54">
        <v>1.6962133347988129E-2</v>
      </c>
      <c r="U18" s="54">
        <v>0</v>
      </c>
      <c r="V18" s="54">
        <v>1.7214315012097359E-2</v>
      </c>
      <c r="W18" s="54">
        <v>-1.7515731742605567E-3</v>
      </c>
      <c r="X18" s="54">
        <v>-3.3393949270248413E-2</v>
      </c>
      <c r="Y18" s="54">
        <v>0</v>
      </c>
      <c r="Z18" s="54">
        <v>5.6705489754676819E-2</v>
      </c>
      <c r="AA18" s="54">
        <v>-3.7189701106399298E-3</v>
      </c>
      <c r="AB18" s="54">
        <v>0</v>
      </c>
      <c r="AC18" s="54">
        <v>-8.8679986074566841E-3</v>
      </c>
      <c r="AD18" s="54">
        <v>0</v>
      </c>
      <c r="AE18" s="54">
        <v>-2.746276929974556E-2</v>
      </c>
      <c r="AF18" s="54">
        <v>0</v>
      </c>
      <c r="AG18" s="54">
        <v>-4.9165065865963697E-4</v>
      </c>
      <c r="AH18" s="54">
        <v>0</v>
      </c>
      <c r="AI18" s="54">
        <v>0</v>
      </c>
      <c r="AJ18" s="54">
        <v>0</v>
      </c>
      <c r="AK18" s="54">
        <v>0</v>
      </c>
      <c r="AL18" s="54">
        <v>0</v>
      </c>
      <c r="AM18" s="54">
        <v>0</v>
      </c>
      <c r="AN18" s="54">
        <v>-1.0394050739705563E-2</v>
      </c>
      <c r="AO18" s="54">
        <v>0</v>
      </c>
      <c r="AP18" s="54">
        <v>0</v>
      </c>
      <c r="AQ18" s="54">
        <v>0</v>
      </c>
      <c r="AR18" s="54">
        <v>0</v>
      </c>
      <c r="AS18" s="54">
        <v>0</v>
      </c>
      <c r="AT18" s="54">
        <v>2.6691852137446404E-2</v>
      </c>
      <c r="AU18" s="54">
        <v>3.5139288753271103E-2</v>
      </c>
      <c r="AV18" s="54">
        <v>1.8472412193659693E-4</v>
      </c>
      <c r="AW18" s="54">
        <v>-2.4542665109038353E-2</v>
      </c>
      <c r="AX18" s="54">
        <v>0</v>
      </c>
      <c r="AY18" s="54">
        <v>0</v>
      </c>
      <c r="AZ18" s="54">
        <v>0</v>
      </c>
      <c r="BA18" s="54">
        <v>0</v>
      </c>
      <c r="BB18" s="54">
        <v>0</v>
      </c>
      <c r="BC18" s="54">
        <v>-1.1229868046939373E-2</v>
      </c>
      <c r="BD18" s="54">
        <v>0</v>
      </c>
      <c r="BE18" s="19"/>
      <c r="BF18" s="19"/>
    </row>
    <row r="19" spans="5:58" x14ac:dyDescent="0.25">
      <c r="E19" s="46">
        <v>1994</v>
      </c>
      <c r="F19" s="54">
        <v>-1.2187882093712687E-3</v>
      </c>
      <c r="G19" s="54">
        <v>0</v>
      </c>
      <c r="H19" s="54">
        <v>0</v>
      </c>
      <c r="I19" s="54">
        <v>3.6360722035169601E-2</v>
      </c>
      <c r="J19" s="54">
        <v>8.2120835781097412E-2</v>
      </c>
      <c r="K19" s="54">
        <v>0</v>
      </c>
      <c r="L19" s="54">
        <v>-3.2566789537668228E-2</v>
      </c>
      <c r="M19" s="54">
        <v>0</v>
      </c>
      <c r="N19" s="54">
        <v>0</v>
      </c>
      <c r="O19" s="54">
        <v>0</v>
      </c>
      <c r="P19" s="54">
        <v>0</v>
      </c>
      <c r="Q19" s="54">
        <v>9.0240431018173695E-4</v>
      </c>
      <c r="R19" s="54">
        <v>0</v>
      </c>
      <c r="S19" s="54">
        <v>1.9724521785974503E-2</v>
      </c>
      <c r="T19" s="54">
        <v>4.619983583688736E-2</v>
      </c>
      <c r="U19" s="54">
        <v>0</v>
      </c>
      <c r="V19" s="54">
        <v>-3.4298844635486603E-2</v>
      </c>
      <c r="W19" s="54">
        <v>1.5700984746217728E-2</v>
      </c>
      <c r="X19" s="54">
        <v>-4.3952260166406631E-2</v>
      </c>
      <c r="Y19" s="54">
        <v>0</v>
      </c>
      <c r="Z19" s="54">
        <v>5.4526921361684799E-2</v>
      </c>
      <c r="AA19" s="54">
        <v>-3.4636151045560837E-2</v>
      </c>
      <c r="AB19" s="54">
        <v>0</v>
      </c>
      <c r="AC19" s="54">
        <v>-6.1322813853621483E-3</v>
      </c>
      <c r="AD19" s="54">
        <v>0</v>
      </c>
      <c r="AE19" s="54">
        <v>-8.0533280968666077E-2</v>
      </c>
      <c r="AF19" s="54">
        <v>0</v>
      </c>
      <c r="AG19" s="54">
        <v>-4.0590088814496994E-2</v>
      </c>
      <c r="AH19" s="54">
        <v>0</v>
      </c>
      <c r="AI19" s="54">
        <v>0</v>
      </c>
      <c r="AJ19" s="54">
        <v>0</v>
      </c>
      <c r="AK19" s="54">
        <v>0</v>
      </c>
      <c r="AL19" s="54">
        <v>0</v>
      </c>
      <c r="AM19" s="54">
        <v>0</v>
      </c>
      <c r="AN19" s="54">
        <v>-3.3346641808748245E-2</v>
      </c>
      <c r="AO19" s="54">
        <v>0</v>
      </c>
      <c r="AP19" s="54">
        <v>0</v>
      </c>
      <c r="AQ19" s="54">
        <v>0</v>
      </c>
      <c r="AR19" s="54">
        <v>0</v>
      </c>
      <c r="AS19" s="54">
        <v>0</v>
      </c>
      <c r="AT19" s="54">
        <v>8.712749183177948E-2</v>
      </c>
      <c r="AU19" s="54">
        <v>-6.9592848420143127E-2</v>
      </c>
      <c r="AV19" s="54">
        <v>5.9541761875152588E-2</v>
      </c>
      <c r="AW19" s="54">
        <v>-1.186597254127264E-2</v>
      </c>
      <c r="AX19" s="54">
        <v>0</v>
      </c>
      <c r="AY19" s="54">
        <v>0</v>
      </c>
      <c r="AZ19" s="54">
        <v>0</v>
      </c>
      <c r="BA19" s="54">
        <v>0</v>
      </c>
      <c r="BB19" s="54">
        <v>0</v>
      </c>
      <c r="BC19" s="54">
        <v>2.0621843636035919E-2</v>
      </c>
      <c r="BD19" s="54">
        <v>0</v>
      </c>
      <c r="BE19" s="19"/>
      <c r="BF19" s="19"/>
    </row>
    <row r="20" spans="5:58" x14ac:dyDescent="0.25">
      <c r="E20" s="46">
        <v>1995</v>
      </c>
      <c r="F20" s="54">
        <v>5.6741996668279171E-3</v>
      </c>
      <c r="G20" s="54">
        <v>0</v>
      </c>
      <c r="H20" s="54">
        <v>0</v>
      </c>
      <c r="I20" s="54">
        <v>1.6576407477259636E-2</v>
      </c>
      <c r="J20" s="54">
        <v>0.11868952959775925</v>
      </c>
      <c r="K20" s="54">
        <v>0</v>
      </c>
      <c r="L20" s="54">
        <v>-1.3271810486912727E-2</v>
      </c>
      <c r="M20" s="54">
        <v>0</v>
      </c>
      <c r="N20" s="54">
        <v>0</v>
      </c>
      <c r="O20" s="54">
        <v>0</v>
      </c>
      <c r="P20" s="54">
        <v>0</v>
      </c>
      <c r="Q20" s="54">
        <v>1.5597528778016567E-2</v>
      </c>
      <c r="R20" s="54">
        <v>0</v>
      </c>
      <c r="S20" s="54">
        <v>4.4953744858503342E-2</v>
      </c>
      <c r="T20" s="54">
        <v>5.7418856769800186E-2</v>
      </c>
      <c r="U20" s="54">
        <v>0</v>
      </c>
      <c r="V20" s="54">
        <v>-9.0892702341079712E-2</v>
      </c>
      <c r="W20" s="54">
        <v>1.2457341887056828E-2</v>
      </c>
      <c r="X20" s="54">
        <v>-6.4556851983070374E-2</v>
      </c>
      <c r="Y20" s="54">
        <v>0</v>
      </c>
      <c r="Z20" s="54">
        <v>1.4872702769935131E-2</v>
      </c>
      <c r="AA20" s="54">
        <v>1.5553249977529049E-2</v>
      </c>
      <c r="AB20" s="54">
        <v>0</v>
      </c>
      <c r="AC20" s="54">
        <v>-2.8809893876314163E-2</v>
      </c>
      <c r="AD20" s="54">
        <v>0</v>
      </c>
      <c r="AE20" s="54">
        <v>-4.8371005803346634E-2</v>
      </c>
      <c r="AF20" s="54">
        <v>0</v>
      </c>
      <c r="AG20" s="54">
        <v>-4.205864854156971E-3</v>
      </c>
      <c r="AH20" s="54">
        <v>0</v>
      </c>
      <c r="AI20" s="54">
        <v>0</v>
      </c>
      <c r="AJ20" s="54">
        <v>0</v>
      </c>
      <c r="AK20" s="54">
        <v>0</v>
      </c>
      <c r="AL20" s="54">
        <v>0</v>
      </c>
      <c r="AM20" s="54">
        <v>0</v>
      </c>
      <c r="AN20" s="54">
        <v>-2.438732422888279E-2</v>
      </c>
      <c r="AO20" s="54">
        <v>0</v>
      </c>
      <c r="AP20" s="54">
        <v>0</v>
      </c>
      <c r="AQ20" s="54">
        <v>0</v>
      </c>
      <c r="AR20" s="54">
        <v>0</v>
      </c>
      <c r="AS20" s="54">
        <v>0</v>
      </c>
      <c r="AT20" s="54">
        <v>4.2560584843158722E-2</v>
      </c>
      <c r="AU20" s="54">
        <v>-7.1456193923950195E-2</v>
      </c>
      <c r="AV20" s="54">
        <v>3.1863521784543991E-2</v>
      </c>
      <c r="AW20" s="54">
        <v>-1.3731949962675571E-2</v>
      </c>
      <c r="AX20" s="54">
        <v>0</v>
      </c>
      <c r="AY20" s="54">
        <v>0</v>
      </c>
      <c r="AZ20" s="54">
        <v>0</v>
      </c>
      <c r="BA20" s="54">
        <v>0</v>
      </c>
      <c r="BB20" s="54">
        <v>0</v>
      </c>
      <c r="BC20" s="54">
        <v>6.8344450555741787E-3</v>
      </c>
      <c r="BD20" s="54">
        <v>0</v>
      </c>
      <c r="BE20" s="19"/>
      <c r="BF20" s="19"/>
    </row>
    <row r="21" spans="5:58" x14ac:dyDescent="0.25">
      <c r="E21" s="46">
        <v>1996</v>
      </c>
      <c r="F21" s="54">
        <v>-1.6600089147686958E-2</v>
      </c>
      <c r="G21" s="54">
        <v>0</v>
      </c>
      <c r="H21" s="54">
        <v>0</v>
      </c>
      <c r="I21" s="54">
        <v>5.7576615363359451E-3</v>
      </c>
      <c r="J21" s="54">
        <v>4.7241508960723877E-2</v>
      </c>
      <c r="K21" s="54">
        <v>0</v>
      </c>
      <c r="L21" s="54">
        <v>3.9823171682655811E-3</v>
      </c>
      <c r="M21" s="54">
        <v>0</v>
      </c>
      <c r="N21" s="54">
        <v>0</v>
      </c>
      <c r="O21" s="54">
        <v>0</v>
      </c>
      <c r="P21" s="54">
        <v>0</v>
      </c>
      <c r="Q21" s="54">
        <v>-1.3910939916968346E-2</v>
      </c>
      <c r="R21" s="54">
        <v>0</v>
      </c>
      <c r="S21" s="54">
        <v>3.9212372153997421E-2</v>
      </c>
      <c r="T21" s="54">
        <v>3.5246770828962326E-2</v>
      </c>
      <c r="U21" s="54">
        <v>0</v>
      </c>
      <c r="V21" s="54">
        <v>-5.7915538549423218E-2</v>
      </c>
      <c r="W21" s="54">
        <v>-3.8736809510737658E-3</v>
      </c>
      <c r="X21" s="54">
        <v>-3.2908465713262558E-2</v>
      </c>
      <c r="Y21" s="54">
        <v>0</v>
      </c>
      <c r="Z21" s="54">
        <v>7.0899903774261475E-2</v>
      </c>
      <c r="AA21" s="54">
        <v>1.7166871577501297E-2</v>
      </c>
      <c r="AB21" s="54">
        <v>0</v>
      </c>
      <c r="AC21" s="54">
        <v>4.7620311379432678E-3</v>
      </c>
      <c r="AD21" s="54">
        <v>0</v>
      </c>
      <c r="AE21" s="54">
        <v>-6.3800700008869171E-2</v>
      </c>
      <c r="AF21" s="54">
        <v>0</v>
      </c>
      <c r="AG21" s="54">
        <v>-8.5222739726305008E-3</v>
      </c>
      <c r="AH21" s="54">
        <v>0</v>
      </c>
      <c r="AI21" s="54">
        <v>0</v>
      </c>
      <c r="AJ21" s="54">
        <v>0</v>
      </c>
      <c r="AK21" s="54">
        <v>0</v>
      </c>
      <c r="AL21" s="54">
        <v>0</v>
      </c>
      <c r="AM21" s="54">
        <v>0</v>
      </c>
      <c r="AN21" s="54">
        <v>-0.13049036264419556</v>
      </c>
      <c r="AO21" s="54">
        <v>0</v>
      </c>
      <c r="AP21" s="54">
        <v>0</v>
      </c>
      <c r="AQ21" s="54">
        <v>0</v>
      </c>
      <c r="AR21" s="54">
        <v>0</v>
      </c>
      <c r="AS21" s="54">
        <v>0</v>
      </c>
      <c r="AT21" s="54">
        <v>-4.5891381800174713E-2</v>
      </c>
      <c r="AU21" s="54">
        <v>1.2506413273513317E-2</v>
      </c>
      <c r="AV21" s="54">
        <v>4.504973441362381E-2</v>
      </c>
      <c r="AW21" s="54">
        <v>4.4907890260219574E-2</v>
      </c>
      <c r="AX21" s="54">
        <v>0</v>
      </c>
      <c r="AY21" s="54">
        <v>0</v>
      </c>
      <c r="AZ21" s="54">
        <v>0</v>
      </c>
      <c r="BA21" s="54">
        <v>0</v>
      </c>
      <c r="BB21" s="54">
        <v>0</v>
      </c>
      <c r="BC21" s="54">
        <v>2.0529666915535927E-2</v>
      </c>
      <c r="BD21" s="54">
        <v>0</v>
      </c>
      <c r="BE21" s="19"/>
      <c r="BF21" s="19"/>
    </row>
    <row r="22" spans="5:58" x14ac:dyDescent="0.25">
      <c r="E22" s="46">
        <v>1997</v>
      </c>
      <c r="F22" s="54">
        <v>-1.267889142036438E-2</v>
      </c>
      <c r="G22" s="54">
        <v>0</v>
      </c>
      <c r="H22" s="54">
        <v>0</v>
      </c>
      <c r="I22" s="54">
        <v>-4.6259324997663498E-2</v>
      </c>
      <c r="J22" s="54">
        <v>5.4006218910217285E-2</v>
      </c>
      <c r="K22" s="54">
        <v>0</v>
      </c>
      <c r="L22" s="54">
        <v>5.7488065212965012E-2</v>
      </c>
      <c r="M22" s="54">
        <v>0</v>
      </c>
      <c r="N22" s="54">
        <v>0</v>
      </c>
      <c r="O22" s="54">
        <v>0</v>
      </c>
      <c r="P22" s="54">
        <v>0</v>
      </c>
      <c r="Q22" s="54">
        <v>1.7026310786604881E-2</v>
      </c>
      <c r="R22" s="54">
        <v>0</v>
      </c>
      <c r="S22" s="54">
        <v>2.7185793966054916E-2</v>
      </c>
      <c r="T22" s="54">
        <v>1.2660636566579342E-2</v>
      </c>
      <c r="U22" s="54">
        <v>0</v>
      </c>
      <c r="V22" s="54">
        <v>1.793963834643364E-2</v>
      </c>
      <c r="W22" s="54">
        <v>1.5854427590966225E-2</v>
      </c>
      <c r="X22" s="54">
        <v>-3.1662985682487488E-2</v>
      </c>
      <c r="Y22" s="54">
        <v>0</v>
      </c>
      <c r="Z22" s="54">
        <v>2.6688640937209129E-3</v>
      </c>
      <c r="AA22" s="54">
        <v>-1.4602015726268291E-2</v>
      </c>
      <c r="AB22" s="54">
        <v>0</v>
      </c>
      <c r="AC22" s="54">
        <v>3.6606114357709885E-2</v>
      </c>
      <c r="AD22" s="54">
        <v>0</v>
      </c>
      <c r="AE22" s="54">
        <v>-5.8745261048898101E-4</v>
      </c>
      <c r="AF22" s="54">
        <v>0</v>
      </c>
      <c r="AG22" s="54">
        <v>9.892941452562809E-3</v>
      </c>
      <c r="AH22" s="54">
        <v>0</v>
      </c>
      <c r="AI22" s="54">
        <v>0</v>
      </c>
      <c r="AJ22" s="54">
        <v>0</v>
      </c>
      <c r="AK22" s="54">
        <v>0</v>
      </c>
      <c r="AL22" s="54">
        <v>0</v>
      </c>
      <c r="AM22" s="54">
        <v>0</v>
      </c>
      <c r="AN22" s="54">
        <v>-5.7652998715639114E-2</v>
      </c>
      <c r="AO22" s="54">
        <v>0</v>
      </c>
      <c r="AP22" s="54">
        <v>0</v>
      </c>
      <c r="AQ22" s="54">
        <v>0</v>
      </c>
      <c r="AR22" s="54">
        <v>0</v>
      </c>
      <c r="AS22" s="54">
        <v>0</v>
      </c>
      <c r="AT22" s="54">
        <v>-9.3585243448615074E-3</v>
      </c>
      <c r="AU22" s="54">
        <v>-1.4150827191770077E-2</v>
      </c>
      <c r="AV22" s="54">
        <v>4.6947947703301907E-3</v>
      </c>
      <c r="AW22" s="54">
        <v>2.4969788268208504E-2</v>
      </c>
      <c r="AX22" s="54">
        <v>0</v>
      </c>
      <c r="AY22" s="54">
        <v>0</v>
      </c>
      <c r="AZ22" s="54">
        <v>0</v>
      </c>
      <c r="BA22" s="54">
        <v>0</v>
      </c>
      <c r="BB22" s="54">
        <v>0</v>
      </c>
      <c r="BC22" s="54">
        <v>-1.2125793844461441E-2</v>
      </c>
      <c r="BD22" s="54">
        <v>0</v>
      </c>
      <c r="BE22" s="19"/>
      <c r="BF22" s="19"/>
    </row>
    <row r="23" spans="5:58" x14ac:dyDescent="0.25">
      <c r="E23" s="46">
        <v>1998</v>
      </c>
      <c r="F23" s="54">
        <v>-3.9391424506902695E-3</v>
      </c>
      <c r="G23" s="54">
        <v>0</v>
      </c>
      <c r="H23" s="54">
        <v>0</v>
      </c>
      <c r="I23" s="54">
        <v>-2.7681267820298672E-3</v>
      </c>
      <c r="J23" s="54">
        <v>5.4150775074958801E-2</v>
      </c>
      <c r="K23" s="54">
        <v>0</v>
      </c>
      <c r="L23" s="54">
        <v>1.1101624928414822E-2</v>
      </c>
      <c r="M23" s="54">
        <v>0</v>
      </c>
      <c r="N23" s="54">
        <v>0</v>
      </c>
      <c r="O23" s="54">
        <v>0</v>
      </c>
      <c r="P23" s="54">
        <v>0</v>
      </c>
      <c r="Q23" s="54">
        <v>3.3971287310123444E-2</v>
      </c>
      <c r="R23" s="54">
        <v>0</v>
      </c>
      <c r="S23" s="54">
        <v>3.6596206482499838E-3</v>
      </c>
      <c r="T23" s="54">
        <v>-1.2693395838141441E-2</v>
      </c>
      <c r="U23" s="54">
        <v>0</v>
      </c>
      <c r="V23" s="54">
        <v>8.8086668401956558E-3</v>
      </c>
      <c r="W23" s="54">
        <v>1.2342643458396196E-3</v>
      </c>
      <c r="X23" s="54">
        <v>-9.8504731431603432E-3</v>
      </c>
      <c r="Y23" s="54">
        <v>0</v>
      </c>
      <c r="Z23" s="54">
        <v>3.1252726912498474E-2</v>
      </c>
      <c r="AA23" s="54">
        <v>7.106841541826725E-3</v>
      </c>
      <c r="AB23" s="54">
        <v>0</v>
      </c>
      <c r="AC23" s="54">
        <v>-1.0932542383670807E-2</v>
      </c>
      <c r="AD23" s="54">
        <v>0</v>
      </c>
      <c r="AE23" s="54">
        <v>8.2532605156302452E-3</v>
      </c>
      <c r="AF23" s="54">
        <v>0</v>
      </c>
      <c r="AG23" s="54">
        <v>-1.0661721229553223E-2</v>
      </c>
      <c r="AH23" s="54">
        <v>0</v>
      </c>
      <c r="AI23" s="54">
        <v>0</v>
      </c>
      <c r="AJ23" s="54">
        <v>0</v>
      </c>
      <c r="AK23" s="54">
        <v>0</v>
      </c>
      <c r="AL23" s="54">
        <v>0</v>
      </c>
      <c r="AM23" s="54">
        <v>0</v>
      </c>
      <c r="AN23" s="54">
        <v>-5.0306461751461029E-2</v>
      </c>
      <c r="AO23" s="54">
        <v>0</v>
      </c>
      <c r="AP23" s="54">
        <v>0</v>
      </c>
      <c r="AQ23" s="54">
        <v>0</v>
      </c>
      <c r="AR23" s="54">
        <v>0</v>
      </c>
      <c r="AS23" s="54">
        <v>0</v>
      </c>
      <c r="AT23" s="54">
        <v>1.4909573830664158E-2</v>
      </c>
      <c r="AU23" s="54">
        <v>-3.4054774791002274E-2</v>
      </c>
      <c r="AV23" s="54">
        <v>4.6184833627194166E-4</v>
      </c>
      <c r="AW23" s="54">
        <v>5.4744244553148746E-3</v>
      </c>
      <c r="AX23" s="54">
        <v>0</v>
      </c>
      <c r="AY23" s="54">
        <v>0</v>
      </c>
      <c r="AZ23" s="54">
        <v>0</v>
      </c>
      <c r="BA23" s="54">
        <v>0</v>
      </c>
      <c r="BB23" s="54">
        <v>0</v>
      </c>
      <c r="BC23" s="54">
        <v>1.1442577466368675E-2</v>
      </c>
      <c r="BD23" s="54">
        <v>0</v>
      </c>
      <c r="BE23" s="19"/>
      <c r="BF23" s="19"/>
    </row>
    <row r="24" spans="5:58" x14ac:dyDescent="0.25">
      <c r="E24" s="46">
        <v>1999</v>
      </c>
      <c r="F24" s="54">
        <v>-1.8041331321001053E-2</v>
      </c>
      <c r="G24" s="54">
        <v>0</v>
      </c>
      <c r="H24" s="54">
        <v>0</v>
      </c>
      <c r="I24" s="54">
        <v>2.2266341373324394E-2</v>
      </c>
      <c r="J24" s="54">
        <v>5.181942880153656E-2</v>
      </c>
      <c r="K24" s="54">
        <v>0</v>
      </c>
      <c r="L24" s="54">
        <v>1.8600668758153915E-2</v>
      </c>
      <c r="M24" s="54">
        <v>0</v>
      </c>
      <c r="N24" s="54">
        <v>0</v>
      </c>
      <c r="O24" s="54">
        <v>0</v>
      </c>
      <c r="P24" s="54">
        <v>0</v>
      </c>
      <c r="Q24" s="54">
        <v>2.8764506801962852E-2</v>
      </c>
      <c r="R24" s="54">
        <v>0</v>
      </c>
      <c r="S24" s="54">
        <v>4.3015848845243454E-2</v>
      </c>
      <c r="T24" s="54">
        <v>4.1171472519636154E-2</v>
      </c>
      <c r="U24" s="54">
        <v>0</v>
      </c>
      <c r="V24" s="54">
        <v>-8.6690792813897133E-3</v>
      </c>
      <c r="W24" s="54">
        <v>-4.7336029820144176E-3</v>
      </c>
      <c r="X24" s="54">
        <v>-6.4195640385150909E-2</v>
      </c>
      <c r="Y24" s="54">
        <v>0</v>
      </c>
      <c r="Z24" s="54">
        <v>4.6492926776409149E-2</v>
      </c>
      <c r="AA24" s="54">
        <v>-3.1847567297518253E-3</v>
      </c>
      <c r="AB24" s="54">
        <v>0</v>
      </c>
      <c r="AC24" s="54">
        <v>5.8835450559854507E-2</v>
      </c>
      <c r="AD24" s="54">
        <v>0</v>
      </c>
      <c r="AE24" s="54">
        <v>1.2781926430761814E-2</v>
      </c>
      <c r="AF24" s="54">
        <v>0</v>
      </c>
      <c r="AG24" s="54">
        <v>-5.4760321974754333E-2</v>
      </c>
      <c r="AH24" s="54">
        <v>0</v>
      </c>
      <c r="AI24" s="54">
        <v>0</v>
      </c>
      <c r="AJ24" s="54">
        <v>0</v>
      </c>
      <c r="AK24" s="54">
        <v>0</v>
      </c>
      <c r="AL24" s="54">
        <v>0</v>
      </c>
      <c r="AM24" s="54">
        <v>0</v>
      </c>
      <c r="AN24" s="54">
        <v>-8.4426954388618469E-2</v>
      </c>
      <c r="AO24" s="54">
        <v>0</v>
      </c>
      <c r="AP24" s="54">
        <v>0</v>
      </c>
      <c r="AQ24" s="54">
        <v>0</v>
      </c>
      <c r="AR24" s="54">
        <v>0</v>
      </c>
      <c r="AS24" s="54">
        <v>0</v>
      </c>
      <c r="AT24" s="54">
        <v>1.1134163476526737E-2</v>
      </c>
      <c r="AU24" s="54">
        <v>-5.4679282009601593E-2</v>
      </c>
      <c r="AV24" s="54">
        <v>-2.1154028363525867E-3</v>
      </c>
      <c r="AW24" s="54">
        <v>4.8489335924386978E-2</v>
      </c>
      <c r="AX24" s="54">
        <v>0</v>
      </c>
      <c r="AY24" s="54">
        <v>0</v>
      </c>
      <c r="AZ24" s="54">
        <v>0</v>
      </c>
      <c r="BA24" s="54">
        <v>0</v>
      </c>
      <c r="BB24" s="54">
        <v>0</v>
      </c>
      <c r="BC24" s="54">
        <v>-6.3043646514415741E-3</v>
      </c>
      <c r="BD24" s="54">
        <v>0</v>
      </c>
      <c r="BE24" s="19"/>
      <c r="BF24" s="19"/>
    </row>
    <row r="25" spans="5:58" x14ac:dyDescent="0.25">
      <c r="E25" s="46">
        <v>2000</v>
      </c>
      <c r="F25" s="54">
        <v>-3.1266061123460531E-3</v>
      </c>
      <c r="G25" s="54">
        <v>0</v>
      </c>
      <c r="H25" s="54">
        <v>0</v>
      </c>
      <c r="I25" s="54">
        <v>-9.4610238447785378E-3</v>
      </c>
      <c r="J25" s="54">
        <v>8.0783732235431671E-2</v>
      </c>
      <c r="K25" s="54">
        <v>0</v>
      </c>
      <c r="L25" s="54">
        <v>6.6872864961624146E-2</v>
      </c>
      <c r="M25" s="54">
        <v>0</v>
      </c>
      <c r="N25" s="54">
        <v>0</v>
      </c>
      <c r="O25" s="54">
        <v>0</v>
      </c>
      <c r="P25" s="54">
        <v>0</v>
      </c>
      <c r="Q25" s="54">
        <v>-8.334319107234478E-3</v>
      </c>
      <c r="R25" s="54">
        <v>0</v>
      </c>
      <c r="S25" s="54">
        <v>7.107831072062254E-3</v>
      </c>
      <c r="T25" s="54">
        <v>5.4393686354160309E-2</v>
      </c>
      <c r="U25" s="54">
        <v>0</v>
      </c>
      <c r="V25" s="54">
        <v>-2.3190148174762726E-2</v>
      </c>
      <c r="W25" s="54">
        <v>3.5594310611486435E-2</v>
      </c>
      <c r="X25" s="54">
        <v>-6.542610377073288E-2</v>
      </c>
      <c r="Y25" s="54">
        <v>0</v>
      </c>
      <c r="Z25" s="54">
        <v>3.3581089228391647E-2</v>
      </c>
      <c r="AA25" s="54">
        <v>-3.0750300735235214E-2</v>
      </c>
      <c r="AB25" s="54">
        <v>0</v>
      </c>
      <c r="AC25" s="54">
        <v>-3.3653125166893005E-2</v>
      </c>
      <c r="AD25" s="54">
        <v>0</v>
      </c>
      <c r="AE25" s="54">
        <v>-1.3954260386526585E-2</v>
      </c>
      <c r="AF25" s="54">
        <v>0</v>
      </c>
      <c r="AG25" s="54">
        <v>-1.5274224802851677E-2</v>
      </c>
      <c r="AH25" s="54">
        <v>0</v>
      </c>
      <c r="AI25" s="54">
        <v>0</v>
      </c>
      <c r="AJ25" s="54">
        <v>0</v>
      </c>
      <c r="AK25" s="54">
        <v>0</v>
      </c>
      <c r="AL25" s="54">
        <v>0</v>
      </c>
      <c r="AM25" s="54">
        <v>0</v>
      </c>
      <c r="AN25" s="54">
        <v>-6.9816865026950836E-2</v>
      </c>
      <c r="AO25" s="54">
        <v>0</v>
      </c>
      <c r="AP25" s="54">
        <v>0</v>
      </c>
      <c r="AQ25" s="54">
        <v>0</v>
      </c>
      <c r="AR25" s="54">
        <v>0</v>
      </c>
      <c r="AS25" s="54">
        <v>0</v>
      </c>
      <c r="AT25" s="54">
        <v>-5.6163471192121506E-2</v>
      </c>
      <c r="AU25" s="54">
        <v>-3.9142835885286331E-2</v>
      </c>
      <c r="AV25" s="54">
        <v>3.1430669128894806E-2</v>
      </c>
      <c r="AW25" s="54">
        <v>2.527138963341713E-2</v>
      </c>
      <c r="AX25" s="54">
        <v>0</v>
      </c>
      <c r="AY25" s="54">
        <v>0</v>
      </c>
      <c r="AZ25" s="54">
        <v>0</v>
      </c>
      <c r="BA25" s="54">
        <v>0</v>
      </c>
      <c r="BB25" s="54">
        <v>0</v>
      </c>
      <c r="BC25" s="54">
        <v>1.0064537636935711E-2</v>
      </c>
      <c r="BD25" s="54">
        <v>0</v>
      </c>
      <c r="BE25" s="19"/>
      <c r="BF25" s="19"/>
    </row>
    <row r="26" spans="5:58" x14ac:dyDescent="0.25">
      <c r="E26" s="46">
        <v>2001</v>
      </c>
      <c r="F26" s="54">
        <v>-3.5966827999800444E-4</v>
      </c>
      <c r="G26" s="54">
        <v>0</v>
      </c>
      <c r="H26" s="54">
        <v>0</v>
      </c>
      <c r="I26" s="54">
        <v>6.8694853689521551E-4</v>
      </c>
      <c r="J26" s="54">
        <v>0.13824611902236938</v>
      </c>
      <c r="K26" s="54">
        <v>0</v>
      </c>
      <c r="L26" s="54">
        <v>2.0553048700094223E-2</v>
      </c>
      <c r="M26" s="54">
        <v>0</v>
      </c>
      <c r="N26" s="54">
        <v>0</v>
      </c>
      <c r="O26" s="54">
        <v>0</v>
      </c>
      <c r="P26" s="54">
        <v>0</v>
      </c>
      <c r="Q26" s="54">
        <v>1.3292770832777023E-2</v>
      </c>
      <c r="R26" s="54">
        <v>0</v>
      </c>
      <c r="S26" s="54">
        <v>4.6535637229681015E-2</v>
      </c>
      <c r="T26" s="54">
        <v>5.674247071146965E-2</v>
      </c>
      <c r="U26" s="54">
        <v>0</v>
      </c>
      <c r="V26" s="54">
        <v>-6.5830506384372711E-2</v>
      </c>
      <c r="W26" s="54">
        <v>7.7743560075759888E-2</v>
      </c>
      <c r="X26" s="54">
        <v>-3.9179768413305283E-2</v>
      </c>
      <c r="Y26" s="54">
        <v>0</v>
      </c>
      <c r="Z26" s="54">
        <v>1.8733387812972069E-2</v>
      </c>
      <c r="AA26" s="54">
        <v>-2.2231070324778557E-2</v>
      </c>
      <c r="AB26" s="54">
        <v>0</v>
      </c>
      <c r="AC26" s="54">
        <v>3.5906638950109482E-2</v>
      </c>
      <c r="AD26" s="54">
        <v>0</v>
      </c>
      <c r="AE26" s="54">
        <v>-8.4680076688528061E-3</v>
      </c>
      <c r="AF26" s="54">
        <v>0</v>
      </c>
      <c r="AG26" s="54">
        <v>-3.441280871629715E-2</v>
      </c>
      <c r="AH26" s="54">
        <v>0</v>
      </c>
      <c r="AI26" s="54">
        <v>0</v>
      </c>
      <c r="AJ26" s="54">
        <v>0</v>
      </c>
      <c r="AK26" s="54">
        <v>0</v>
      </c>
      <c r="AL26" s="54">
        <v>0</v>
      </c>
      <c r="AM26" s="54">
        <v>0</v>
      </c>
      <c r="AN26" s="54">
        <v>-5.5065162479877472E-2</v>
      </c>
      <c r="AO26" s="54">
        <v>0</v>
      </c>
      <c r="AP26" s="54">
        <v>0</v>
      </c>
      <c r="AQ26" s="54">
        <v>0</v>
      </c>
      <c r="AR26" s="54">
        <v>0</v>
      </c>
      <c r="AS26" s="54">
        <v>0</v>
      </c>
      <c r="AT26" s="54">
        <v>-0.13773393630981445</v>
      </c>
      <c r="AU26" s="54">
        <v>-7.4979208409786224E-2</v>
      </c>
      <c r="AV26" s="54">
        <v>-8.8824471458792686E-3</v>
      </c>
      <c r="AW26" s="54">
        <v>4.449738934636116E-2</v>
      </c>
      <c r="AX26" s="54">
        <v>0</v>
      </c>
      <c r="AY26" s="54">
        <v>0</v>
      </c>
      <c r="AZ26" s="54">
        <v>0</v>
      </c>
      <c r="BA26" s="54">
        <v>0</v>
      </c>
      <c r="BB26" s="54">
        <v>0</v>
      </c>
      <c r="BC26" s="54">
        <v>-3.738514706492424E-2</v>
      </c>
      <c r="BD26" s="54">
        <v>0</v>
      </c>
      <c r="BE26" s="19"/>
      <c r="BF26" s="19"/>
    </row>
    <row r="27" spans="5:58" x14ac:dyDescent="0.25">
      <c r="E27" s="46">
        <v>2002</v>
      </c>
      <c r="F27" s="54">
        <v>-9.4164768233895302E-3</v>
      </c>
      <c r="G27" s="54">
        <v>0</v>
      </c>
      <c r="H27" s="54">
        <v>0</v>
      </c>
      <c r="I27" s="54">
        <v>1.8553950358182192E-3</v>
      </c>
      <c r="J27" s="54">
        <v>8.8315799832344055E-2</v>
      </c>
      <c r="K27" s="54">
        <v>0</v>
      </c>
      <c r="L27" s="54">
        <v>1.7110614106059074E-2</v>
      </c>
      <c r="M27" s="54">
        <v>0</v>
      </c>
      <c r="N27" s="54">
        <v>0</v>
      </c>
      <c r="O27" s="54">
        <v>0</v>
      </c>
      <c r="P27" s="54">
        <v>0</v>
      </c>
      <c r="Q27" s="54">
        <v>1.6023198142647743E-2</v>
      </c>
      <c r="R27" s="54">
        <v>0</v>
      </c>
      <c r="S27" s="54">
        <v>7.241000235080719E-2</v>
      </c>
      <c r="T27" s="54">
        <v>7.5997449457645416E-2</v>
      </c>
      <c r="U27" s="54">
        <v>0</v>
      </c>
      <c r="V27" s="54">
        <v>-9.4571694731712341E-2</v>
      </c>
      <c r="W27" s="54">
        <v>6.295766681432724E-2</v>
      </c>
      <c r="X27" s="54">
        <v>-6.2289964407682419E-2</v>
      </c>
      <c r="Y27" s="54">
        <v>0</v>
      </c>
      <c r="Z27" s="54">
        <v>2.1834623068571091E-2</v>
      </c>
      <c r="AA27" s="54">
        <v>-3.9470601826906204E-2</v>
      </c>
      <c r="AB27" s="54">
        <v>0</v>
      </c>
      <c r="AC27" s="54">
        <v>6.7899525165557861E-3</v>
      </c>
      <c r="AD27" s="54">
        <v>0</v>
      </c>
      <c r="AE27" s="54">
        <v>7.5150880729779601E-4</v>
      </c>
      <c r="AF27" s="54">
        <v>0</v>
      </c>
      <c r="AG27" s="54">
        <v>-3.0388761311769485E-2</v>
      </c>
      <c r="AH27" s="54">
        <v>0</v>
      </c>
      <c r="AI27" s="54">
        <v>0</v>
      </c>
      <c r="AJ27" s="54">
        <v>0</v>
      </c>
      <c r="AK27" s="54">
        <v>0</v>
      </c>
      <c r="AL27" s="54">
        <v>0</v>
      </c>
      <c r="AM27" s="54">
        <v>0</v>
      </c>
      <c r="AN27" s="54">
        <v>-5.9985876083374023E-2</v>
      </c>
      <c r="AO27" s="54">
        <v>0</v>
      </c>
      <c r="AP27" s="54">
        <v>0</v>
      </c>
      <c r="AQ27" s="54">
        <v>0</v>
      </c>
      <c r="AR27" s="54">
        <v>0</v>
      </c>
      <c r="AS27" s="54">
        <v>0</v>
      </c>
      <c r="AT27" s="54">
        <v>-0.10243536531925201</v>
      </c>
      <c r="AU27" s="54">
        <v>-8.0634213984012604E-2</v>
      </c>
      <c r="AV27" s="54">
        <v>3.6531142890453339E-2</v>
      </c>
      <c r="AW27" s="54">
        <v>3.9855428040027618E-2</v>
      </c>
      <c r="AX27" s="54">
        <v>0</v>
      </c>
      <c r="AY27" s="54">
        <v>0</v>
      </c>
      <c r="AZ27" s="54">
        <v>0</v>
      </c>
      <c r="BA27" s="54">
        <v>0</v>
      </c>
      <c r="BB27" s="54">
        <v>0</v>
      </c>
      <c r="BC27" s="54">
        <v>-2.1035801619291306E-3</v>
      </c>
      <c r="BD27" s="54">
        <v>0</v>
      </c>
      <c r="BE27" s="19"/>
      <c r="BF27" s="19"/>
    </row>
    <row r="28" spans="5:58" x14ac:dyDescent="0.25">
      <c r="E28" s="46">
        <v>2003</v>
      </c>
      <c r="F28" s="54">
        <v>-1.2519452720880508E-3</v>
      </c>
      <c r="G28" s="54">
        <v>0</v>
      </c>
      <c r="H28" s="54">
        <v>0</v>
      </c>
      <c r="I28" s="54">
        <v>1.7436640337109566E-2</v>
      </c>
      <c r="J28" s="54">
        <v>6.1344709247350693E-2</v>
      </c>
      <c r="K28" s="54">
        <v>0</v>
      </c>
      <c r="L28" s="54">
        <v>1.6157587990164757E-2</v>
      </c>
      <c r="M28" s="54">
        <v>0</v>
      </c>
      <c r="N28" s="54">
        <v>0</v>
      </c>
      <c r="O28" s="54">
        <v>0</v>
      </c>
      <c r="P28" s="54">
        <v>0</v>
      </c>
      <c r="Q28" s="54">
        <v>2.950790710747242E-2</v>
      </c>
      <c r="R28" s="54">
        <v>0</v>
      </c>
      <c r="S28" s="54">
        <v>4.2973686009645462E-2</v>
      </c>
      <c r="T28" s="54">
        <v>0.10578353703022003</v>
      </c>
      <c r="U28" s="54">
        <v>0</v>
      </c>
      <c r="V28" s="54">
        <v>-6.5884612500667572E-2</v>
      </c>
      <c r="W28" s="54">
        <v>5.9219349175691605E-2</v>
      </c>
      <c r="X28" s="54">
        <v>-9.5204181969165802E-2</v>
      </c>
      <c r="Y28" s="54">
        <v>0</v>
      </c>
      <c r="Z28" s="54">
        <v>2.2796016186475754E-2</v>
      </c>
      <c r="AA28" s="54">
        <v>-1.4829336665570736E-2</v>
      </c>
      <c r="AB28" s="54">
        <v>0</v>
      </c>
      <c r="AC28" s="54">
        <v>-2.1645447704941034E-3</v>
      </c>
      <c r="AD28" s="54">
        <v>0</v>
      </c>
      <c r="AE28" s="54">
        <v>-7.6240277849137783E-3</v>
      </c>
      <c r="AF28" s="54">
        <v>0</v>
      </c>
      <c r="AG28" s="54">
        <v>-7.2115778923034668E-2</v>
      </c>
      <c r="AH28" s="54">
        <v>0</v>
      </c>
      <c r="AI28" s="54">
        <v>0</v>
      </c>
      <c r="AJ28" s="54">
        <v>0</v>
      </c>
      <c r="AK28" s="54">
        <v>0</v>
      </c>
      <c r="AL28" s="54">
        <v>0</v>
      </c>
      <c r="AM28" s="54">
        <v>0</v>
      </c>
      <c r="AN28" s="54">
        <v>-8.1941097974777222E-2</v>
      </c>
      <c r="AO28" s="54">
        <v>0</v>
      </c>
      <c r="AP28" s="54">
        <v>0</v>
      </c>
      <c r="AQ28" s="54">
        <v>0</v>
      </c>
      <c r="AR28" s="54">
        <v>0</v>
      </c>
      <c r="AS28" s="54">
        <v>0</v>
      </c>
      <c r="AT28" s="54">
        <v>-8.2974962890148163E-2</v>
      </c>
      <c r="AU28" s="54">
        <v>-6.2726244330406189E-2</v>
      </c>
      <c r="AV28" s="54">
        <v>3.8920193910598755E-2</v>
      </c>
      <c r="AW28" s="54">
        <v>6.9019652903079987E-2</v>
      </c>
      <c r="AX28" s="54">
        <v>0</v>
      </c>
      <c r="AY28" s="54">
        <v>0</v>
      </c>
      <c r="AZ28" s="54">
        <v>0</v>
      </c>
      <c r="BA28" s="54">
        <v>0</v>
      </c>
      <c r="BB28" s="54">
        <v>0</v>
      </c>
      <c r="BC28" s="54">
        <v>-2.7203505858778954E-2</v>
      </c>
      <c r="BD28" s="54">
        <v>0</v>
      </c>
      <c r="BE28" s="19"/>
      <c r="BF28" s="19"/>
    </row>
    <row r="29" spans="5:58" x14ac:dyDescent="0.25">
      <c r="E29" s="46">
        <v>2004</v>
      </c>
      <c r="F29" s="54">
        <v>-4.1757948696613312E-2</v>
      </c>
      <c r="G29" s="54">
        <v>0</v>
      </c>
      <c r="H29" s="54">
        <v>0</v>
      </c>
      <c r="I29" s="54">
        <v>2.5118513032793999E-2</v>
      </c>
      <c r="J29" s="54">
        <v>5.3538298234343529E-3</v>
      </c>
      <c r="K29" s="54">
        <v>0</v>
      </c>
      <c r="L29" s="54">
        <v>3.8400817662477493E-2</v>
      </c>
      <c r="M29" s="54">
        <v>0</v>
      </c>
      <c r="N29" s="54">
        <v>0</v>
      </c>
      <c r="O29" s="54">
        <v>0</v>
      </c>
      <c r="P29" s="54">
        <v>0</v>
      </c>
      <c r="Q29" s="54">
        <v>3.3834367990493774E-2</v>
      </c>
      <c r="R29" s="54">
        <v>0</v>
      </c>
      <c r="S29" s="54">
        <v>2.7594415470957756E-2</v>
      </c>
      <c r="T29" s="54">
        <v>5.408090353012085E-2</v>
      </c>
      <c r="U29" s="54">
        <v>0</v>
      </c>
      <c r="V29" s="54">
        <v>4.6086579561233521E-2</v>
      </c>
      <c r="W29" s="54">
        <v>4.8947162926197052E-2</v>
      </c>
      <c r="X29" s="54">
        <v>-6.1952687799930573E-2</v>
      </c>
      <c r="Y29" s="54">
        <v>0</v>
      </c>
      <c r="Z29" s="54">
        <v>-3.6546576768159866E-2</v>
      </c>
      <c r="AA29" s="54">
        <v>-3.7346009165048599E-2</v>
      </c>
      <c r="AB29" s="54">
        <v>0</v>
      </c>
      <c r="AC29" s="54">
        <v>3.8562178611755371E-2</v>
      </c>
      <c r="AD29" s="54">
        <v>0</v>
      </c>
      <c r="AE29" s="54">
        <v>-1.2907267548143864E-2</v>
      </c>
      <c r="AF29" s="54">
        <v>0</v>
      </c>
      <c r="AG29" s="54">
        <v>-2.3310156539082527E-2</v>
      </c>
      <c r="AH29" s="54">
        <v>0</v>
      </c>
      <c r="AI29" s="54">
        <v>0</v>
      </c>
      <c r="AJ29" s="54">
        <v>0</v>
      </c>
      <c r="AK29" s="54">
        <v>0</v>
      </c>
      <c r="AL29" s="54">
        <v>0</v>
      </c>
      <c r="AM29" s="54">
        <v>0</v>
      </c>
      <c r="AN29" s="54">
        <v>-2.2233385592699051E-2</v>
      </c>
      <c r="AO29" s="54">
        <v>0</v>
      </c>
      <c r="AP29" s="54">
        <v>0</v>
      </c>
      <c r="AQ29" s="54">
        <v>0</v>
      </c>
      <c r="AR29" s="54">
        <v>0</v>
      </c>
      <c r="AS29" s="54">
        <v>0</v>
      </c>
      <c r="AT29" s="54">
        <v>-7.6154552400112152E-2</v>
      </c>
      <c r="AU29" s="54">
        <v>-3.242608904838562E-2</v>
      </c>
      <c r="AV29" s="54">
        <v>-4.5901193516328931E-4</v>
      </c>
      <c r="AW29" s="54">
        <v>2.3296583443880081E-2</v>
      </c>
      <c r="AX29" s="54">
        <v>0</v>
      </c>
      <c r="AY29" s="54">
        <v>0</v>
      </c>
      <c r="AZ29" s="54">
        <v>0</v>
      </c>
      <c r="BA29" s="54">
        <v>0</v>
      </c>
      <c r="BB29" s="54">
        <v>0</v>
      </c>
      <c r="BC29" s="54">
        <v>-2.5454288348555565E-2</v>
      </c>
      <c r="BD29" s="54">
        <v>0</v>
      </c>
      <c r="BE29" s="19"/>
      <c r="BF29" s="19"/>
    </row>
    <row r="30" spans="5:58" x14ac:dyDescent="0.25">
      <c r="E30" s="46">
        <v>2005</v>
      </c>
      <c r="F30" s="54">
        <v>-7.5501869432628155E-3</v>
      </c>
      <c r="G30" s="54">
        <v>0</v>
      </c>
      <c r="H30" s="54">
        <v>0</v>
      </c>
      <c r="I30" s="54">
        <v>-5.4729152470827103E-3</v>
      </c>
      <c r="J30" s="54">
        <v>4.6644944697618484E-2</v>
      </c>
      <c r="K30" s="54">
        <v>0</v>
      </c>
      <c r="L30" s="54">
        <v>-1.4809844084084034E-2</v>
      </c>
      <c r="M30" s="54">
        <v>0</v>
      </c>
      <c r="N30" s="54">
        <v>0</v>
      </c>
      <c r="O30" s="54">
        <v>0</v>
      </c>
      <c r="P30" s="54">
        <v>0</v>
      </c>
      <c r="Q30" s="54">
        <v>2.2614574059844017E-2</v>
      </c>
      <c r="R30" s="54">
        <v>0</v>
      </c>
      <c r="S30" s="54">
        <v>5.0181403756141663E-2</v>
      </c>
      <c r="T30" s="54">
        <v>3.9074022322893143E-2</v>
      </c>
      <c r="U30" s="54">
        <v>0</v>
      </c>
      <c r="V30" s="54">
        <v>1.8798742443323135E-2</v>
      </c>
      <c r="W30" s="54">
        <v>3.8202028721570969E-2</v>
      </c>
      <c r="X30" s="54">
        <v>-5.7634167373180389E-2</v>
      </c>
      <c r="Y30" s="54">
        <v>0</v>
      </c>
      <c r="Z30" s="54">
        <v>2.2040637210011482E-2</v>
      </c>
      <c r="AA30" s="54">
        <v>-1.0615906678140163E-2</v>
      </c>
      <c r="AB30" s="54">
        <v>0</v>
      </c>
      <c r="AC30" s="54">
        <v>1.4649685472249985E-3</v>
      </c>
      <c r="AD30" s="54">
        <v>0</v>
      </c>
      <c r="AE30" s="54">
        <v>-2.373652346432209E-2</v>
      </c>
      <c r="AF30" s="54">
        <v>0</v>
      </c>
      <c r="AG30" s="54">
        <v>-2.2583004087209702E-2</v>
      </c>
      <c r="AH30" s="54">
        <v>0</v>
      </c>
      <c r="AI30" s="54">
        <v>0</v>
      </c>
      <c r="AJ30" s="54">
        <v>0</v>
      </c>
      <c r="AK30" s="54">
        <v>0</v>
      </c>
      <c r="AL30" s="54">
        <v>0</v>
      </c>
      <c r="AM30" s="54">
        <v>0</v>
      </c>
      <c r="AN30" s="54">
        <v>-6.9040358066558838E-2</v>
      </c>
      <c r="AO30" s="54">
        <v>0</v>
      </c>
      <c r="AP30" s="54">
        <v>0</v>
      </c>
      <c r="AQ30" s="54">
        <v>0</v>
      </c>
      <c r="AR30" s="54">
        <v>0</v>
      </c>
      <c r="AS30" s="54">
        <v>0</v>
      </c>
      <c r="AT30" s="54">
        <v>-9.3686118721961975E-2</v>
      </c>
      <c r="AU30" s="54">
        <v>-4.987763985991478E-2</v>
      </c>
      <c r="AV30" s="54">
        <v>5.0469912588596344E-2</v>
      </c>
      <c r="AW30" s="54">
        <v>5.788687989115715E-2</v>
      </c>
      <c r="AX30" s="54">
        <v>0</v>
      </c>
      <c r="AY30" s="54">
        <v>0</v>
      </c>
      <c r="AZ30" s="54">
        <v>0</v>
      </c>
      <c r="BA30" s="54">
        <v>0</v>
      </c>
      <c r="BB30" s="54">
        <v>0</v>
      </c>
      <c r="BC30" s="54">
        <v>-4.3070878833532333E-2</v>
      </c>
      <c r="BD30" s="54">
        <v>0</v>
      </c>
      <c r="BE30" s="19"/>
      <c r="BF30" s="19"/>
    </row>
    <row r="31" spans="5:58" x14ac:dyDescent="0.25">
      <c r="E31" s="46">
        <v>2006</v>
      </c>
      <c r="F31" s="54">
        <v>-3.374781459569931E-2</v>
      </c>
      <c r="G31" s="54">
        <v>0</v>
      </c>
      <c r="H31" s="54">
        <v>0</v>
      </c>
      <c r="I31" s="54">
        <v>5.6534737348556519E-2</v>
      </c>
      <c r="J31" s="54">
        <v>4.2269933968782425E-2</v>
      </c>
      <c r="K31" s="54">
        <v>0</v>
      </c>
      <c r="L31" s="54">
        <v>-1.6661355271935463E-2</v>
      </c>
      <c r="M31" s="54">
        <v>0</v>
      </c>
      <c r="N31" s="54">
        <v>0</v>
      </c>
      <c r="O31" s="54">
        <v>0</v>
      </c>
      <c r="P31" s="54">
        <v>0</v>
      </c>
      <c r="Q31" s="54">
        <v>8.625163696706295E-3</v>
      </c>
      <c r="R31" s="54">
        <v>0</v>
      </c>
      <c r="S31" s="54">
        <v>-1.2487343512475491E-2</v>
      </c>
      <c r="T31" s="54">
        <v>3.7271108478307724E-2</v>
      </c>
      <c r="U31" s="54">
        <v>0</v>
      </c>
      <c r="V31" s="54">
        <v>1.2124229222536087E-2</v>
      </c>
      <c r="W31" s="54">
        <v>6.0688093304634094E-2</v>
      </c>
      <c r="X31" s="54">
        <v>-5.4036505520343781E-2</v>
      </c>
      <c r="Y31" s="54">
        <v>0</v>
      </c>
      <c r="Z31" s="54">
        <v>6.4152535051107407E-3</v>
      </c>
      <c r="AA31" s="54">
        <v>1.9713170826435089E-2</v>
      </c>
      <c r="AB31" s="54">
        <v>0</v>
      </c>
      <c r="AC31" s="54">
        <v>1.1603770777583122E-2</v>
      </c>
      <c r="AD31" s="54">
        <v>0</v>
      </c>
      <c r="AE31" s="54">
        <v>-3.593900054693222E-2</v>
      </c>
      <c r="AF31" s="54">
        <v>0</v>
      </c>
      <c r="AG31" s="54">
        <v>-1.2900367379188538E-2</v>
      </c>
      <c r="AH31" s="54">
        <v>0</v>
      </c>
      <c r="AI31" s="54">
        <v>0</v>
      </c>
      <c r="AJ31" s="54">
        <v>0</v>
      </c>
      <c r="AK31" s="54">
        <v>0</v>
      </c>
      <c r="AL31" s="54">
        <v>0</v>
      </c>
      <c r="AM31" s="54">
        <v>0</v>
      </c>
      <c r="AN31" s="54">
        <v>-2.6064522098749876E-3</v>
      </c>
      <c r="AO31" s="54">
        <v>0</v>
      </c>
      <c r="AP31" s="54">
        <v>0</v>
      </c>
      <c r="AQ31" s="54">
        <v>0</v>
      </c>
      <c r="AR31" s="54">
        <v>0</v>
      </c>
      <c r="AS31" s="54">
        <v>0</v>
      </c>
      <c r="AT31" s="54">
        <v>-6.6633731126785278E-2</v>
      </c>
      <c r="AU31" s="54">
        <v>-7.368980348110199E-2</v>
      </c>
      <c r="AV31" s="54">
        <v>1.9513115286827087E-2</v>
      </c>
      <c r="AW31" s="54">
        <v>2.8314216062426567E-2</v>
      </c>
      <c r="AX31" s="54">
        <v>0</v>
      </c>
      <c r="AY31" s="54">
        <v>0</v>
      </c>
      <c r="AZ31" s="54">
        <v>0</v>
      </c>
      <c r="BA31" s="54">
        <v>0</v>
      </c>
      <c r="BB31" s="54">
        <v>0</v>
      </c>
      <c r="BC31" s="54">
        <v>-8.0689959228038788E-2</v>
      </c>
      <c r="BD31" s="54">
        <v>0</v>
      </c>
      <c r="BE31" s="19"/>
      <c r="BF31" s="19"/>
    </row>
    <row r="32" spans="5:58" x14ac:dyDescent="0.25">
      <c r="E32" s="46">
        <v>2007</v>
      </c>
      <c r="F32" s="54">
        <v>-1.6613446176052094E-2</v>
      </c>
      <c r="G32" s="54">
        <v>0</v>
      </c>
      <c r="H32" s="54">
        <v>0</v>
      </c>
      <c r="I32" s="54">
        <v>3.5533979535102844E-3</v>
      </c>
      <c r="J32" s="54">
        <v>1.0767696425318718E-2</v>
      </c>
      <c r="K32" s="54">
        <v>0</v>
      </c>
      <c r="L32" s="54">
        <v>2.6344098150730133E-2</v>
      </c>
      <c r="M32" s="54">
        <v>0</v>
      </c>
      <c r="N32" s="54">
        <v>0</v>
      </c>
      <c r="O32" s="54">
        <v>0</v>
      </c>
      <c r="P32" s="54">
        <v>0</v>
      </c>
      <c r="Q32" s="54">
        <v>2.0612531807273626E-3</v>
      </c>
      <c r="R32" s="54">
        <v>0</v>
      </c>
      <c r="S32" s="54">
        <v>2.4199550971388817E-2</v>
      </c>
      <c r="T32" s="54">
        <v>6.8936169147491455E-2</v>
      </c>
      <c r="U32" s="54">
        <v>0</v>
      </c>
      <c r="V32" s="54">
        <v>1.0858252644538879E-3</v>
      </c>
      <c r="W32" s="54">
        <v>4.9819447100162506E-2</v>
      </c>
      <c r="X32" s="54">
        <v>-6.4918003976345062E-2</v>
      </c>
      <c r="Y32" s="54">
        <v>0</v>
      </c>
      <c r="Z32" s="54">
        <v>2.9838036745786667E-2</v>
      </c>
      <c r="AA32" s="54">
        <v>8.7727215141057968E-3</v>
      </c>
      <c r="AB32" s="54">
        <v>0</v>
      </c>
      <c r="AC32" s="54">
        <v>-5.3893832955509424E-5</v>
      </c>
      <c r="AD32" s="54">
        <v>0</v>
      </c>
      <c r="AE32" s="54">
        <v>-1.5314729884266853E-2</v>
      </c>
      <c r="AF32" s="54">
        <v>0</v>
      </c>
      <c r="AG32" s="54">
        <v>-4.7729052603244781E-2</v>
      </c>
      <c r="AH32" s="54">
        <v>0</v>
      </c>
      <c r="AI32" s="54">
        <v>0</v>
      </c>
      <c r="AJ32" s="54">
        <v>0</v>
      </c>
      <c r="AK32" s="54">
        <v>0</v>
      </c>
      <c r="AL32" s="54">
        <v>0</v>
      </c>
      <c r="AM32" s="54">
        <v>0</v>
      </c>
      <c r="AN32" s="54">
        <v>-0.12865175306797028</v>
      </c>
      <c r="AO32" s="54">
        <v>0</v>
      </c>
      <c r="AP32" s="54">
        <v>0</v>
      </c>
      <c r="AQ32" s="54">
        <v>0</v>
      </c>
      <c r="AR32" s="54">
        <v>0</v>
      </c>
      <c r="AS32" s="54">
        <v>0</v>
      </c>
      <c r="AT32" s="54">
        <v>-0.11483033001422882</v>
      </c>
      <c r="AU32" s="54">
        <v>2.2029545158147812E-2</v>
      </c>
      <c r="AV32" s="54">
        <v>3.4582316875457764E-2</v>
      </c>
      <c r="AW32" s="54">
        <v>8.9832164347171783E-2</v>
      </c>
      <c r="AX32" s="54">
        <v>0</v>
      </c>
      <c r="AY32" s="54">
        <v>0</v>
      </c>
      <c r="AZ32" s="54">
        <v>0</v>
      </c>
      <c r="BA32" s="54">
        <v>0</v>
      </c>
      <c r="BB32" s="54">
        <v>0</v>
      </c>
      <c r="BC32" s="54">
        <v>-3.9849795401096344E-2</v>
      </c>
      <c r="BD32" s="54">
        <v>0</v>
      </c>
      <c r="BE32" s="19"/>
      <c r="BF32" s="19"/>
    </row>
    <row r="33" spans="5:58" x14ac:dyDescent="0.25">
      <c r="E33" s="46">
        <v>2008</v>
      </c>
      <c r="F33" s="54">
        <v>-2.2459892556071281E-2</v>
      </c>
      <c r="G33" s="54">
        <v>0</v>
      </c>
      <c r="H33" s="54">
        <v>0</v>
      </c>
      <c r="I33" s="54">
        <v>6.7831650376319885E-2</v>
      </c>
      <c r="J33" s="54">
        <v>6.6959381103515625E-2</v>
      </c>
      <c r="K33" s="54">
        <v>0</v>
      </c>
      <c r="L33" s="54">
        <v>-1.5793913975358009E-2</v>
      </c>
      <c r="M33" s="54">
        <v>0</v>
      </c>
      <c r="N33" s="54">
        <v>0</v>
      </c>
      <c r="O33" s="54">
        <v>0</v>
      </c>
      <c r="P33" s="54">
        <v>0</v>
      </c>
      <c r="Q33" s="54">
        <v>-2.2166654467582703E-2</v>
      </c>
      <c r="R33" s="54">
        <v>0</v>
      </c>
      <c r="S33" s="54">
        <v>-5.9108845889568329E-2</v>
      </c>
      <c r="T33" s="54">
        <v>7.2916783392429352E-2</v>
      </c>
      <c r="U33" s="54">
        <v>0</v>
      </c>
      <c r="V33" s="54">
        <v>-9.5575377345085144E-2</v>
      </c>
      <c r="W33" s="54">
        <v>7.2251267731189728E-2</v>
      </c>
      <c r="X33" s="54">
        <v>-6.8594798445701599E-2</v>
      </c>
      <c r="Y33" s="54">
        <v>0</v>
      </c>
      <c r="Z33" s="54">
        <v>5.0386056303977966E-2</v>
      </c>
      <c r="AA33" s="54">
        <v>-1.4252056367695332E-2</v>
      </c>
      <c r="AB33" s="54">
        <v>0</v>
      </c>
      <c r="AC33" s="54">
        <v>6.6533382050693035E-3</v>
      </c>
      <c r="AD33" s="54">
        <v>0</v>
      </c>
      <c r="AE33" s="54">
        <v>-3.3349283039569855E-2</v>
      </c>
      <c r="AF33" s="54">
        <v>0</v>
      </c>
      <c r="AG33" s="54">
        <v>-2.7166280895471573E-2</v>
      </c>
      <c r="AH33" s="54">
        <v>0</v>
      </c>
      <c r="AI33" s="54">
        <v>0</v>
      </c>
      <c r="AJ33" s="54">
        <v>0</v>
      </c>
      <c r="AK33" s="54">
        <v>0</v>
      </c>
      <c r="AL33" s="54">
        <v>0</v>
      </c>
      <c r="AM33" s="54">
        <v>0</v>
      </c>
      <c r="AN33" s="54">
        <v>-0.10593204200267792</v>
      </c>
      <c r="AO33" s="54">
        <v>0</v>
      </c>
      <c r="AP33" s="54">
        <v>0</v>
      </c>
      <c r="AQ33" s="54">
        <v>0</v>
      </c>
      <c r="AR33" s="54">
        <v>0</v>
      </c>
      <c r="AS33" s="54">
        <v>0</v>
      </c>
      <c r="AT33" s="54">
        <v>-0.12754654884338379</v>
      </c>
      <c r="AU33" s="54">
        <v>-2.1023038774728775E-2</v>
      </c>
      <c r="AV33" s="54">
        <v>5.9027720242738724E-2</v>
      </c>
      <c r="AW33" s="54">
        <v>5.2529316395521164E-2</v>
      </c>
      <c r="AX33" s="54">
        <v>0</v>
      </c>
      <c r="AY33" s="54">
        <v>0</v>
      </c>
      <c r="AZ33" s="54">
        <v>0</v>
      </c>
      <c r="BA33" s="54">
        <v>0</v>
      </c>
      <c r="BB33" s="54">
        <v>0</v>
      </c>
      <c r="BC33" s="54">
        <v>1.9353942945599556E-2</v>
      </c>
      <c r="BD33" s="54">
        <v>0</v>
      </c>
      <c r="BE33" s="19"/>
      <c r="BF33" s="19"/>
    </row>
    <row r="34" spans="5:58" x14ac:dyDescent="0.25">
      <c r="E34" s="46">
        <v>2009</v>
      </c>
      <c r="F34" s="54">
        <v>-8.0863498151302338E-3</v>
      </c>
      <c r="G34" s="54">
        <v>0</v>
      </c>
      <c r="H34" s="54">
        <v>0</v>
      </c>
      <c r="I34" s="54">
        <v>5.9387605637311935E-2</v>
      </c>
      <c r="J34" s="54">
        <v>6.7396081984043121E-2</v>
      </c>
      <c r="K34" s="54">
        <v>0</v>
      </c>
      <c r="L34" s="54">
        <v>-1.9480720162391663E-2</v>
      </c>
      <c r="M34" s="54">
        <v>0</v>
      </c>
      <c r="N34" s="54">
        <v>0</v>
      </c>
      <c r="O34" s="54">
        <v>0</v>
      </c>
      <c r="P34" s="54">
        <v>0</v>
      </c>
      <c r="Q34" s="54">
        <v>2.2111987695097923E-2</v>
      </c>
      <c r="R34" s="54">
        <v>0</v>
      </c>
      <c r="S34" s="54">
        <v>2.2308969870209694E-2</v>
      </c>
      <c r="T34" s="54">
        <v>3.7421341985464096E-3</v>
      </c>
      <c r="U34" s="54">
        <v>0</v>
      </c>
      <c r="V34" s="54">
        <v>-3.0749612487852573E-3</v>
      </c>
      <c r="W34" s="54">
        <v>4.3113496154546738E-2</v>
      </c>
      <c r="X34" s="54">
        <v>-1.6911165788769722E-2</v>
      </c>
      <c r="Y34" s="54">
        <v>0</v>
      </c>
      <c r="Z34" s="54">
        <v>1.2378462590277195E-2</v>
      </c>
      <c r="AA34" s="54">
        <v>2.4609481915831566E-2</v>
      </c>
      <c r="AB34" s="54">
        <v>0</v>
      </c>
      <c r="AC34" s="54">
        <v>5.6355811655521393E-2</v>
      </c>
      <c r="AD34" s="54">
        <v>0</v>
      </c>
      <c r="AE34" s="54">
        <v>-4.3228067457675934E-2</v>
      </c>
      <c r="AF34" s="54">
        <v>0</v>
      </c>
      <c r="AG34" s="54">
        <v>-8.2594370469450951E-3</v>
      </c>
      <c r="AH34" s="54">
        <v>0</v>
      </c>
      <c r="AI34" s="54">
        <v>0</v>
      </c>
      <c r="AJ34" s="54">
        <v>0</v>
      </c>
      <c r="AK34" s="54">
        <v>0</v>
      </c>
      <c r="AL34" s="54">
        <v>0</v>
      </c>
      <c r="AM34" s="54">
        <v>0</v>
      </c>
      <c r="AN34" s="54">
        <v>-1.1922543868422508E-2</v>
      </c>
      <c r="AO34" s="54">
        <v>0</v>
      </c>
      <c r="AP34" s="54">
        <v>0</v>
      </c>
      <c r="AQ34" s="54">
        <v>0</v>
      </c>
      <c r="AR34" s="54">
        <v>0</v>
      </c>
      <c r="AS34" s="54">
        <v>0</v>
      </c>
      <c r="AT34" s="54">
        <v>-8.2187958061695099E-2</v>
      </c>
      <c r="AU34" s="54">
        <v>-8.9650474488735199E-2</v>
      </c>
      <c r="AV34" s="54">
        <v>3.243212029337883E-2</v>
      </c>
      <c r="AW34" s="54">
        <v>4.7030346468091011E-3</v>
      </c>
      <c r="AX34" s="54">
        <v>0</v>
      </c>
      <c r="AY34" s="54">
        <v>0</v>
      </c>
      <c r="AZ34" s="54">
        <v>0</v>
      </c>
      <c r="BA34" s="54">
        <v>0</v>
      </c>
      <c r="BB34" s="54">
        <v>0</v>
      </c>
      <c r="BC34" s="54">
        <v>-3.2434452325105667E-2</v>
      </c>
      <c r="BD34" s="54">
        <v>0</v>
      </c>
      <c r="BE34" s="19"/>
      <c r="BF34" s="19"/>
    </row>
    <row r="35" spans="5:58" x14ac:dyDescent="0.25">
      <c r="E35" s="46">
        <v>2010</v>
      </c>
      <c r="F35" s="54">
        <v>-7.2300904430449009E-3</v>
      </c>
      <c r="G35" s="54">
        <v>0</v>
      </c>
      <c r="H35" s="54">
        <v>0</v>
      </c>
      <c r="I35" s="54">
        <v>3.8071624934673309E-2</v>
      </c>
      <c r="J35" s="54">
        <v>-2.0112717524170876E-2</v>
      </c>
      <c r="K35" s="54">
        <v>0</v>
      </c>
      <c r="L35" s="54">
        <v>6.4989462494850159E-2</v>
      </c>
      <c r="M35" s="54">
        <v>0</v>
      </c>
      <c r="N35" s="54">
        <v>0</v>
      </c>
      <c r="O35" s="54">
        <v>0</v>
      </c>
      <c r="P35" s="54">
        <v>0</v>
      </c>
      <c r="Q35" s="54">
        <v>1.7764726653695107E-2</v>
      </c>
      <c r="R35" s="54">
        <v>0</v>
      </c>
      <c r="S35" s="54">
        <v>-4.3051555752754211E-2</v>
      </c>
      <c r="T35" s="54">
        <v>3.6917489022016525E-2</v>
      </c>
      <c r="U35" s="54">
        <v>0</v>
      </c>
      <c r="V35" s="54">
        <v>-3.1693026423454285E-2</v>
      </c>
      <c r="W35" s="54">
        <v>6.400454044342041E-2</v>
      </c>
      <c r="X35" s="54">
        <v>1.0980566730722785E-3</v>
      </c>
      <c r="Y35" s="54">
        <v>0</v>
      </c>
      <c r="Z35" s="54">
        <v>-1.2259351089596748E-2</v>
      </c>
      <c r="AA35" s="54">
        <v>-6.6793742589652538E-3</v>
      </c>
      <c r="AB35" s="54">
        <v>0</v>
      </c>
      <c r="AC35" s="54">
        <v>-2.5622060056775808E-3</v>
      </c>
      <c r="AD35" s="54">
        <v>0</v>
      </c>
      <c r="AE35" s="54">
        <v>-2.4198643863201141E-2</v>
      </c>
      <c r="AF35" s="54">
        <v>0</v>
      </c>
      <c r="AG35" s="54">
        <v>-2.5969317648559809E-3</v>
      </c>
      <c r="AH35" s="54">
        <v>0</v>
      </c>
      <c r="AI35" s="54">
        <v>0</v>
      </c>
      <c r="AJ35" s="54">
        <v>0</v>
      </c>
      <c r="AK35" s="54">
        <v>0</v>
      </c>
      <c r="AL35" s="54">
        <v>0</v>
      </c>
      <c r="AM35" s="54">
        <v>0</v>
      </c>
      <c r="AN35" s="54">
        <v>-4.9321327358484268E-2</v>
      </c>
      <c r="AO35" s="54">
        <v>0</v>
      </c>
      <c r="AP35" s="54">
        <v>0</v>
      </c>
      <c r="AQ35" s="54">
        <v>0</v>
      </c>
      <c r="AR35" s="54">
        <v>0</v>
      </c>
      <c r="AS35" s="54">
        <v>0</v>
      </c>
      <c r="AT35" s="54">
        <v>-0.12736763060092926</v>
      </c>
      <c r="AU35" s="54">
        <v>5.6049652397632599E-2</v>
      </c>
      <c r="AV35" s="54">
        <v>4.219513013958931E-2</v>
      </c>
      <c r="AW35" s="54">
        <v>-3.1670720782130957E-3</v>
      </c>
      <c r="AX35" s="54">
        <v>0</v>
      </c>
      <c r="AY35" s="54">
        <v>0</v>
      </c>
      <c r="AZ35" s="54">
        <v>0</v>
      </c>
      <c r="BA35" s="54">
        <v>0</v>
      </c>
      <c r="BB35" s="54">
        <v>0</v>
      </c>
      <c r="BC35" s="54">
        <v>5.6151761673390865E-3</v>
      </c>
      <c r="BD35" s="54">
        <v>0</v>
      </c>
      <c r="BE35" s="19"/>
      <c r="BF35" s="19"/>
    </row>
    <row r="36" spans="5:58" x14ac:dyDescent="0.25">
      <c r="E36" s="46">
        <v>2011</v>
      </c>
      <c r="F36" s="54">
        <v>1.3041767291724682E-2</v>
      </c>
      <c r="G36" s="54">
        <v>0</v>
      </c>
      <c r="H36" s="54">
        <v>0</v>
      </c>
      <c r="I36" s="54">
        <v>4.4511269778013229E-2</v>
      </c>
      <c r="J36" s="54">
        <v>-9.9406216759234667E-4</v>
      </c>
      <c r="K36" s="54">
        <v>0</v>
      </c>
      <c r="L36" s="54">
        <v>-2.9116913676261902E-2</v>
      </c>
      <c r="M36" s="54">
        <v>0</v>
      </c>
      <c r="N36" s="54">
        <v>0</v>
      </c>
      <c r="O36" s="54">
        <v>0</v>
      </c>
      <c r="P36" s="54">
        <v>0</v>
      </c>
      <c r="Q36" s="54">
        <v>5.008537694811821E-2</v>
      </c>
      <c r="R36" s="54">
        <v>0</v>
      </c>
      <c r="S36" s="54">
        <v>-4.0835002437233925E-3</v>
      </c>
      <c r="T36" s="54">
        <v>-4.1513983160257339E-3</v>
      </c>
      <c r="U36" s="54">
        <v>0</v>
      </c>
      <c r="V36" s="54">
        <v>1.6332659870386124E-2</v>
      </c>
      <c r="W36" s="54">
        <v>4.1601721197366714E-2</v>
      </c>
      <c r="X36" s="54">
        <v>2.3593928199261427E-3</v>
      </c>
      <c r="Y36" s="54">
        <v>0</v>
      </c>
      <c r="Z36" s="54">
        <v>-4.1070912033319473E-2</v>
      </c>
      <c r="AA36" s="54">
        <v>-1.8401825800538063E-2</v>
      </c>
      <c r="AB36" s="54">
        <v>0</v>
      </c>
      <c r="AC36" s="54">
        <v>-1.5090630389750004E-2</v>
      </c>
      <c r="AD36" s="54">
        <v>0</v>
      </c>
      <c r="AE36" s="54">
        <v>-6.5693378448486328E-2</v>
      </c>
      <c r="AF36" s="54">
        <v>0</v>
      </c>
      <c r="AG36" s="54">
        <v>2.1832343190908432E-2</v>
      </c>
      <c r="AH36" s="54">
        <v>0</v>
      </c>
      <c r="AI36" s="54">
        <v>0</v>
      </c>
      <c r="AJ36" s="54">
        <v>0</v>
      </c>
      <c r="AK36" s="54">
        <v>0</v>
      </c>
      <c r="AL36" s="54">
        <v>0</v>
      </c>
      <c r="AM36" s="54">
        <v>0</v>
      </c>
      <c r="AN36" s="54">
        <v>-3.7524338811635971E-2</v>
      </c>
      <c r="AO36" s="54">
        <v>0</v>
      </c>
      <c r="AP36" s="54">
        <v>0</v>
      </c>
      <c r="AQ36" s="54">
        <v>0</v>
      </c>
      <c r="AR36" s="54">
        <v>0</v>
      </c>
      <c r="AS36" s="54">
        <v>0</v>
      </c>
      <c r="AT36" s="54">
        <v>-6.2480151653289795E-2</v>
      </c>
      <c r="AU36" s="54">
        <v>2.2225489839911461E-2</v>
      </c>
      <c r="AV36" s="54">
        <v>7.5619235634803772E-2</v>
      </c>
      <c r="AW36" s="54">
        <v>-1.2105985544621944E-2</v>
      </c>
      <c r="AX36" s="54">
        <v>0</v>
      </c>
      <c r="AY36" s="54">
        <v>0</v>
      </c>
      <c r="AZ36" s="54">
        <v>0</v>
      </c>
      <c r="BA36" s="54">
        <v>0</v>
      </c>
      <c r="BB36" s="54">
        <v>0</v>
      </c>
      <c r="BC36" s="54">
        <v>2.2627811878919601E-2</v>
      </c>
      <c r="BD36" s="54">
        <v>0</v>
      </c>
      <c r="BE36" s="19"/>
      <c r="BF36" s="19"/>
    </row>
    <row r="37" spans="5:58" x14ac:dyDescent="0.25">
      <c r="E37" s="46">
        <v>2012</v>
      </c>
      <c r="F37" s="54">
        <v>-1.7675718292593956E-2</v>
      </c>
      <c r="G37" s="54">
        <v>0</v>
      </c>
      <c r="H37" s="54">
        <v>0</v>
      </c>
      <c r="I37" s="54">
        <v>4.2705431580543518E-2</v>
      </c>
      <c r="J37" s="54">
        <v>4.0860410779714584E-2</v>
      </c>
      <c r="K37" s="54">
        <v>0</v>
      </c>
      <c r="L37" s="54">
        <v>4.0338914841413498E-2</v>
      </c>
      <c r="M37" s="54">
        <v>0</v>
      </c>
      <c r="N37" s="54">
        <v>0</v>
      </c>
      <c r="O37" s="54">
        <v>0</v>
      </c>
      <c r="P37" s="54">
        <v>0</v>
      </c>
      <c r="Q37" s="54">
        <v>2.1462962031364441E-2</v>
      </c>
      <c r="R37" s="54">
        <v>0</v>
      </c>
      <c r="S37" s="54">
        <v>7.9716183245182037E-3</v>
      </c>
      <c r="T37" s="54">
        <v>3.3203665167093277E-2</v>
      </c>
      <c r="U37" s="54">
        <v>0</v>
      </c>
      <c r="V37" s="54">
        <v>1.2731176801025867E-2</v>
      </c>
      <c r="W37" s="54">
        <v>4.6715416014194489E-2</v>
      </c>
      <c r="X37" s="54">
        <v>2.2041616030037403E-3</v>
      </c>
      <c r="Y37" s="54">
        <v>0</v>
      </c>
      <c r="Z37" s="54">
        <v>2.282782644033432E-2</v>
      </c>
      <c r="AA37" s="54">
        <v>3.826918825507164E-2</v>
      </c>
      <c r="AB37" s="54">
        <v>0</v>
      </c>
      <c r="AC37" s="54">
        <v>2.7528401464223862E-2</v>
      </c>
      <c r="AD37" s="54">
        <v>0</v>
      </c>
      <c r="AE37" s="54">
        <v>-6.851881742477417E-2</v>
      </c>
      <c r="AF37" s="54">
        <v>0</v>
      </c>
      <c r="AG37" s="54">
        <v>-8.0513767898082733E-2</v>
      </c>
      <c r="AH37" s="54">
        <v>0</v>
      </c>
      <c r="AI37" s="54">
        <v>0</v>
      </c>
      <c r="AJ37" s="54">
        <v>0</v>
      </c>
      <c r="AK37" s="54">
        <v>0</v>
      </c>
      <c r="AL37" s="54">
        <v>0</v>
      </c>
      <c r="AM37" s="54">
        <v>0</v>
      </c>
      <c r="AN37" s="54">
        <v>-8.9709267020225525E-2</v>
      </c>
      <c r="AO37" s="54">
        <v>0</v>
      </c>
      <c r="AP37" s="54">
        <v>0</v>
      </c>
      <c r="AQ37" s="54">
        <v>0</v>
      </c>
      <c r="AR37" s="54">
        <v>0</v>
      </c>
      <c r="AS37" s="54">
        <v>0</v>
      </c>
      <c r="AT37" s="54">
        <v>-8.8967233896255493E-2</v>
      </c>
      <c r="AU37" s="54">
        <v>-2.9933510348200798E-2</v>
      </c>
      <c r="AV37" s="54">
        <v>4.8309091478586197E-2</v>
      </c>
      <c r="AW37" s="54">
        <v>4.2969007045030594E-2</v>
      </c>
      <c r="AX37" s="54">
        <v>0</v>
      </c>
      <c r="AY37" s="54">
        <v>0</v>
      </c>
      <c r="AZ37" s="54">
        <v>0</v>
      </c>
      <c r="BA37" s="54">
        <v>0</v>
      </c>
      <c r="BB37" s="54">
        <v>0</v>
      </c>
      <c r="BC37" s="54">
        <v>-6.1894753016531467E-3</v>
      </c>
      <c r="BD37" s="54">
        <v>0</v>
      </c>
      <c r="BE37" s="19"/>
      <c r="BF37" s="19"/>
    </row>
    <row r="38" spans="5:58" x14ac:dyDescent="0.25">
      <c r="E38" s="46">
        <v>2013</v>
      </c>
      <c r="F38" s="54">
        <v>-4.3413594365119934E-2</v>
      </c>
      <c r="G38" s="54">
        <v>0</v>
      </c>
      <c r="H38" s="54">
        <v>0</v>
      </c>
      <c r="I38" s="54">
        <v>4.9726620316505432E-2</v>
      </c>
      <c r="J38" s="54">
        <v>4.9760289490222931E-2</v>
      </c>
      <c r="K38" s="54">
        <v>0</v>
      </c>
      <c r="L38" s="54">
        <v>2.1392321214079857E-2</v>
      </c>
      <c r="M38" s="54">
        <v>0</v>
      </c>
      <c r="N38" s="54">
        <v>0</v>
      </c>
      <c r="O38" s="54">
        <v>0</v>
      </c>
      <c r="P38" s="54">
        <v>0</v>
      </c>
      <c r="Q38" s="54">
        <v>4.097307100892067E-2</v>
      </c>
      <c r="R38" s="54">
        <v>0</v>
      </c>
      <c r="S38" s="54">
        <v>-1.4944969676434994E-2</v>
      </c>
      <c r="T38" s="54">
        <v>4.8658836632966995E-2</v>
      </c>
      <c r="U38" s="54">
        <v>0</v>
      </c>
      <c r="V38" s="54">
        <v>-3.8470137864351273E-2</v>
      </c>
      <c r="W38" s="54">
        <v>2.7253087610006332E-2</v>
      </c>
      <c r="X38" s="54">
        <v>-2.7666257694363594E-2</v>
      </c>
      <c r="Y38" s="54">
        <v>0</v>
      </c>
      <c r="Z38" s="54">
        <v>1.0823908261954784E-2</v>
      </c>
      <c r="AA38" s="54">
        <v>-2.7740960940718651E-2</v>
      </c>
      <c r="AB38" s="54">
        <v>0</v>
      </c>
      <c r="AC38" s="54">
        <v>5.2849423140287399E-2</v>
      </c>
      <c r="AD38" s="54">
        <v>0</v>
      </c>
      <c r="AE38" s="54">
        <v>-4.7884538769721985E-2</v>
      </c>
      <c r="AF38" s="54">
        <v>0</v>
      </c>
      <c r="AG38" s="54">
        <v>-3.8190398365259171E-2</v>
      </c>
      <c r="AH38" s="54">
        <v>0</v>
      </c>
      <c r="AI38" s="54">
        <v>0</v>
      </c>
      <c r="AJ38" s="54">
        <v>0</v>
      </c>
      <c r="AK38" s="54">
        <v>0</v>
      </c>
      <c r="AL38" s="54">
        <v>0</v>
      </c>
      <c r="AM38" s="54">
        <v>0</v>
      </c>
      <c r="AN38" s="54">
        <v>-7.6987020671367645E-2</v>
      </c>
      <c r="AO38" s="54">
        <v>0</v>
      </c>
      <c r="AP38" s="54">
        <v>0</v>
      </c>
      <c r="AQ38" s="54">
        <v>0</v>
      </c>
      <c r="AR38" s="54">
        <v>0</v>
      </c>
      <c r="AS38" s="54">
        <v>0</v>
      </c>
      <c r="AT38" s="54">
        <v>-0.12465529888868332</v>
      </c>
      <c r="AU38" s="54">
        <v>-5.6591969914734364E-3</v>
      </c>
      <c r="AV38" s="54">
        <v>5.7277832180261612E-2</v>
      </c>
      <c r="AW38" s="54">
        <v>2.1852094680070877E-2</v>
      </c>
      <c r="AX38" s="54">
        <v>0</v>
      </c>
      <c r="AY38" s="54">
        <v>0</v>
      </c>
      <c r="AZ38" s="54">
        <v>0</v>
      </c>
      <c r="BA38" s="54">
        <v>0</v>
      </c>
      <c r="BB38" s="54">
        <v>0</v>
      </c>
      <c r="BC38" s="54">
        <v>2.4859562516212463E-2</v>
      </c>
      <c r="BD38" s="54">
        <v>0</v>
      </c>
      <c r="BE38" s="19"/>
      <c r="BF38" s="19"/>
    </row>
    <row r="39" spans="5:58" x14ac:dyDescent="0.25">
      <c r="E39" s="46">
        <v>2014</v>
      </c>
      <c r="F39" s="54">
        <v>-2.2932911291718483E-2</v>
      </c>
      <c r="G39" s="54">
        <v>0</v>
      </c>
      <c r="H39" s="54">
        <v>0</v>
      </c>
      <c r="I39" s="54">
        <v>5.7249411940574646E-2</v>
      </c>
      <c r="J39" s="54">
        <v>9.3110240995883942E-3</v>
      </c>
      <c r="K39" s="54">
        <v>0</v>
      </c>
      <c r="L39" s="54">
        <v>6.0131726786494255E-3</v>
      </c>
      <c r="M39" s="54">
        <v>0</v>
      </c>
      <c r="N39" s="54">
        <v>0</v>
      </c>
      <c r="O39" s="54">
        <v>0</v>
      </c>
      <c r="P39" s="54">
        <v>0</v>
      </c>
      <c r="Q39" s="54">
        <v>1.8546970561146736E-2</v>
      </c>
      <c r="R39" s="54">
        <v>0</v>
      </c>
      <c r="S39" s="54">
        <v>-1.9112411886453629E-2</v>
      </c>
      <c r="T39" s="54">
        <v>9.6754081547260284E-2</v>
      </c>
      <c r="U39" s="54">
        <v>0</v>
      </c>
      <c r="V39" s="54">
        <v>-1.1976327747106552E-2</v>
      </c>
      <c r="W39" s="54">
        <v>6.4495578408241272E-2</v>
      </c>
      <c r="X39" s="54">
        <v>-5.4508917033672333E-2</v>
      </c>
      <c r="Y39" s="54">
        <v>0</v>
      </c>
      <c r="Z39" s="54">
        <v>1.7775677144527435E-2</v>
      </c>
      <c r="AA39" s="54">
        <v>-9.8153457045555115E-2</v>
      </c>
      <c r="AB39" s="54">
        <v>0</v>
      </c>
      <c r="AC39" s="54">
        <v>1.9407352432608604E-2</v>
      </c>
      <c r="AD39" s="54">
        <v>0</v>
      </c>
      <c r="AE39" s="54">
        <v>-8.4763079939875752E-5</v>
      </c>
      <c r="AF39" s="54">
        <v>0</v>
      </c>
      <c r="AG39" s="54">
        <v>-7.3152370750904083E-2</v>
      </c>
      <c r="AH39" s="54">
        <v>0</v>
      </c>
      <c r="AI39" s="54">
        <v>0</v>
      </c>
      <c r="AJ39" s="54">
        <v>0</v>
      </c>
      <c r="AK39" s="54">
        <v>0</v>
      </c>
      <c r="AL39" s="54">
        <v>0</v>
      </c>
      <c r="AM39" s="54">
        <v>0</v>
      </c>
      <c r="AN39" s="54">
        <v>-4.6752244234085083E-2</v>
      </c>
      <c r="AO39" s="54">
        <v>0</v>
      </c>
      <c r="AP39" s="54">
        <v>0</v>
      </c>
      <c r="AQ39" s="54">
        <v>0</v>
      </c>
      <c r="AR39" s="54">
        <v>0</v>
      </c>
      <c r="AS39" s="54">
        <v>0</v>
      </c>
      <c r="AT39" s="54">
        <v>-9.1789700090885162E-2</v>
      </c>
      <c r="AU39" s="54">
        <v>-5.2072633057832718E-2</v>
      </c>
      <c r="AV39" s="54">
        <v>4.477035254240036E-2</v>
      </c>
      <c r="AW39" s="54">
        <v>8.1971818581223488E-3</v>
      </c>
      <c r="AX39" s="54">
        <v>0</v>
      </c>
      <c r="AY39" s="54">
        <v>0</v>
      </c>
      <c r="AZ39" s="54">
        <v>0</v>
      </c>
      <c r="BA39" s="54">
        <v>0</v>
      </c>
      <c r="BB39" s="54">
        <v>0</v>
      </c>
      <c r="BC39" s="54">
        <v>3.9194919168949127E-2</v>
      </c>
      <c r="BD39" s="54">
        <v>0</v>
      </c>
    </row>
    <row r="40" spans="5:58" x14ac:dyDescent="0.25">
      <c r="E40" s="46">
        <v>2015</v>
      </c>
      <c r="F40" s="54">
        <v>-2.9671218246221542E-2</v>
      </c>
      <c r="G40" s="54">
        <v>0</v>
      </c>
      <c r="H40" s="54">
        <v>0</v>
      </c>
      <c r="I40" s="54">
        <v>-7.1474425494670868E-3</v>
      </c>
      <c r="J40" s="54">
        <v>4.2310338467359543E-2</v>
      </c>
      <c r="K40" s="54">
        <v>0</v>
      </c>
      <c r="L40" s="54">
        <v>4.7782082110643387E-2</v>
      </c>
      <c r="M40" s="54">
        <v>0</v>
      </c>
      <c r="N40" s="54">
        <v>0</v>
      </c>
      <c r="O40" s="54">
        <v>0</v>
      </c>
      <c r="P40" s="54">
        <v>0</v>
      </c>
      <c r="Q40" s="54">
        <v>1.9014241173863411E-2</v>
      </c>
      <c r="R40" s="54">
        <v>0</v>
      </c>
      <c r="S40" s="54">
        <v>-1.1682227253913879E-2</v>
      </c>
      <c r="T40" s="54">
        <v>8.6770899593830109E-2</v>
      </c>
      <c r="U40" s="54">
        <v>0</v>
      </c>
      <c r="V40" s="54">
        <v>-2.9299107845872641E-3</v>
      </c>
      <c r="W40" s="54">
        <v>-3.3011080231517553E-3</v>
      </c>
      <c r="X40" s="54">
        <v>-6.4946897327899933E-2</v>
      </c>
      <c r="Y40" s="54">
        <v>0</v>
      </c>
      <c r="Z40" s="54">
        <v>-1.4924934133887291E-2</v>
      </c>
      <c r="AA40" s="54">
        <v>2.4135179817676544E-2</v>
      </c>
      <c r="AB40" s="54">
        <v>0</v>
      </c>
      <c r="AC40" s="54">
        <v>2.9551196843385696E-2</v>
      </c>
      <c r="AD40" s="54">
        <v>0</v>
      </c>
      <c r="AE40" s="54">
        <v>1.2664682231843472E-2</v>
      </c>
      <c r="AF40" s="54">
        <v>0</v>
      </c>
      <c r="AG40" s="54">
        <v>-3.6861181259155273E-2</v>
      </c>
      <c r="AH40" s="54">
        <v>0</v>
      </c>
      <c r="AI40" s="54">
        <v>0</v>
      </c>
      <c r="AJ40" s="54">
        <v>0</v>
      </c>
      <c r="AK40" s="54">
        <v>0</v>
      </c>
      <c r="AL40" s="54">
        <v>0</v>
      </c>
      <c r="AM40" s="54">
        <v>0</v>
      </c>
      <c r="AN40" s="54">
        <v>-5.9569317847490311E-2</v>
      </c>
      <c r="AO40" s="54">
        <v>0</v>
      </c>
      <c r="AP40" s="54">
        <v>0</v>
      </c>
      <c r="AQ40" s="54">
        <v>0</v>
      </c>
      <c r="AR40" s="54">
        <v>0</v>
      </c>
      <c r="AS40" s="54">
        <v>0</v>
      </c>
      <c r="AT40" s="54">
        <v>-2.1887069568037987E-2</v>
      </c>
      <c r="AU40" s="54">
        <v>-4.7258555889129639E-2</v>
      </c>
      <c r="AV40" s="54">
        <v>2.9405435547232628E-2</v>
      </c>
      <c r="AW40" s="54">
        <v>2.4883447214961052E-2</v>
      </c>
      <c r="AX40" s="54">
        <v>0</v>
      </c>
      <c r="AY40" s="54">
        <v>0</v>
      </c>
      <c r="AZ40" s="54">
        <v>0</v>
      </c>
      <c r="BA40" s="54">
        <v>0</v>
      </c>
      <c r="BB40" s="54">
        <v>0</v>
      </c>
      <c r="BC40" s="54">
        <v>-3.9690178819000721E-3</v>
      </c>
      <c r="BD40" s="54">
        <v>0</v>
      </c>
    </row>
    <row r="43" spans="5:58" x14ac:dyDescent="0.25">
      <c r="F43" s="26">
        <f>MIN(F34:BD35)</f>
        <v>-0.12736763060092926</v>
      </c>
    </row>
  </sheetData>
  <hyperlinks>
    <hyperlink ref="A1" location="Index!A1" display="Index"/>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topLeftCell="C16" workbookViewId="0">
      <selection activeCell="H33" sqref="H33"/>
    </sheetView>
  </sheetViews>
  <sheetFormatPr defaultColWidth="8.85546875" defaultRowHeight="15" x14ac:dyDescent="0.25"/>
  <cols>
    <col min="1" max="1" width="8.85546875" style="13"/>
    <col min="2" max="2" width="13.140625" style="13" bestFit="1" customWidth="1"/>
    <col min="3" max="3" width="15.85546875" style="13" bestFit="1" customWidth="1"/>
    <col min="4" max="4" width="8.85546875" style="13"/>
    <col min="5" max="5" width="31.140625" style="13" bestFit="1" customWidth="1"/>
    <col min="6" max="17" width="8.85546875" style="13"/>
    <col min="18" max="18" width="46.140625" style="13" customWidth="1"/>
    <col min="19" max="19" width="34.28515625" style="13" customWidth="1"/>
    <col min="20" max="16384" width="8.85546875" style="13"/>
  </cols>
  <sheetData>
    <row r="1" spans="1:19" x14ac:dyDescent="0.25">
      <c r="A1" s="13" t="s">
        <v>18</v>
      </c>
      <c r="B1" t="s">
        <v>19</v>
      </c>
      <c r="C1" t="s">
        <v>20</v>
      </c>
      <c r="E1" s="9" t="s">
        <v>15</v>
      </c>
      <c r="F1" s="8"/>
    </row>
    <row r="2" spans="1:19" x14ac:dyDescent="0.25">
      <c r="A2" s="13">
        <v>1982</v>
      </c>
      <c r="B2" s="15">
        <v>96.200674306601286</v>
      </c>
      <c r="C2" s="15">
        <v>93.111196307290811</v>
      </c>
      <c r="E2" s="10" t="s">
        <v>133</v>
      </c>
      <c r="F2" s="5" t="str">
        <f>INDEX(Index!$C$4:$C$53,MATCH(E2,Index!$B$4:$B$53,0))</f>
        <v>The actual versus synthetic FARMVCs per 1,000,000 drivers for Illinois. This model measures the effect of the 1999 tax increase. In this model, the synthetic Illinois is constructed using lagged values of the FARMVCs per 1,000.000 drivers, as well as pre-treatment period averages for personal income per capita, the 65+ and under 25 shares of the population, the number of cases of alcoholic cirrhosis of the liver, the state annual unemployment rate, and the real state gasoline tax rate.</v>
      </c>
      <c r="R2" s="14"/>
      <c r="S2" s="14"/>
    </row>
    <row r="3" spans="1:19" x14ac:dyDescent="0.25">
      <c r="A3" s="13">
        <v>1983</v>
      </c>
      <c r="B3" s="15">
        <v>89.767214376479387</v>
      </c>
      <c r="C3" s="15">
        <v>92.445323025458492</v>
      </c>
      <c r="E3" s="11" t="s">
        <v>22</v>
      </c>
      <c r="F3"/>
    </row>
    <row r="4" spans="1:19" x14ac:dyDescent="0.25">
      <c r="A4" s="13">
        <v>1984</v>
      </c>
      <c r="B4" s="15">
        <v>87.953194451984018</v>
      </c>
      <c r="C4" s="15">
        <v>83.848365859012119</v>
      </c>
    </row>
    <row r="5" spans="1:19" x14ac:dyDescent="0.25">
      <c r="A5" s="13">
        <v>1985</v>
      </c>
      <c r="B5" s="15">
        <v>74.536430474836379</v>
      </c>
      <c r="C5" s="15">
        <v>76.117775461170822</v>
      </c>
    </row>
    <row r="6" spans="1:19" x14ac:dyDescent="0.25">
      <c r="A6" s="13">
        <v>1986</v>
      </c>
      <c r="B6" s="15">
        <v>78.524019045289606</v>
      </c>
      <c r="C6" s="15">
        <v>83.551054995041341</v>
      </c>
    </row>
    <row r="7" spans="1:19" x14ac:dyDescent="0.25">
      <c r="A7" s="13">
        <v>1987</v>
      </c>
      <c r="B7" s="15">
        <v>76.536969572771341</v>
      </c>
      <c r="C7" s="15">
        <v>77.09051009442193</v>
      </c>
    </row>
    <row r="8" spans="1:19" x14ac:dyDescent="0.25">
      <c r="A8" s="13">
        <v>1988</v>
      </c>
      <c r="B8" s="15">
        <v>86.746891611255705</v>
      </c>
      <c r="C8" s="15">
        <v>80.316054794820957</v>
      </c>
    </row>
    <row r="9" spans="1:19" x14ac:dyDescent="0.25">
      <c r="A9" s="13">
        <v>1989</v>
      </c>
      <c r="B9" s="15">
        <v>79.66517296154052</v>
      </c>
      <c r="C9" s="15">
        <v>77.273894388781628</v>
      </c>
    </row>
    <row r="10" spans="1:19" x14ac:dyDescent="0.25">
      <c r="A10" s="13">
        <v>1990</v>
      </c>
      <c r="B10" s="15">
        <v>74.437281000427902</v>
      </c>
      <c r="C10" s="15">
        <v>72.203914118290413</v>
      </c>
    </row>
    <row r="11" spans="1:19" x14ac:dyDescent="0.25">
      <c r="A11" s="13">
        <v>1991</v>
      </c>
      <c r="B11" s="15">
        <v>65.900887420866638</v>
      </c>
      <c r="C11" s="15">
        <v>64.638129257218694</v>
      </c>
    </row>
    <row r="12" spans="1:19" x14ac:dyDescent="0.25">
      <c r="A12" s="13">
        <v>1992</v>
      </c>
      <c r="B12" s="15">
        <v>59.373665862949565</v>
      </c>
      <c r="C12" s="15">
        <v>59.489222665433772</v>
      </c>
    </row>
    <row r="13" spans="1:19" x14ac:dyDescent="0.25">
      <c r="A13" s="13">
        <v>1993</v>
      </c>
      <c r="B13" s="15">
        <v>54.541862482437864</v>
      </c>
      <c r="C13" s="15">
        <v>53.755213011754684</v>
      </c>
    </row>
    <row r="14" spans="1:19" ht="15" customHeight="1" x14ac:dyDescent="0.25">
      <c r="A14" s="13">
        <v>1994</v>
      </c>
      <c r="B14" s="15">
        <v>61.182043282315135</v>
      </c>
      <c r="C14" s="15">
        <v>57.710483910341289</v>
      </c>
    </row>
    <row r="15" spans="1:19" x14ac:dyDescent="0.25">
      <c r="A15" s="13">
        <v>1995</v>
      </c>
      <c r="B15" s="15">
        <v>63.93035437213257</v>
      </c>
      <c r="C15" s="15">
        <v>56.400708210276207</v>
      </c>
    </row>
    <row r="16" spans="1:19" x14ac:dyDescent="0.25">
      <c r="A16" s="13">
        <v>1996</v>
      </c>
      <c r="B16" s="15">
        <v>56.638848036527634</v>
      </c>
      <c r="C16" s="15">
        <v>50.02119435448548</v>
      </c>
    </row>
    <row r="17" spans="1:3" x14ac:dyDescent="0.25">
      <c r="A17" s="13">
        <v>1997</v>
      </c>
      <c r="B17" s="15">
        <v>48.883543058764189</v>
      </c>
      <c r="C17" s="15">
        <v>47.885997333651176</v>
      </c>
    </row>
    <row r="18" spans="1:3" ht="15" customHeight="1" x14ac:dyDescent="0.25">
      <c r="A18" s="13">
        <v>1998</v>
      </c>
      <c r="B18" s="15">
        <v>51.552549848565832</v>
      </c>
      <c r="C18" s="15">
        <v>49.19200061340235</v>
      </c>
    </row>
    <row r="19" spans="1:3" x14ac:dyDescent="0.25">
      <c r="A19" s="13">
        <v>1999</v>
      </c>
      <c r="B19" s="15">
        <v>50.093349273083732</v>
      </c>
      <c r="C19" s="15">
        <v>45.590435809572227</v>
      </c>
    </row>
    <row r="20" spans="1:3" x14ac:dyDescent="0.25">
      <c r="A20" s="13">
        <v>2000</v>
      </c>
      <c r="B20" s="15">
        <v>50.370264943921939</v>
      </c>
      <c r="C20" s="15">
        <v>50.000106879451778</v>
      </c>
    </row>
    <row r="21" spans="1:3" x14ac:dyDescent="0.25">
      <c r="A21" s="13">
        <v>2001</v>
      </c>
      <c r="B21" s="15">
        <v>49.426980694988742</v>
      </c>
      <c r="C21" s="15">
        <v>49.039071822335245</v>
      </c>
    </row>
    <row r="22" spans="1:3" x14ac:dyDescent="0.25">
      <c r="A22" s="13">
        <v>2002</v>
      </c>
      <c r="B22" s="15">
        <v>50.041086069541052</v>
      </c>
      <c r="C22" s="15">
        <v>50.722244443022646</v>
      </c>
    </row>
    <row r="23" spans="1:3" x14ac:dyDescent="0.25">
      <c r="A23" s="13">
        <v>2003</v>
      </c>
      <c r="B23" s="15">
        <v>49.663332902127877</v>
      </c>
      <c r="C23" s="15">
        <v>49.42321265116334</v>
      </c>
    </row>
    <row r="24" spans="1:3" x14ac:dyDescent="0.25">
      <c r="A24" s="13">
        <v>2004</v>
      </c>
      <c r="B24" s="15">
        <v>47.159959649434313</v>
      </c>
      <c r="C24" s="15">
        <v>44.513103919598507</v>
      </c>
    </row>
    <row r="25" spans="1:3" x14ac:dyDescent="0.25">
      <c r="A25" s="13">
        <v>2005</v>
      </c>
      <c r="B25" s="15">
        <v>48.025172873167321</v>
      </c>
      <c r="C25" s="15">
        <v>45.064648340485292</v>
      </c>
    </row>
    <row r="26" spans="1:3" x14ac:dyDescent="0.25">
      <c r="A26" s="13">
        <v>2006</v>
      </c>
      <c r="B26" s="15">
        <v>46.089498937362805</v>
      </c>
      <c r="C26" s="15">
        <v>41.824086063570576</v>
      </c>
    </row>
    <row r="27" spans="1:3" x14ac:dyDescent="0.25">
      <c r="A27" s="13">
        <v>2007</v>
      </c>
      <c r="B27" s="15">
        <v>44.078020437154919</v>
      </c>
      <c r="C27" s="15">
        <v>41.164338024827885</v>
      </c>
    </row>
    <row r="28" spans="1:3" x14ac:dyDescent="0.25">
      <c r="A28" s="13">
        <v>2008</v>
      </c>
      <c r="B28" s="15">
        <v>35.831271816277876</v>
      </c>
      <c r="C28" s="15">
        <v>34.753592910419684</v>
      </c>
    </row>
    <row r="29" spans="1:3" x14ac:dyDescent="0.25">
      <c r="A29" s="13">
        <v>2009</v>
      </c>
      <c r="B29" s="15">
        <v>29.875493055442348</v>
      </c>
      <c r="C29" s="15">
        <v>31.502825728239262</v>
      </c>
    </row>
    <row r="30" spans="1:3" x14ac:dyDescent="0.25">
      <c r="A30" s="13">
        <v>2010</v>
      </c>
      <c r="B30" s="15">
        <v>28.899079552502371</v>
      </c>
      <c r="C30" s="15">
        <v>30.242172628277331</v>
      </c>
    </row>
    <row r="31" spans="1:3" x14ac:dyDescent="0.25">
      <c r="A31" s="13">
        <v>2011</v>
      </c>
      <c r="B31" s="15">
        <v>27.466066967463121</v>
      </c>
      <c r="C31" s="15">
        <v>29.46383435846656</v>
      </c>
    </row>
    <row r="32" spans="1:3" x14ac:dyDescent="0.25">
      <c r="A32" s="13">
        <v>2012</v>
      </c>
      <c r="B32" s="15">
        <v>33.391028409823775</v>
      </c>
      <c r="C32" s="15">
        <v>31.636980063922238</v>
      </c>
    </row>
    <row r="33" spans="1:3" ht="15" customHeight="1" x14ac:dyDescent="0.25">
      <c r="A33" s="13">
        <v>2013</v>
      </c>
      <c r="B33" s="15">
        <v>33.044518204405904</v>
      </c>
      <c r="C33" s="15">
        <v>29.542947009758787</v>
      </c>
    </row>
    <row r="34" spans="1:3" x14ac:dyDescent="0.25">
      <c r="A34" s="13">
        <v>2014</v>
      </c>
      <c r="B34" s="15">
        <v>28.781050787074491</v>
      </c>
      <c r="C34" s="15">
        <v>29.249159733808483</v>
      </c>
    </row>
    <row r="35" spans="1:3" x14ac:dyDescent="0.25">
      <c r="A35" s="13">
        <v>2015</v>
      </c>
      <c r="B35" s="15">
        <v>29.661341613973491</v>
      </c>
      <c r="C35" s="15">
        <v>25.580794690540642</v>
      </c>
    </row>
  </sheetData>
  <hyperlinks>
    <hyperlink ref="E1" location="Index!A1" display="Index"/>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43"/>
  <sheetViews>
    <sheetView workbookViewId="0"/>
  </sheetViews>
  <sheetFormatPr defaultColWidth="8.85546875" defaultRowHeight="15" x14ac:dyDescent="0.25"/>
  <cols>
    <col min="1" max="1" width="31.140625" style="52" customWidth="1"/>
    <col min="2" max="4" width="8.85546875" style="52"/>
    <col min="5" max="5" width="21.7109375" style="52" customWidth="1"/>
    <col min="6" max="6" width="8.85546875" style="52"/>
    <col min="7" max="7" width="12.42578125" style="52" customWidth="1"/>
    <col min="8" max="16384" width="8.85546875" style="52"/>
  </cols>
  <sheetData>
    <row r="1" spans="1:59" x14ac:dyDescent="0.25">
      <c r="A1" s="59" t="s">
        <v>15</v>
      </c>
      <c r="B1" s="8"/>
      <c r="E1" s="52" t="s">
        <v>25</v>
      </c>
      <c r="F1" s="52" t="s">
        <v>26</v>
      </c>
      <c r="G1" s="19" t="s">
        <v>27</v>
      </c>
      <c r="H1" s="19" t="s">
        <v>28</v>
      </c>
      <c r="I1" s="19" t="s">
        <v>29</v>
      </c>
      <c r="J1" s="19" t="s">
        <v>30</v>
      </c>
      <c r="K1" s="19" t="s">
        <v>31</v>
      </c>
      <c r="L1" s="19" t="s">
        <v>32</v>
      </c>
      <c r="M1" s="19" t="s">
        <v>33</v>
      </c>
      <c r="N1" s="19" t="s">
        <v>34</v>
      </c>
      <c r="O1" s="19" t="s">
        <v>35</v>
      </c>
      <c r="P1" s="19" t="s">
        <v>36</v>
      </c>
      <c r="Q1" s="19" t="s">
        <v>37</v>
      </c>
      <c r="R1" s="19" t="s">
        <v>38</v>
      </c>
      <c r="S1" s="19" t="s">
        <v>39</v>
      </c>
      <c r="T1" s="19" t="s">
        <v>40</v>
      </c>
      <c r="U1" s="19" t="s">
        <v>41</v>
      </c>
      <c r="V1" s="19" t="s">
        <v>42</v>
      </c>
      <c r="W1" s="19" t="s">
        <v>43</v>
      </c>
      <c r="X1" s="19" t="s">
        <v>44</v>
      </c>
      <c r="Y1" s="19" t="s">
        <v>45</v>
      </c>
      <c r="Z1" s="19" t="s">
        <v>46</v>
      </c>
      <c r="AA1" s="19" t="s">
        <v>47</v>
      </c>
      <c r="AB1" s="19" t="s">
        <v>48</v>
      </c>
      <c r="AC1" s="19" t="s">
        <v>49</v>
      </c>
      <c r="AD1" s="19" t="s">
        <v>50</v>
      </c>
      <c r="AE1" s="19" t="s">
        <v>51</v>
      </c>
      <c r="AF1" s="19" t="s">
        <v>52</v>
      </c>
      <c r="AG1" s="19" t="s">
        <v>53</v>
      </c>
      <c r="AH1" s="19" t="s">
        <v>54</v>
      </c>
      <c r="AI1" s="19" t="s">
        <v>55</v>
      </c>
      <c r="AJ1" s="19" t="s">
        <v>56</v>
      </c>
      <c r="AK1" s="19" t="s">
        <v>57</v>
      </c>
      <c r="AL1" s="19" t="s">
        <v>58</v>
      </c>
      <c r="AM1" s="19" t="s">
        <v>59</v>
      </c>
      <c r="AN1" s="19" t="s">
        <v>60</v>
      </c>
      <c r="AO1" s="19" t="s">
        <v>61</v>
      </c>
      <c r="AP1" s="19" t="s">
        <v>62</v>
      </c>
      <c r="AQ1" s="19" t="s">
        <v>63</v>
      </c>
      <c r="AR1" s="19" t="s">
        <v>64</v>
      </c>
      <c r="AS1" s="19" t="s">
        <v>65</v>
      </c>
      <c r="AT1" s="19" t="s">
        <v>66</v>
      </c>
      <c r="AU1" s="19" t="s">
        <v>67</v>
      </c>
      <c r="AV1" s="19" t="s">
        <v>68</v>
      </c>
      <c r="AW1" s="19" t="s">
        <v>69</v>
      </c>
      <c r="AX1" s="19" t="s">
        <v>70</v>
      </c>
      <c r="AY1" s="19" t="s">
        <v>71</v>
      </c>
      <c r="AZ1" s="19" t="s">
        <v>72</v>
      </c>
      <c r="BA1" s="19" t="s">
        <v>73</v>
      </c>
      <c r="BB1" s="19" t="s">
        <v>74</v>
      </c>
      <c r="BC1" s="19" t="s">
        <v>75</v>
      </c>
      <c r="BD1" s="19" t="s">
        <v>76</v>
      </c>
      <c r="BE1" s="19"/>
      <c r="BF1" s="19"/>
      <c r="BG1" s="19"/>
    </row>
    <row r="2" spans="1:59" x14ac:dyDescent="0.25">
      <c r="A2" s="60" t="s">
        <v>132</v>
      </c>
      <c r="B2" s="58" t="str">
        <f>INDEX(Index!$C$4:$C$53,MATCH(A2,Index!$B$4:$B$53,0))</f>
        <v>Placebo test for 1999 Illinois tax increase. We treat each state in our donor pool as the treated state, run it through our model for FARMVCs per million drivers that uses as predictors lagged values of the FARMVCs per 1,000.000 drivers, as well as pre-treatment period averages for personal income per capita, the 65+ and under 25 shares of the population, the number of cases of alcoholic cirrhosis of the liver, the state annual unemployment rate, and the real state gasoline tax rate.</v>
      </c>
      <c r="E2" s="20" t="s">
        <v>77</v>
      </c>
      <c r="F2" s="55">
        <v>3.7000000000000002E-3</v>
      </c>
      <c r="G2" s="55" t="s">
        <v>239</v>
      </c>
      <c r="H2" s="55" t="s">
        <v>240</v>
      </c>
      <c r="I2" s="55">
        <v>9.7000000000000003E-3</v>
      </c>
      <c r="J2" s="55">
        <v>2.1100000000000001E-2</v>
      </c>
      <c r="K2" s="55" t="s">
        <v>240</v>
      </c>
      <c r="L2" s="55">
        <v>1.17E-2</v>
      </c>
      <c r="M2" s="55" t="s">
        <v>240</v>
      </c>
      <c r="N2" s="55" t="s">
        <v>240</v>
      </c>
      <c r="O2" s="55" t="s">
        <v>240</v>
      </c>
      <c r="P2" s="55" t="s">
        <v>240</v>
      </c>
      <c r="Q2" s="55">
        <v>7.9000000000000008E-3</v>
      </c>
      <c r="R2" s="55" t="s">
        <v>240</v>
      </c>
      <c r="S2" s="55">
        <v>1.2699999999999999E-2</v>
      </c>
      <c r="T2" s="55">
        <v>8.0000000000000002E-3</v>
      </c>
      <c r="U2" s="55" t="s">
        <v>240</v>
      </c>
      <c r="V2" s="55">
        <v>9.4000000000000004E-3</v>
      </c>
      <c r="W2" s="55">
        <v>9.4000000000000004E-3</v>
      </c>
      <c r="X2" s="55">
        <v>1.6E-2</v>
      </c>
      <c r="Y2" s="55" t="s">
        <v>240</v>
      </c>
      <c r="Z2" s="55">
        <v>7.4999999999999997E-3</v>
      </c>
      <c r="AA2" s="55">
        <v>1.06E-2</v>
      </c>
      <c r="AB2" s="55" t="s">
        <v>240</v>
      </c>
      <c r="AC2" s="55">
        <v>9.1000000000000004E-3</v>
      </c>
      <c r="AD2" s="55" t="s">
        <v>240</v>
      </c>
      <c r="AE2" s="55">
        <v>1.4999999999999999E-2</v>
      </c>
      <c r="AF2" s="55" t="s">
        <v>240</v>
      </c>
      <c r="AG2" s="55">
        <v>1.14E-2</v>
      </c>
      <c r="AH2" s="55" t="s">
        <v>240</v>
      </c>
      <c r="AI2" s="55" t="s">
        <v>240</v>
      </c>
      <c r="AJ2" s="55" t="s">
        <v>240</v>
      </c>
      <c r="AK2" s="55" t="s">
        <v>240</v>
      </c>
      <c r="AL2" s="55" t="s">
        <v>240</v>
      </c>
      <c r="AM2" s="55" t="s">
        <v>240</v>
      </c>
      <c r="AN2" s="55">
        <v>1.89E-2</v>
      </c>
      <c r="AO2" s="55" t="s">
        <v>240</v>
      </c>
      <c r="AP2" s="55" t="s">
        <v>240</v>
      </c>
      <c r="AQ2" s="55" t="s">
        <v>240</v>
      </c>
      <c r="AR2" s="55" t="s">
        <v>240</v>
      </c>
      <c r="AS2" s="55" t="s">
        <v>240</v>
      </c>
      <c r="AT2" s="55">
        <v>2.9499999999999998E-2</v>
      </c>
      <c r="AU2" s="55">
        <v>2.01E-2</v>
      </c>
      <c r="AV2" s="55">
        <v>7.0000000000000001E-3</v>
      </c>
      <c r="AW2" s="55">
        <v>1.84E-2</v>
      </c>
      <c r="AX2" s="55" t="s">
        <v>240</v>
      </c>
      <c r="AY2" s="55" t="s">
        <v>240</v>
      </c>
      <c r="AZ2" s="55" t="s">
        <v>240</v>
      </c>
      <c r="BA2" s="55" t="s">
        <v>240</v>
      </c>
      <c r="BB2" s="55" t="s">
        <v>240</v>
      </c>
      <c r="BC2" s="55">
        <v>7.9000000000000008E-3</v>
      </c>
      <c r="BD2" s="55" t="s">
        <v>240</v>
      </c>
      <c r="BE2" s="21"/>
      <c r="BF2" s="21"/>
    </row>
    <row r="3" spans="1:59" x14ac:dyDescent="0.25">
      <c r="A3" s="53" t="s">
        <v>22</v>
      </c>
      <c r="B3" s="51"/>
      <c r="E3" s="20" t="s">
        <v>78</v>
      </c>
      <c r="F3" s="55">
        <v>2.3E-3</v>
      </c>
      <c r="G3" s="55" t="s">
        <v>239</v>
      </c>
      <c r="H3" s="55" t="s">
        <v>240</v>
      </c>
      <c r="I3" s="55">
        <v>2.3400000000000001E-2</v>
      </c>
      <c r="J3" s="55">
        <v>1.5699999999999999E-2</v>
      </c>
      <c r="K3" s="55" t="s">
        <v>240</v>
      </c>
      <c r="L3" s="55">
        <v>1.26E-2</v>
      </c>
      <c r="M3" s="55" t="s">
        <v>240</v>
      </c>
      <c r="N3" s="55" t="s">
        <v>240</v>
      </c>
      <c r="O3" s="55" t="s">
        <v>240</v>
      </c>
      <c r="P3" s="55" t="s">
        <v>240</v>
      </c>
      <c r="Q3" s="55">
        <v>8.8999999999999999E-3</v>
      </c>
      <c r="R3" s="55" t="s">
        <v>240</v>
      </c>
      <c r="S3" s="55">
        <v>1.5599999999999999E-2</v>
      </c>
      <c r="T3" s="55">
        <v>1.7000000000000001E-2</v>
      </c>
      <c r="U3" s="55" t="s">
        <v>240</v>
      </c>
      <c r="V3" s="55">
        <v>1.0200000000000001E-2</v>
      </c>
      <c r="W3" s="55">
        <v>2.1700000000000001E-2</v>
      </c>
      <c r="X3" s="55">
        <v>2.35E-2</v>
      </c>
      <c r="Y3" s="55" t="s">
        <v>240</v>
      </c>
      <c r="Z3" s="55">
        <v>7.4000000000000003E-3</v>
      </c>
      <c r="AA3" s="55">
        <v>1.2200000000000001E-2</v>
      </c>
      <c r="AB3" s="55" t="s">
        <v>240</v>
      </c>
      <c r="AC3" s="55">
        <v>1.2E-2</v>
      </c>
      <c r="AD3" s="55" t="s">
        <v>240</v>
      </c>
      <c r="AE3" s="55">
        <v>8.8000000000000005E-3</v>
      </c>
      <c r="AF3" s="55" t="s">
        <v>240</v>
      </c>
      <c r="AG3" s="55">
        <v>9.2999999999999992E-3</v>
      </c>
      <c r="AH3" s="55" t="s">
        <v>240</v>
      </c>
      <c r="AI3" s="55" t="s">
        <v>240</v>
      </c>
      <c r="AJ3" s="55" t="s">
        <v>240</v>
      </c>
      <c r="AK3" s="55" t="s">
        <v>240</v>
      </c>
      <c r="AL3" s="55" t="s">
        <v>240</v>
      </c>
      <c r="AM3" s="55" t="s">
        <v>240</v>
      </c>
      <c r="AN3" s="55">
        <v>3.8100000000000002E-2</v>
      </c>
      <c r="AO3" s="55" t="s">
        <v>240</v>
      </c>
      <c r="AP3" s="55" t="s">
        <v>240</v>
      </c>
      <c r="AQ3" s="55" t="s">
        <v>240</v>
      </c>
      <c r="AR3" s="55" t="s">
        <v>240</v>
      </c>
      <c r="AS3" s="55" t="s">
        <v>240</v>
      </c>
      <c r="AT3" s="55">
        <v>3.44E-2</v>
      </c>
      <c r="AU3" s="55">
        <v>1.6E-2</v>
      </c>
      <c r="AV3" s="55">
        <v>6.8999999999999999E-3</v>
      </c>
      <c r="AW3" s="55">
        <v>1.2699999999999999E-2</v>
      </c>
      <c r="AX3" s="55" t="s">
        <v>240</v>
      </c>
      <c r="AY3" s="55" t="s">
        <v>240</v>
      </c>
      <c r="AZ3" s="55" t="s">
        <v>240</v>
      </c>
      <c r="BA3" s="55" t="s">
        <v>240</v>
      </c>
      <c r="BB3" s="55" t="s">
        <v>240</v>
      </c>
      <c r="BC3" s="55">
        <v>1.15E-2</v>
      </c>
      <c r="BD3" s="55" t="s">
        <v>240</v>
      </c>
      <c r="BE3" s="22"/>
      <c r="BF3" s="22"/>
    </row>
    <row r="4" spans="1:59" x14ac:dyDescent="0.25">
      <c r="E4" s="20" t="s">
        <v>79</v>
      </c>
      <c r="F4" s="55">
        <v>0.62009999999999998</v>
      </c>
      <c r="G4" s="55" t="s">
        <v>239</v>
      </c>
      <c r="H4" s="55" t="s">
        <v>240</v>
      </c>
      <c r="I4" s="55">
        <v>2.4228000000000001</v>
      </c>
      <c r="J4" s="55">
        <v>0.74439999999999995</v>
      </c>
      <c r="K4" s="55" t="s">
        <v>240</v>
      </c>
      <c r="L4" s="55">
        <v>1.0739000000000001</v>
      </c>
      <c r="M4" s="55" t="s">
        <v>240</v>
      </c>
      <c r="N4" s="55" t="s">
        <v>240</v>
      </c>
      <c r="O4" s="55" t="s">
        <v>240</v>
      </c>
      <c r="P4" s="55" t="s">
        <v>240</v>
      </c>
      <c r="Q4" s="55">
        <v>1.1345000000000001</v>
      </c>
      <c r="R4" s="55" t="s">
        <v>240</v>
      </c>
      <c r="S4" s="55">
        <v>1.2237</v>
      </c>
      <c r="T4" s="55">
        <v>2.1230000000000002</v>
      </c>
      <c r="U4" s="55" t="s">
        <v>240</v>
      </c>
      <c r="V4" s="55">
        <v>1.0862000000000001</v>
      </c>
      <c r="W4" s="55">
        <v>2.3121999999999998</v>
      </c>
      <c r="X4" s="55">
        <v>1.4685999999999999</v>
      </c>
      <c r="Y4" s="55" t="s">
        <v>240</v>
      </c>
      <c r="Z4" s="55">
        <v>0.998</v>
      </c>
      <c r="AA4" s="55">
        <v>1.1468</v>
      </c>
      <c r="AB4" s="55" t="s">
        <v>240</v>
      </c>
      <c r="AC4" s="55">
        <v>1.3238000000000001</v>
      </c>
      <c r="AD4" s="55" t="s">
        <v>240</v>
      </c>
      <c r="AE4" s="55">
        <v>0.58760000000000001</v>
      </c>
      <c r="AF4" s="55" t="s">
        <v>240</v>
      </c>
      <c r="AG4" s="55">
        <v>0.81269999999999998</v>
      </c>
      <c r="AH4" s="55" t="s">
        <v>240</v>
      </c>
      <c r="AI4" s="55" t="s">
        <v>240</v>
      </c>
      <c r="AJ4" s="55" t="s">
        <v>240</v>
      </c>
      <c r="AK4" s="55" t="s">
        <v>240</v>
      </c>
      <c r="AL4" s="55" t="s">
        <v>240</v>
      </c>
      <c r="AM4" s="55" t="s">
        <v>240</v>
      </c>
      <c r="AN4" s="55">
        <v>2.0135999999999998</v>
      </c>
      <c r="AO4" s="55" t="s">
        <v>240</v>
      </c>
      <c r="AP4" s="55" t="s">
        <v>240</v>
      </c>
      <c r="AQ4" s="55" t="s">
        <v>240</v>
      </c>
      <c r="AR4" s="55" t="s">
        <v>240</v>
      </c>
      <c r="AS4" s="55" t="s">
        <v>240</v>
      </c>
      <c r="AT4" s="55">
        <v>1.1664000000000001</v>
      </c>
      <c r="AU4" s="55">
        <v>0.7944</v>
      </c>
      <c r="AV4" s="55">
        <v>0.99139999999999995</v>
      </c>
      <c r="AW4" s="55">
        <v>0.68989999999999996</v>
      </c>
      <c r="AX4" s="55" t="s">
        <v>240</v>
      </c>
      <c r="AY4" s="55" t="s">
        <v>240</v>
      </c>
      <c r="AZ4" s="55" t="s">
        <v>240</v>
      </c>
      <c r="BA4" s="55" t="s">
        <v>240</v>
      </c>
      <c r="BB4" s="55" t="s">
        <v>240</v>
      </c>
      <c r="BC4" s="55">
        <v>1.4572000000000001</v>
      </c>
      <c r="BD4" s="55" t="s">
        <v>240</v>
      </c>
      <c r="BE4" s="23"/>
      <c r="BF4" s="23"/>
    </row>
    <row r="5" spans="1:59" x14ac:dyDescent="0.25">
      <c r="E5" s="24">
        <v>20</v>
      </c>
      <c r="F5" s="56">
        <v>1</v>
      </c>
      <c r="G5" s="56">
        <v>1</v>
      </c>
      <c r="H5" s="56">
        <v>1</v>
      </c>
      <c r="I5" s="56">
        <v>1</v>
      </c>
      <c r="J5" s="56">
        <v>1</v>
      </c>
      <c r="K5" s="56">
        <v>1</v>
      </c>
      <c r="L5" s="56">
        <v>1</v>
      </c>
      <c r="M5" s="56">
        <v>1</v>
      </c>
      <c r="N5" s="56">
        <v>1</v>
      </c>
      <c r="O5" s="56">
        <v>1</v>
      </c>
      <c r="P5" s="56">
        <v>1</v>
      </c>
      <c r="Q5" s="56">
        <v>1</v>
      </c>
      <c r="R5" s="56">
        <v>1</v>
      </c>
      <c r="S5" s="56">
        <v>1</v>
      </c>
      <c r="T5" s="56">
        <v>1</v>
      </c>
      <c r="U5" s="56">
        <v>1</v>
      </c>
      <c r="V5" s="56">
        <v>1</v>
      </c>
      <c r="W5" s="56">
        <v>1</v>
      </c>
      <c r="X5" s="56">
        <v>1</v>
      </c>
      <c r="Y5" s="56">
        <v>1</v>
      </c>
      <c r="Z5" s="56">
        <v>1</v>
      </c>
      <c r="AA5" s="56">
        <v>1</v>
      </c>
      <c r="AB5" s="56">
        <v>1</v>
      </c>
      <c r="AC5" s="56">
        <v>1</v>
      </c>
      <c r="AD5" s="56">
        <v>1</v>
      </c>
      <c r="AE5" s="56">
        <v>1</v>
      </c>
      <c r="AF5" s="56">
        <v>1</v>
      </c>
      <c r="AG5" s="56">
        <v>1</v>
      </c>
      <c r="AH5" s="56">
        <v>1</v>
      </c>
      <c r="AI5" s="56">
        <v>1</v>
      </c>
      <c r="AJ5" s="56">
        <v>1</v>
      </c>
      <c r="AK5" s="56">
        <v>1</v>
      </c>
      <c r="AL5" s="56">
        <v>1</v>
      </c>
      <c r="AM5" s="56">
        <v>1</v>
      </c>
      <c r="AN5" s="56">
        <v>1</v>
      </c>
      <c r="AO5" s="56">
        <v>1</v>
      </c>
      <c r="AP5" s="56">
        <v>1</v>
      </c>
      <c r="AQ5" s="56">
        <v>1</v>
      </c>
      <c r="AR5" s="56">
        <v>1</v>
      </c>
      <c r="AS5" s="56">
        <v>1</v>
      </c>
      <c r="AT5" s="56">
        <v>1</v>
      </c>
      <c r="AU5" s="56">
        <v>1</v>
      </c>
      <c r="AV5" s="56">
        <v>1</v>
      </c>
      <c r="AW5" s="56">
        <v>1</v>
      </c>
      <c r="AX5" s="56">
        <v>1</v>
      </c>
      <c r="AY5" s="56">
        <v>1</v>
      </c>
      <c r="AZ5" s="56">
        <v>1</v>
      </c>
      <c r="BA5" s="56">
        <v>1</v>
      </c>
      <c r="BB5" s="56">
        <v>1</v>
      </c>
      <c r="BC5" s="56">
        <v>1</v>
      </c>
      <c r="BD5" s="56">
        <v>1</v>
      </c>
      <c r="BE5" s="19"/>
      <c r="BF5" s="19"/>
    </row>
    <row r="6" spans="1:59" x14ac:dyDescent="0.25">
      <c r="E6" s="25" t="s">
        <v>80</v>
      </c>
      <c r="F6" s="57" t="s">
        <v>81</v>
      </c>
      <c r="G6" s="57" t="s">
        <v>82</v>
      </c>
      <c r="H6" s="57" t="s">
        <v>83</v>
      </c>
      <c r="I6" s="57" t="s">
        <v>84</v>
      </c>
      <c r="J6" s="57" t="s">
        <v>85</v>
      </c>
      <c r="K6" s="57" t="s">
        <v>86</v>
      </c>
      <c r="L6" s="57" t="s">
        <v>87</v>
      </c>
      <c r="M6" s="57" t="s">
        <v>88</v>
      </c>
      <c r="N6" s="57" t="s">
        <v>89</v>
      </c>
      <c r="O6" s="57" t="s">
        <v>90</v>
      </c>
      <c r="P6" s="57" t="s">
        <v>91</v>
      </c>
      <c r="Q6" s="57" t="s">
        <v>92</v>
      </c>
      <c r="R6" s="57" t="s">
        <v>93</v>
      </c>
      <c r="S6" s="57" t="s">
        <v>94</v>
      </c>
      <c r="T6" s="57" t="s">
        <v>95</v>
      </c>
      <c r="U6" s="57" t="s">
        <v>96</v>
      </c>
      <c r="V6" s="57" t="s">
        <v>97</v>
      </c>
      <c r="W6" s="57" t="s">
        <v>98</v>
      </c>
      <c r="X6" s="57" t="s">
        <v>99</v>
      </c>
      <c r="Y6" s="57" t="s">
        <v>100</v>
      </c>
      <c r="Z6" s="57" t="s">
        <v>101</v>
      </c>
      <c r="AA6" s="57" t="s">
        <v>102</v>
      </c>
      <c r="AB6" s="57" t="s">
        <v>103</v>
      </c>
      <c r="AC6" s="57" t="s">
        <v>104</v>
      </c>
      <c r="AD6" s="57" t="s">
        <v>105</v>
      </c>
      <c r="AE6" s="57" t="s">
        <v>106</v>
      </c>
      <c r="AF6" s="57" t="s">
        <v>107</v>
      </c>
      <c r="AG6" s="57" t="s">
        <v>108</v>
      </c>
      <c r="AH6" s="57" t="s">
        <v>109</v>
      </c>
      <c r="AI6" s="57" t="s">
        <v>110</v>
      </c>
      <c r="AJ6" s="57" t="s">
        <v>111</v>
      </c>
      <c r="AK6" s="57" t="s">
        <v>112</v>
      </c>
      <c r="AL6" s="57" t="s">
        <v>113</v>
      </c>
      <c r="AM6" s="57" t="s">
        <v>114</v>
      </c>
      <c r="AN6" s="57" t="s">
        <v>115</v>
      </c>
      <c r="AO6" s="57" t="s">
        <v>116</v>
      </c>
      <c r="AP6" s="57" t="s">
        <v>117</v>
      </c>
      <c r="AQ6" s="57" t="s">
        <v>118</v>
      </c>
      <c r="AR6" s="57" t="s">
        <v>119</v>
      </c>
      <c r="AS6" s="57" t="s">
        <v>120</v>
      </c>
      <c r="AT6" s="57" t="s">
        <v>121</v>
      </c>
      <c r="AU6" s="57" t="s">
        <v>122</v>
      </c>
      <c r="AV6" s="57" t="s">
        <v>123</v>
      </c>
      <c r="AW6" s="57" t="s">
        <v>124</v>
      </c>
      <c r="AX6" s="57" t="s">
        <v>125</v>
      </c>
      <c r="AY6" s="57" t="s">
        <v>126</v>
      </c>
      <c r="AZ6" s="57" t="s">
        <v>127</v>
      </c>
      <c r="BA6" s="57" t="s">
        <v>128</v>
      </c>
      <c r="BB6" s="57" t="s">
        <v>129</v>
      </c>
      <c r="BC6" s="57" t="s">
        <v>130</v>
      </c>
      <c r="BD6" s="57" t="s">
        <v>131</v>
      </c>
      <c r="BE6" s="19"/>
      <c r="BF6" s="19"/>
    </row>
    <row r="7" spans="1:59" x14ac:dyDescent="0.25">
      <c r="E7" s="52">
        <v>1982</v>
      </c>
      <c r="F7" s="54">
        <v>-3.09</v>
      </c>
      <c r="G7" s="54" t="s">
        <v>239</v>
      </c>
      <c r="H7" s="54" t="s">
        <v>240</v>
      </c>
      <c r="I7" s="54">
        <v>1.41</v>
      </c>
      <c r="J7" s="54">
        <v>-18.91</v>
      </c>
      <c r="K7" s="54" t="s">
        <v>240</v>
      </c>
      <c r="L7" s="54">
        <v>-8.82</v>
      </c>
      <c r="M7" s="54" t="s">
        <v>240</v>
      </c>
      <c r="N7" s="54" t="s">
        <v>240</v>
      </c>
      <c r="O7" s="54" t="s">
        <v>240</v>
      </c>
      <c r="P7" s="54" t="s">
        <v>240</v>
      </c>
      <c r="Q7" s="54">
        <v>-6.8</v>
      </c>
      <c r="R7" s="54" t="s">
        <v>240</v>
      </c>
      <c r="S7" s="54">
        <v>33.369999999999997</v>
      </c>
      <c r="T7" s="54">
        <v>8.56</v>
      </c>
      <c r="U7" s="54" t="s">
        <v>240</v>
      </c>
      <c r="V7" s="54">
        <v>-3.81</v>
      </c>
      <c r="W7" s="54">
        <v>22.02</v>
      </c>
      <c r="X7" s="54">
        <v>-17.53</v>
      </c>
      <c r="Y7" s="54" t="s">
        <v>240</v>
      </c>
      <c r="Z7" s="54">
        <v>4.5999999999999996</v>
      </c>
      <c r="AA7" s="54">
        <v>6.7</v>
      </c>
      <c r="AB7" s="54" t="s">
        <v>240</v>
      </c>
      <c r="AC7" s="54">
        <v>0.42</v>
      </c>
      <c r="AD7" s="54" t="s">
        <v>240</v>
      </c>
      <c r="AE7" s="54">
        <v>20</v>
      </c>
      <c r="AF7" s="54" t="s">
        <v>240</v>
      </c>
      <c r="AG7" s="54">
        <v>18.399999999999999</v>
      </c>
      <c r="AH7" s="54" t="s">
        <v>240</v>
      </c>
      <c r="AI7" s="54" t="s">
        <v>240</v>
      </c>
      <c r="AJ7" s="54" t="s">
        <v>240</v>
      </c>
      <c r="AK7" s="54" t="s">
        <v>240</v>
      </c>
      <c r="AL7" s="54" t="s">
        <v>240</v>
      </c>
      <c r="AM7" s="54" t="s">
        <v>240</v>
      </c>
      <c r="AN7" s="54">
        <v>-53.41</v>
      </c>
      <c r="AO7" s="54" t="s">
        <v>240</v>
      </c>
      <c r="AP7" s="54" t="s">
        <v>240</v>
      </c>
      <c r="AQ7" s="54" t="s">
        <v>240</v>
      </c>
      <c r="AR7" s="54" t="s">
        <v>240</v>
      </c>
      <c r="AS7" s="54" t="s">
        <v>240</v>
      </c>
      <c r="AT7" s="54">
        <v>41.75</v>
      </c>
      <c r="AU7" s="54">
        <v>-4.92</v>
      </c>
      <c r="AV7" s="54">
        <v>3.84</v>
      </c>
      <c r="AW7" s="54">
        <v>-46.97</v>
      </c>
      <c r="AX7" s="54" t="s">
        <v>240</v>
      </c>
      <c r="AY7" s="54" t="s">
        <v>240</v>
      </c>
      <c r="AZ7" s="54" t="s">
        <v>240</v>
      </c>
      <c r="BA7" s="54" t="s">
        <v>240</v>
      </c>
      <c r="BB7" s="54" t="s">
        <v>240</v>
      </c>
      <c r="BC7" s="54">
        <v>-13.26</v>
      </c>
      <c r="BD7" s="54" t="s">
        <v>240</v>
      </c>
      <c r="BE7" s="19"/>
      <c r="BF7" s="19"/>
    </row>
    <row r="8" spans="1:59" x14ac:dyDescent="0.25">
      <c r="E8" s="52">
        <v>1983</v>
      </c>
      <c r="F8" s="54">
        <v>2.68</v>
      </c>
      <c r="G8" s="54" t="s">
        <v>239</v>
      </c>
      <c r="H8" s="54" t="s">
        <v>240</v>
      </c>
      <c r="I8" s="54">
        <v>16.350000000000001</v>
      </c>
      <c r="J8" s="54">
        <v>3.17</v>
      </c>
      <c r="K8" s="54" t="s">
        <v>240</v>
      </c>
      <c r="L8" s="54">
        <v>-9.1</v>
      </c>
      <c r="M8" s="54" t="s">
        <v>240</v>
      </c>
      <c r="N8" s="54" t="s">
        <v>240</v>
      </c>
      <c r="O8" s="54" t="s">
        <v>240</v>
      </c>
      <c r="P8" s="54" t="s">
        <v>240</v>
      </c>
      <c r="Q8" s="54">
        <v>2.42</v>
      </c>
      <c r="R8" s="54" t="s">
        <v>240</v>
      </c>
      <c r="S8" s="54">
        <v>-2.94</v>
      </c>
      <c r="T8" s="54">
        <v>1.24</v>
      </c>
      <c r="U8" s="54" t="s">
        <v>240</v>
      </c>
      <c r="V8" s="54">
        <v>5.36</v>
      </c>
      <c r="W8" s="54">
        <v>-2.79</v>
      </c>
      <c r="X8" s="54">
        <v>8.7799999999999994</v>
      </c>
      <c r="Y8" s="54" t="s">
        <v>240</v>
      </c>
      <c r="Z8" s="54">
        <v>0.62</v>
      </c>
      <c r="AA8" s="54">
        <v>10.17</v>
      </c>
      <c r="AB8" s="54" t="s">
        <v>240</v>
      </c>
      <c r="AC8" s="54">
        <v>-2.84</v>
      </c>
      <c r="AD8" s="54" t="s">
        <v>240</v>
      </c>
      <c r="AE8" s="54">
        <v>3.71</v>
      </c>
      <c r="AF8" s="54" t="s">
        <v>240</v>
      </c>
      <c r="AG8" s="54">
        <v>18.53</v>
      </c>
      <c r="AH8" s="54" t="s">
        <v>240</v>
      </c>
      <c r="AI8" s="54" t="s">
        <v>240</v>
      </c>
      <c r="AJ8" s="54" t="s">
        <v>240</v>
      </c>
      <c r="AK8" s="54" t="s">
        <v>240</v>
      </c>
      <c r="AL8" s="54" t="s">
        <v>240</v>
      </c>
      <c r="AM8" s="54" t="s">
        <v>240</v>
      </c>
      <c r="AN8" s="54">
        <v>-14.97</v>
      </c>
      <c r="AO8" s="54" t="s">
        <v>240</v>
      </c>
      <c r="AP8" s="54" t="s">
        <v>240</v>
      </c>
      <c r="AQ8" s="54" t="s">
        <v>240</v>
      </c>
      <c r="AR8" s="54" t="s">
        <v>240</v>
      </c>
      <c r="AS8" s="54" t="s">
        <v>240</v>
      </c>
      <c r="AT8" s="54">
        <v>-3.59</v>
      </c>
      <c r="AU8" s="54">
        <v>-2.1800000000000002</v>
      </c>
      <c r="AV8" s="54">
        <v>-6.18</v>
      </c>
      <c r="AW8" s="54">
        <v>-10.82</v>
      </c>
      <c r="AX8" s="54" t="s">
        <v>240</v>
      </c>
      <c r="AY8" s="54" t="s">
        <v>240</v>
      </c>
      <c r="AZ8" s="54" t="s">
        <v>240</v>
      </c>
      <c r="BA8" s="54" t="s">
        <v>240</v>
      </c>
      <c r="BB8" s="54" t="s">
        <v>240</v>
      </c>
      <c r="BC8" s="54">
        <v>0.86</v>
      </c>
      <c r="BD8" s="54" t="s">
        <v>240</v>
      </c>
      <c r="BE8" s="19"/>
      <c r="BF8" s="19"/>
    </row>
    <row r="9" spans="1:59" x14ac:dyDescent="0.25">
      <c r="E9" s="52">
        <v>1984</v>
      </c>
      <c r="F9" s="54">
        <v>-4.0999999999999996</v>
      </c>
      <c r="G9" s="54" t="s">
        <v>239</v>
      </c>
      <c r="H9" s="54" t="s">
        <v>240</v>
      </c>
      <c r="I9" s="54">
        <v>-8.7799999999999994</v>
      </c>
      <c r="J9" s="54">
        <v>-14.33</v>
      </c>
      <c r="K9" s="54" t="s">
        <v>240</v>
      </c>
      <c r="L9" s="54">
        <v>-0.24</v>
      </c>
      <c r="M9" s="54" t="s">
        <v>240</v>
      </c>
      <c r="N9" s="54" t="s">
        <v>240</v>
      </c>
      <c r="O9" s="54" t="s">
        <v>240</v>
      </c>
      <c r="P9" s="54" t="s">
        <v>240</v>
      </c>
      <c r="Q9" s="54">
        <v>-9.4600000000000009</v>
      </c>
      <c r="R9" s="54" t="s">
        <v>240</v>
      </c>
      <c r="S9" s="54">
        <v>24.48</v>
      </c>
      <c r="T9" s="54">
        <v>2.12</v>
      </c>
      <c r="U9" s="54" t="s">
        <v>240</v>
      </c>
      <c r="V9" s="54">
        <v>-7.16</v>
      </c>
      <c r="W9" s="54">
        <v>8.33</v>
      </c>
      <c r="X9" s="54">
        <v>-12.8</v>
      </c>
      <c r="Y9" s="54" t="s">
        <v>240</v>
      </c>
      <c r="Z9" s="54">
        <v>8.6999999999999993</v>
      </c>
      <c r="AA9" s="54">
        <v>-0.11</v>
      </c>
      <c r="AB9" s="54" t="s">
        <v>240</v>
      </c>
      <c r="AC9" s="54">
        <v>-17.21</v>
      </c>
      <c r="AD9" s="54" t="s">
        <v>240</v>
      </c>
      <c r="AE9" s="54">
        <v>19.77</v>
      </c>
      <c r="AF9" s="54" t="s">
        <v>240</v>
      </c>
      <c r="AG9" s="54">
        <v>25.37</v>
      </c>
      <c r="AH9" s="54" t="s">
        <v>240</v>
      </c>
      <c r="AI9" s="54" t="s">
        <v>240</v>
      </c>
      <c r="AJ9" s="54" t="s">
        <v>240</v>
      </c>
      <c r="AK9" s="54" t="s">
        <v>240</v>
      </c>
      <c r="AL9" s="54" t="s">
        <v>240</v>
      </c>
      <c r="AM9" s="54" t="s">
        <v>240</v>
      </c>
      <c r="AN9" s="54">
        <v>4.6900000000000004</v>
      </c>
      <c r="AO9" s="54" t="s">
        <v>240</v>
      </c>
      <c r="AP9" s="54" t="s">
        <v>240</v>
      </c>
      <c r="AQ9" s="54" t="s">
        <v>240</v>
      </c>
      <c r="AR9" s="54" t="s">
        <v>240</v>
      </c>
      <c r="AS9" s="54" t="s">
        <v>240</v>
      </c>
      <c r="AT9" s="54">
        <v>5.36</v>
      </c>
      <c r="AU9" s="54">
        <v>1.28</v>
      </c>
      <c r="AV9" s="54">
        <v>-8.9</v>
      </c>
      <c r="AW9" s="54">
        <v>-15.74</v>
      </c>
      <c r="AX9" s="54" t="s">
        <v>240</v>
      </c>
      <c r="AY9" s="54" t="s">
        <v>240</v>
      </c>
      <c r="AZ9" s="54" t="s">
        <v>240</v>
      </c>
      <c r="BA9" s="54" t="s">
        <v>240</v>
      </c>
      <c r="BB9" s="54" t="s">
        <v>240</v>
      </c>
      <c r="BC9" s="54">
        <v>-18.55</v>
      </c>
      <c r="BD9" s="54" t="s">
        <v>240</v>
      </c>
      <c r="BE9" s="19"/>
      <c r="BF9" s="19"/>
    </row>
    <row r="10" spans="1:59" x14ac:dyDescent="0.25">
      <c r="E10" s="52">
        <v>1985</v>
      </c>
      <c r="F10" s="54">
        <v>1.58</v>
      </c>
      <c r="G10" s="54" t="s">
        <v>239</v>
      </c>
      <c r="H10" s="54" t="s">
        <v>240</v>
      </c>
      <c r="I10" s="54">
        <v>-8.91</v>
      </c>
      <c r="J10" s="54">
        <v>-0.15</v>
      </c>
      <c r="K10" s="54" t="s">
        <v>240</v>
      </c>
      <c r="L10" s="54">
        <v>2.81</v>
      </c>
      <c r="M10" s="54" t="s">
        <v>240</v>
      </c>
      <c r="N10" s="54" t="s">
        <v>240</v>
      </c>
      <c r="O10" s="54" t="s">
        <v>240</v>
      </c>
      <c r="P10" s="54" t="s">
        <v>240</v>
      </c>
      <c r="Q10" s="54">
        <v>-1.48</v>
      </c>
      <c r="R10" s="54" t="s">
        <v>240</v>
      </c>
      <c r="S10" s="54">
        <v>-0.11</v>
      </c>
      <c r="T10" s="54">
        <v>5.68</v>
      </c>
      <c r="U10" s="54" t="s">
        <v>240</v>
      </c>
      <c r="V10" s="54">
        <v>-3.89</v>
      </c>
      <c r="W10" s="54">
        <v>2.0499999999999998</v>
      </c>
      <c r="X10" s="54">
        <v>2.9</v>
      </c>
      <c r="Y10" s="54" t="s">
        <v>240</v>
      </c>
      <c r="Z10" s="54">
        <v>-6.07</v>
      </c>
      <c r="AA10" s="54">
        <v>12.06</v>
      </c>
      <c r="AB10" s="54" t="s">
        <v>240</v>
      </c>
      <c r="AC10" s="54">
        <v>3.39</v>
      </c>
      <c r="AD10" s="54" t="s">
        <v>240</v>
      </c>
      <c r="AE10" s="54">
        <v>5.4</v>
      </c>
      <c r="AF10" s="54" t="s">
        <v>240</v>
      </c>
      <c r="AG10" s="54">
        <v>10.47</v>
      </c>
      <c r="AH10" s="54" t="s">
        <v>240</v>
      </c>
      <c r="AI10" s="54" t="s">
        <v>240</v>
      </c>
      <c r="AJ10" s="54" t="s">
        <v>240</v>
      </c>
      <c r="AK10" s="54" t="s">
        <v>240</v>
      </c>
      <c r="AL10" s="54" t="s">
        <v>240</v>
      </c>
      <c r="AM10" s="54" t="s">
        <v>240</v>
      </c>
      <c r="AN10" s="54">
        <v>8.0500000000000007</v>
      </c>
      <c r="AO10" s="54" t="s">
        <v>240</v>
      </c>
      <c r="AP10" s="54" t="s">
        <v>240</v>
      </c>
      <c r="AQ10" s="54" t="s">
        <v>240</v>
      </c>
      <c r="AR10" s="54" t="s">
        <v>240</v>
      </c>
      <c r="AS10" s="54" t="s">
        <v>240</v>
      </c>
      <c r="AT10" s="54">
        <v>-30.35</v>
      </c>
      <c r="AU10" s="54">
        <v>2.12</v>
      </c>
      <c r="AV10" s="54">
        <v>1.65</v>
      </c>
      <c r="AW10" s="54">
        <v>-0.31</v>
      </c>
      <c r="AX10" s="54" t="s">
        <v>240</v>
      </c>
      <c r="AY10" s="54" t="s">
        <v>240</v>
      </c>
      <c r="AZ10" s="54" t="s">
        <v>240</v>
      </c>
      <c r="BA10" s="54" t="s">
        <v>240</v>
      </c>
      <c r="BB10" s="54" t="s">
        <v>240</v>
      </c>
      <c r="BC10" s="54">
        <v>-1.02</v>
      </c>
      <c r="BD10" s="54" t="s">
        <v>240</v>
      </c>
      <c r="BE10" s="19"/>
      <c r="BF10" s="19"/>
    </row>
    <row r="11" spans="1:59" x14ac:dyDescent="0.25">
      <c r="E11" s="52">
        <v>1986</v>
      </c>
      <c r="F11" s="54">
        <v>5.03</v>
      </c>
      <c r="G11" s="54" t="s">
        <v>239</v>
      </c>
      <c r="H11" s="54" t="s">
        <v>240</v>
      </c>
      <c r="I11" s="54">
        <v>-17.02</v>
      </c>
      <c r="J11" s="54">
        <v>-16.46</v>
      </c>
      <c r="K11" s="54" t="s">
        <v>240</v>
      </c>
      <c r="L11" s="54">
        <v>13.85</v>
      </c>
      <c r="M11" s="54" t="s">
        <v>240</v>
      </c>
      <c r="N11" s="54" t="s">
        <v>240</v>
      </c>
      <c r="O11" s="54" t="s">
        <v>240</v>
      </c>
      <c r="P11" s="54" t="s">
        <v>240</v>
      </c>
      <c r="Q11" s="54">
        <v>-11.47</v>
      </c>
      <c r="R11" s="54" t="s">
        <v>240</v>
      </c>
      <c r="S11" s="54">
        <v>8.26</v>
      </c>
      <c r="T11" s="54">
        <v>4.26</v>
      </c>
      <c r="U11" s="54" t="s">
        <v>240</v>
      </c>
      <c r="V11" s="54">
        <v>0.8</v>
      </c>
      <c r="W11" s="54">
        <v>-1.78</v>
      </c>
      <c r="X11" s="54">
        <v>13.27</v>
      </c>
      <c r="Y11" s="54" t="s">
        <v>240</v>
      </c>
      <c r="Z11" s="54">
        <v>-18</v>
      </c>
      <c r="AA11" s="54">
        <v>26.62</v>
      </c>
      <c r="AB11" s="54" t="s">
        <v>240</v>
      </c>
      <c r="AC11" s="54">
        <v>15.49</v>
      </c>
      <c r="AD11" s="54" t="s">
        <v>240</v>
      </c>
      <c r="AE11" s="54">
        <v>-9.19</v>
      </c>
      <c r="AF11" s="54" t="s">
        <v>240</v>
      </c>
      <c r="AG11" s="54">
        <v>-5.93</v>
      </c>
      <c r="AH11" s="54" t="s">
        <v>240</v>
      </c>
      <c r="AI11" s="54" t="s">
        <v>240</v>
      </c>
      <c r="AJ11" s="54" t="s">
        <v>240</v>
      </c>
      <c r="AK11" s="54" t="s">
        <v>240</v>
      </c>
      <c r="AL11" s="54" t="s">
        <v>240</v>
      </c>
      <c r="AM11" s="54" t="s">
        <v>240</v>
      </c>
      <c r="AN11" s="54">
        <v>18.96</v>
      </c>
      <c r="AO11" s="54" t="s">
        <v>240</v>
      </c>
      <c r="AP11" s="54" t="s">
        <v>240</v>
      </c>
      <c r="AQ11" s="54" t="s">
        <v>240</v>
      </c>
      <c r="AR11" s="54" t="s">
        <v>240</v>
      </c>
      <c r="AS11" s="54" t="s">
        <v>240</v>
      </c>
      <c r="AT11" s="54">
        <v>-65.069999999999993</v>
      </c>
      <c r="AU11" s="54">
        <v>43.86</v>
      </c>
      <c r="AV11" s="54">
        <v>-13.9</v>
      </c>
      <c r="AW11" s="54">
        <v>33.11</v>
      </c>
      <c r="AX11" s="54" t="s">
        <v>240</v>
      </c>
      <c r="AY11" s="54" t="s">
        <v>240</v>
      </c>
      <c r="AZ11" s="54" t="s">
        <v>240</v>
      </c>
      <c r="BA11" s="54" t="s">
        <v>240</v>
      </c>
      <c r="BB11" s="54" t="s">
        <v>240</v>
      </c>
      <c r="BC11" s="54">
        <v>4.5199999999999996</v>
      </c>
      <c r="BD11" s="54" t="s">
        <v>240</v>
      </c>
      <c r="BE11" s="19"/>
      <c r="BF11" s="19"/>
    </row>
    <row r="12" spans="1:59" x14ac:dyDescent="0.25">
      <c r="E12" s="52">
        <v>1987</v>
      </c>
      <c r="F12" s="54">
        <v>0.55000000000000004</v>
      </c>
      <c r="G12" s="54" t="s">
        <v>239</v>
      </c>
      <c r="H12" s="54" t="s">
        <v>240</v>
      </c>
      <c r="I12" s="54">
        <v>-9.84</v>
      </c>
      <c r="J12" s="54">
        <v>-8.0500000000000007</v>
      </c>
      <c r="K12" s="54" t="s">
        <v>240</v>
      </c>
      <c r="L12" s="54">
        <v>24.56</v>
      </c>
      <c r="M12" s="54" t="s">
        <v>240</v>
      </c>
      <c r="N12" s="54" t="s">
        <v>240</v>
      </c>
      <c r="O12" s="54" t="s">
        <v>240</v>
      </c>
      <c r="P12" s="54" t="s">
        <v>240</v>
      </c>
      <c r="Q12" s="54">
        <v>-12.53</v>
      </c>
      <c r="R12" s="54" t="s">
        <v>240</v>
      </c>
      <c r="S12" s="54">
        <v>-13.24</v>
      </c>
      <c r="T12" s="54">
        <v>4.7</v>
      </c>
      <c r="U12" s="54" t="s">
        <v>240</v>
      </c>
      <c r="V12" s="54">
        <v>-1.78</v>
      </c>
      <c r="W12" s="54">
        <v>-1.33</v>
      </c>
      <c r="X12" s="54">
        <v>13.56</v>
      </c>
      <c r="Y12" s="54" t="s">
        <v>240</v>
      </c>
      <c r="Z12" s="54">
        <v>-9.61</v>
      </c>
      <c r="AA12" s="54">
        <v>12.52</v>
      </c>
      <c r="AB12" s="54" t="s">
        <v>240</v>
      </c>
      <c r="AC12" s="54">
        <v>15.56</v>
      </c>
      <c r="AD12" s="54" t="s">
        <v>240</v>
      </c>
      <c r="AE12" s="54">
        <v>-12.28</v>
      </c>
      <c r="AF12" s="54" t="s">
        <v>240</v>
      </c>
      <c r="AG12" s="54">
        <v>-3.4</v>
      </c>
      <c r="AH12" s="54" t="s">
        <v>240</v>
      </c>
      <c r="AI12" s="54" t="s">
        <v>240</v>
      </c>
      <c r="AJ12" s="54" t="s">
        <v>240</v>
      </c>
      <c r="AK12" s="54" t="s">
        <v>240</v>
      </c>
      <c r="AL12" s="54" t="s">
        <v>240</v>
      </c>
      <c r="AM12" s="54" t="s">
        <v>240</v>
      </c>
      <c r="AN12" s="54">
        <v>4.87</v>
      </c>
      <c r="AO12" s="54" t="s">
        <v>240</v>
      </c>
      <c r="AP12" s="54" t="s">
        <v>240</v>
      </c>
      <c r="AQ12" s="54" t="s">
        <v>240</v>
      </c>
      <c r="AR12" s="54" t="s">
        <v>240</v>
      </c>
      <c r="AS12" s="54" t="s">
        <v>240</v>
      </c>
      <c r="AT12" s="54">
        <v>-64.400000000000006</v>
      </c>
      <c r="AU12" s="54">
        <v>36.14</v>
      </c>
      <c r="AV12" s="54">
        <v>-7.63</v>
      </c>
      <c r="AW12" s="54">
        <v>34.43</v>
      </c>
      <c r="AX12" s="54" t="s">
        <v>240</v>
      </c>
      <c r="AY12" s="54" t="s">
        <v>240</v>
      </c>
      <c r="AZ12" s="54" t="s">
        <v>240</v>
      </c>
      <c r="BA12" s="54" t="s">
        <v>240</v>
      </c>
      <c r="BB12" s="54" t="s">
        <v>240</v>
      </c>
      <c r="BC12" s="54">
        <v>4.84</v>
      </c>
      <c r="BD12" s="54" t="s">
        <v>240</v>
      </c>
      <c r="BE12" s="19"/>
      <c r="BF12" s="19"/>
    </row>
    <row r="13" spans="1:59" x14ac:dyDescent="0.25">
      <c r="E13" s="52">
        <v>1988</v>
      </c>
      <c r="F13" s="54">
        <v>-6.43</v>
      </c>
      <c r="G13" s="54" t="s">
        <v>239</v>
      </c>
      <c r="H13" s="54" t="s">
        <v>240</v>
      </c>
      <c r="I13" s="54">
        <v>-5.69</v>
      </c>
      <c r="J13" s="54">
        <v>-40</v>
      </c>
      <c r="K13" s="54" t="s">
        <v>240</v>
      </c>
      <c r="L13" s="54">
        <v>28.88</v>
      </c>
      <c r="M13" s="54" t="s">
        <v>240</v>
      </c>
      <c r="N13" s="54" t="s">
        <v>240</v>
      </c>
      <c r="O13" s="54" t="s">
        <v>240</v>
      </c>
      <c r="P13" s="54" t="s">
        <v>240</v>
      </c>
      <c r="Q13" s="54">
        <v>-9.6199999999999992</v>
      </c>
      <c r="R13" s="54" t="s">
        <v>240</v>
      </c>
      <c r="S13" s="54">
        <v>17.68</v>
      </c>
      <c r="T13" s="54">
        <v>9.84</v>
      </c>
      <c r="U13" s="54" t="s">
        <v>240</v>
      </c>
      <c r="V13" s="54">
        <v>8.3699999999999992</v>
      </c>
      <c r="W13" s="54">
        <v>2.73</v>
      </c>
      <c r="X13" s="54">
        <v>-1.43</v>
      </c>
      <c r="Y13" s="54" t="s">
        <v>240</v>
      </c>
      <c r="Z13" s="54">
        <v>-4.25</v>
      </c>
      <c r="AA13" s="54">
        <v>6.75</v>
      </c>
      <c r="AB13" s="54" t="s">
        <v>240</v>
      </c>
      <c r="AC13" s="54">
        <v>10.41</v>
      </c>
      <c r="AD13" s="54" t="s">
        <v>240</v>
      </c>
      <c r="AE13" s="54">
        <v>-13.81</v>
      </c>
      <c r="AF13" s="54" t="s">
        <v>240</v>
      </c>
      <c r="AG13" s="54">
        <v>-7.16</v>
      </c>
      <c r="AH13" s="54" t="s">
        <v>240</v>
      </c>
      <c r="AI13" s="54" t="s">
        <v>240</v>
      </c>
      <c r="AJ13" s="54" t="s">
        <v>240</v>
      </c>
      <c r="AK13" s="54" t="s">
        <v>240</v>
      </c>
      <c r="AL13" s="54" t="s">
        <v>240</v>
      </c>
      <c r="AM13" s="54" t="s">
        <v>240</v>
      </c>
      <c r="AN13" s="54">
        <v>16.13</v>
      </c>
      <c r="AO13" s="54" t="s">
        <v>240</v>
      </c>
      <c r="AP13" s="54" t="s">
        <v>240</v>
      </c>
      <c r="AQ13" s="54" t="s">
        <v>240</v>
      </c>
      <c r="AR13" s="54" t="s">
        <v>240</v>
      </c>
      <c r="AS13" s="54" t="s">
        <v>240</v>
      </c>
      <c r="AT13" s="54">
        <v>-31.38</v>
      </c>
      <c r="AU13" s="54">
        <v>19.72</v>
      </c>
      <c r="AV13" s="54">
        <v>-11.5</v>
      </c>
      <c r="AW13" s="54">
        <v>18.39</v>
      </c>
      <c r="AX13" s="54" t="s">
        <v>240</v>
      </c>
      <c r="AY13" s="54" t="s">
        <v>240</v>
      </c>
      <c r="AZ13" s="54" t="s">
        <v>240</v>
      </c>
      <c r="BA13" s="54" t="s">
        <v>240</v>
      </c>
      <c r="BB13" s="54" t="s">
        <v>240</v>
      </c>
      <c r="BC13" s="54">
        <v>-7.95</v>
      </c>
      <c r="BD13" s="54" t="s">
        <v>240</v>
      </c>
      <c r="BE13" s="19"/>
      <c r="BF13" s="19"/>
    </row>
    <row r="14" spans="1:59" x14ac:dyDescent="0.25">
      <c r="E14" s="52">
        <v>1989</v>
      </c>
      <c r="F14" s="54">
        <v>-2.39</v>
      </c>
      <c r="G14" s="54" t="s">
        <v>239</v>
      </c>
      <c r="H14" s="54" t="s">
        <v>240</v>
      </c>
      <c r="I14" s="54">
        <v>6.53</v>
      </c>
      <c r="J14" s="54">
        <v>-60.38</v>
      </c>
      <c r="K14" s="54" t="s">
        <v>240</v>
      </c>
      <c r="L14" s="54">
        <v>-1.93</v>
      </c>
      <c r="M14" s="54" t="s">
        <v>240</v>
      </c>
      <c r="N14" s="54" t="s">
        <v>240</v>
      </c>
      <c r="O14" s="54" t="s">
        <v>240</v>
      </c>
      <c r="P14" s="54" t="s">
        <v>240</v>
      </c>
      <c r="Q14" s="54">
        <v>-18.899999999999999</v>
      </c>
      <c r="R14" s="54" t="s">
        <v>240</v>
      </c>
      <c r="S14" s="54">
        <v>10.06</v>
      </c>
      <c r="T14" s="54">
        <v>19.670000000000002</v>
      </c>
      <c r="U14" s="54" t="s">
        <v>240</v>
      </c>
      <c r="V14" s="54">
        <v>20.48</v>
      </c>
      <c r="W14" s="54">
        <v>7.32</v>
      </c>
      <c r="X14" s="54">
        <v>-4.8099999999999996</v>
      </c>
      <c r="Y14" s="54" t="s">
        <v>240</v>
      </c>
      <c r="Z14" s="54">
        <v>11.54</v>
      </c>
      <c r="AA14" s="54">
        <v>-4.28</v>
      </c>
      <c r="AB14" s="54" t="s">
        <v>240</v>
      </c>
      <c r="AC14" s="54">
        <v>-11.79</v>
      </c>
      <c r="AD14" s="54" t="s">
        <v>240</v>
      </c>
      <c r="AE14" s="54">
        <v>-10.87</v>
      </c>
      <c r="AF14" s="54" t="s">
        <v>240</v>
      </c>
      <c r="AG14" s="54">
        <v>8.1300000000000008</v>
      </c>
      <c r="AH14" s="54" t="s">
        <v>240</v>
      </c>
      <c r="AI14" s="54" t="s">
        <v>240</v>
      </c>
      <c r="AJ14" s="54" t="s">
        <v>240</v>
      </c>
      <c r="AK14" s="54" t="s">
        <v>240</v>
      </c>
      <c r="AL14" s="54" t="s">
        <v>240</v>
      </c>
      <c r="AM14" s="54" t="s">
        <v>240</v>
      </c>
      <c r="AN14" s="54">
        <v>29.95</v>
      </c>
      <c r="AO14" s="54" t="s">
        <v>240</v>
      </c>
      <c r="AP14" s="54" t="s">
        <v>240</v>
      </c>
      <c r="AQ14" s="54" t="s">
        <v>240</v>
      </c>
      <c r="AR14" s="54" t="s">
        <v>240</v>
      </c>
      <c r="AS14" s="54" t="s">
        <v>240</v>
      </c>
      <c r="AT14" s="54">
        <v>-20.07</v>
      </c>
      <c r="AU14" s="54">
        <v>-14.09</v>
      </c>
      <c r="AV14" s="54">
        <v>-1.97</v>
      </c>
      <c r="AW14" s="54">
        <v>6.86</v>
      </c>
      <c r="AX14" s="54" t="s">
        <v>240</v>
      </c>
      <c r="AY14" s="54" t="s">
        <v>240</v>
      </c>
      <c r="AZ14" s="54" t="s">
        <v>240</v>
      </c>
      <c r="BA14" s="54" t="s">
        <v>240</v>
      </c>
      <c r="BB14" s="54" t="s">
        <v>240</v>
      </c>
      <c r="BC14" s="54">
        <v>4.46</v>
      </c>
      <c r="BD14" s="54" t="s">
        <v>240</v>
      </c>
      <c r="BE14" s="19"/>
      <c r="BF14" s="19"/>
    </row>
    <row r="15" spans="1:59" x14ac:dyDescent="0.25">
      <c r="E15" s="52">
        <v>1990</v>
      </c>
      <c r="F15" s="54">
        <v>-2.23</v>
      </c>
      <c r="G15" s="54" t="s">
        <v>239</v>
      </c>
      <c r="H15" s="54" t="s">
        <v>240</v>
      </c>
      <c r="I15" s="54">
        <v>-0.37</v>
      </c>
      <c r="J15" s="54">
        <v>-10.81</v>
      </c>
      <c r="K15" s="54" t="s">
        <v>240</v>
      </c>
      <c r="L15" s="54">
        <v>8.18</v>
      </c>
      <c r="M15" s="54" t="s">
        <v>240</v>
      </c>
      <c r="N15" s="54" t="s">
        <v>240</v>
      </c>
      <c r="O15" s="54" t="s">
        <v>240</v>
      </c>
      <c r="P15" s="54" t="s">
        <v>240</v>
      </c>
      <c r="Q15" s="54">
        <v>-8.48</v>
      </c>
      <c r="R15" s="54" t="s">
        <v>240</v>
      </c>
      <c r="S15" s="54">
        <v>-4.5199999999999996</v>
      </c>
      <c r="T15" s="54">
        <v>-2.36</v>
      </c>
      <c r="U15" s="54" t="s">
        <v>240</v>
      </c>
      <c r="V15" s="54">
        <v>-9.75</v>
      </c>
      <c r="W15" s="54">
        <v>24.68</v>
      </c>
      <c r="X15" s="54">
        <v>-27.85</v>
      </c>
      <c r="Y15" s="54" t="s">
        <v>240</v>
      </c>
      <c r="Z15" s="54">
        <v>4.91</v>
      </c>
      <c r="AA15" s="54">
        <v>1.1299999999999999</v>
      </c>
      <c r="AB15" s="54" t="s">
        <v>240</v>
      </c>
      <c r="AC15" s="54">
        <v>5.44</v>
      </c>
      <c r="AD15" s="54" t="s">
        <v>240</v>
      </c>
      <c r="AE15" s="54">
        <v>-6.96</v>
      </c>
      <c r="AF15" s="54" t="s">
        <v>240</v>
      </c>
      <c r="AG15" s="54">
        <v>8.8800000000000008</v>
      </c>
      <c r="AH15" s="54" t="s">
        <v>240</v>
      </c>
      <c r="AI15" s="54" t="s">
        <v>240</v>
      </c>
      <c r="AJ15" s="54" t="s">
        <v>240</v>
      </c>
      <c r="AK15" s="54" t="s">
        <v>240</v>
      </c>
      <c r="AL15" s="54" t="s">
        <v>240</v>
      </c>
      <c r="AM15" s="54" t="s">
        <v>240</v>
      </c>
      <c r="AN15" s="54">
        <v>-25.08</v>
      </c>
      <c r="AO15" s="54" t="s">
        <v>240</v>
      </c>
      <c r="AP15" s="54" t="s">
        <v>240</v>
      </c>
      <c r="AQ15" s="54" t="s">
        <v>240</v>
      </c>
      <c r="AR15" s="54" t="s">
        <v>240</v>
      </c>
      <c r="AS15" s="54" t="s">
        <v>240</v>
      </c>
      <c r="AT15" s="54">
        <v>-25.66</v>
      </c>
      <c r="AU15" s="54">
        <v>-2.2999999999999998</v>
      </c>
      <c r="AV15" s="54">
        <v>3.57</v>
      </c>
      <c r="AW15" s="54">
        <v>8.43</v>
      </c>
      <c r="AX15" s="54" t="s">
        <v>240</v>
      </c>
      <c r="AY15" s="54" t="s">
        <v>240</v>
      </c>
      <c r="AZ15" s="54" t="s">
        <v>240</v>
      </c>
      <c r="BA15" s="54" t="s">
        <v>240</v>
      </c>
      <c r="BB15" s="54" t="s">
        <v>240</v>
      </c>
      <c r="BC15" s="54">
        <v>12.26</v>
      </c>
      <c r="BD15" s="54" t="s">
        <v>240</v>
      </c>
      <c r="BE15" s="19"/>
      <c r="BF15" s="19"/>
    </row>
    <row r="16" spans="1:59" x14ac:dyDescent="0.25">
      <c r="E16" s="52">
        <v>1991</v>
      </c>
      <c r="F16" s="54">
        <v>-1.26</v>
      </c>
      <c r="G16" s="54" t="s">
        <v>239</v>
      </c>
      <c r="H16" s="54" t="s">
        <v>240</v>
      </c>
      <c r="I16" s="54">
        <v>-10.61</v>
      </c>
      <c r="J16" s="54">
        <v>-29.43</v>
      </c>
      <c r="K16" s="54" t="s">
        <v>240</v>
      </c>
      <c r="L16" s="54">
        <v>-13.67</v>
      </c>
      <c r="M16" s="54" t="s">
        <v>240</v>
      </c>
      <c r="N16" s="54" t="s">
        <v>240</v>
      </c>
      <c r="O16" s="54" t="s">
        <v>240</v>
      </c>
      <c r="P16" s="54" t="s">
        <v>240</v>
      </c>
      <c r="Q16" s="54">
        <v>1.37</v>
      </c>
      <c r="R16" s="54" t="s">
        <v>240</v>
      </c>
      <c r="S16" s="54">
        <v>2.65</v>
      </c>
      <c r="T16" s="54">
        <v>-10.09</v>
      </c>
      <c r="U16" s="54" t="s">
        <v>240</v>
      </c>
      <c r="V16" s="54">
        <v>2.13</v>
      </c>
      <c r="W16" s="54">
        <v>4.7</v>
      </c>
      <c r="X16" s="54">
        <v>-10.98</v>
      </c>
      <c r="Y16" s="54" t="s">
        <v>240</v>
      </c>
      <c r="Z16" s="54">
        <v>7.89</v>
      </c>
      <c r="AA16" s="54">
        <v>3.56</v>
      </c>
      <c r="AB16" s="54" t="s">
        <v>240</v>
      </c>
      <c r="AC16" s="54">
        <v>7.65</v>
      </c>
      <c r="AD16" s="54" t="s">
        <v>240</v>
      </c>
      <c r="AE16" s="54">
        <v>-9.4</v>
      </c>
      <c r="AF16" s="54" t="s">
        <v>240</v>
      </c>
      <c r="AG16" s="54">
        <v>-3.1</v>
      </c>
      <c r="AH16" s="54" t="s">
        <v>240</v>
      </c>
      <c r="AI16" s="54" t="s">
        <v>240</v>
      </c>
      <c r="AJ16" s="54" t="s">
        <v>240</v>
      </c>
      <c r="AK16" s="54" t="s">
        <v>240</v>
      </c>
      <c r="AL16" s="54" t="s">
        <v>240</v>
      </c>
      <c r="AM16" s="54" t="s">
        <v>240</v>
      </c>
      <c r="AN16" s="54">
        <v>9.82</v>
      </c>
      <c r="AO16" s="54" t="s">
        <v>240</v>
      </c>
      <c r="AP16" s="54" t="s">
        <v>240</v>
      </c>
      <c r="AQ16" s="54" t="s">
        <v>240</v>
      </c>
      <c r="AR16" s="54" t="s">
        <v>240</v>
      </c>
      <c r="AS16" s="54" t="s">
        <v>240</v>
      </c>
      <c r="AT16" s="54">
        <v>-13.03</v>
      </c>
      <c r="AU16" s="54">
        <v>-8.6300000000000008</v>
      </c>
      <c r="AV16" s="54">
        <v>-4.8499999999999996</v>
      </c>
      <c r="AW16" s="54">
        <v>10.3</v>
      </c>
      <c r="AX16" s="54" t="s">
        <v>240</v>
      </c>
      <c r="AY16" s="54" t="s">
        <v>240</v>
      </c>
      <c r="AZ16" s="54" t="s">
        <v>240</v>
      </c>
      <c r="BA16" s="54" t="s">
        <v>240</v>
      </c>
      <c r="BB16" s="54" t="s">
        <v>240</v>
      </c>
      <c r="BC16" s="54">
        <v>5.9</v>
      </c>
      <c r="BD16" s="54" t="s">
        <v>240</v>
      </c>
      <c r="BE16" s="19"/>
      <c r="BF16" s="19"/>
    </row>
    <row r="17" spans="5:58" x14ac:dyDescent="0.25">
      <c r="E17" s="52">
        <v>1992</v>
      </c>
      <c r="F17" s="54">
        <v>0.12</v>
      </c>
      <c r="G17" s="54" t="s">
        <v>239</v>
      </c>
      <c r="H17" s="54" t="s">
        <v>240</v>
      </c>
      <c r="I17" s="54">
        <v>-6.56</v>
      </c>
      <c r="J17" s="54">
        <v>2.93</v>
      </c>
      <c r="K17" s="54" t="s">
        <v>240</v>
      </c>
      <c r="L17" s="54">
        <v>-1.33</v>
      </c>
      <c r="M17" s="54" t="s">
        <v>240</v>
      </c>
      <c r="N17" s="54" t="s">
        <v>240</v>
      </c>
      <c r="O17" s="54" t="s">
        <v>240</v>
      </c>
      <c r="P17" s="54" t="s">
        <v>240</v>
      </c>
      <c r="Q17" s="54">
        <v>2.15</v>
      </c>
      <c r="R17" s="54" t="s">
        <v>240</v>
      </c>
      <c r="S17" s="54">
        <v>-9.75</v>
      </c>
      <c r="T17" s="54">
        <v>10.4</v>
      </c>
      <c r="U17" s="54" t="s">
        <v>240</v>
      </c>
      <c r="V17" s="54">
        <v>-4.9000000000000004</v>
      </c>
      <c r="W17" s="54">
        <v>2.04</v>
      </c>
      <c r="X17" s="54">
        <v>-15.32</v>
      </c>
      <c r="Y17" s="54" t="s">
        <v>240</v>
      </c>
      <c r="Z17" s="54">
        <v>5.25</v>
      </c>
      <c r="AA17" s="54">
        <v>3.73</v>
      </c>
      <c r="AB17" s="54" t="s">
        <v>240</v>
      </c>
      <c r="AC17" s="54">
        <v>-9</v>
      </c>
      <c r="AD17" s="54" t="s">
        <v>240</v>
      </c>
      <c r="AE17" s="54">
        <v>-7.78</v>
      </c>
      <c r="AF17" s="54" t="s">
        <v>240</v>
      </c>
      <c r="AG17" s="54">
        <v>16.7</v>
      </c>
      <c r="AH17" s="54" t="s">
        <v>240</v>
      </c>
      <c r="AI17" s="54" t="s">
        <v>240</v>
      </c>
      <c r="AJ17" s="54" t="s">
        <v>240</v>
      </c>
      <c r="AK17" s="54" t="s">
        <v>240</v>
      </c>
      <c r="AL17" s="54" t="s">
        <v>240</v>
      </c>
      <c r="AM17" s="54" t="s">
        <v>240</v>
      </c>
      <c r="AN17" s="54">
        <v>9.4600000000000009</v>
      </c>
      <c r="AO17" s="54" t="s">
        <v>240</v>
      </c>
      <c r="AP17" s="54" t="s">
        <v>240</v>
      </c>
      <c r="AQ17" s="54" t="s">
        <v>240</v>
      </c>
      <c r="AR17" s="54" t="s">
        <v>240</v>
      </c>
      <c r="AS17" s="54" t="s">
        <v>240</v>
      </c>
      <c r="AT17" s="54">
        <v>12.02</v>
      </c>
      <c r="AU17" s="54">
        <v>-26.21</v>
      </c>
      <c r="AV17" s="54">
        <v>-11.91</v>
      </c>
      <c r="AW17" s="54">
        <v>0.42</v>
      </c>
      <c r="AX17" s="54" t="s">
        <v>240</v>
      </c>
      <c r="AY17" s="54" t="s">
        <v>240</v>
      </c>
      <c r="AZ17" s="54" t="s">
        <v>240</v>
      </c>
      <c r="BA17" s="54" t="s">
        <v>240</v>
      </c>
      <c r="BB17" s="54" t="s">
        <v>240</v>
      </c>
      <c r="BC17" s="54">
        <v>10.66</v>
      </c>
      <c r="BD17" s="54" t="s">
        <v>240</v>
      </c>
      <c r="BE17" s="19"/>
      <c r="BF17" s="19"/>
    </row>
    <row r="18" spans="5:58" x14ac:dyDescent="0.25">
      <c r="E18" s="52">
        <v>1993</v>
      </c>
      <c r="F18" s="54">
        <v>-0.79</v>
      </c>
      <c r="G18" s="54" t="s">
        <v>239</v>
      </c>
      <c r="H18" s="54" t="s">
        <v>240</v>
      </c>
      <c r="I18" s="54">
        <v>-7.65</v>
      </c>
      <c r="J18" s="54">
        <v>5.81</v>
      </c>
      <c r="K18" s="54" t="s">
        <v>240</v>
      </c>
      <c r="L18" s="54">
        <v>2.8</v>
      </c>
      <c r="M18" s="54" t="s">
        <v>240</v>
      </c>
      <c r="N18" s="54" t="s">
        <v>240</v>
      </c>
      <c r="O18" s="54" t="s">
        <v>240</v>
      </c>
      <c r="P18" s="54" t="s">
        <v>240</v>
      </c>
      <c r="Q18" s="54">
        <v>-3.4</v>
      </c>
      <c r="R18" s="54" t="s">
        <v>240</v>
      </c>
      <c r="S18" s="54">
        <v>-1.49</v>
      </c>
      <c r="T18" s="54">
        <v>8.85</v>
      </c>
      <c r="U18" s="54" t="s">
        <v>240</v>
      </c>
      <c r="V18" s="54">
        <v>4.01</v>
      </c>
      <c r="W18" s="54">
        <v>-0.56000000000000005</v>
      </c>
      <c r="X18" s="54">
        <v>-13.94</v>
      </c>
      <c r="Y18" s="54" t="s">
        <v>240</v>
      </c>
      <c r="Z18" s="54">
        <v>4.24</v>
      </c>
      <c r="AA18" s="54">
        <v>4.1100000000000003</v>
      </c>
      <c r="AB18" s="54" t="s">
        <v>240</v>
      </c>
      <c r="AC18" s="54">
        <v>-2.4900000000000002</v>
      </c>
      <c r="AD18" s="54" t="s">
        <v>240</v>
      </c>
      <c r="AE18" s="54">
        <v>-9.7899999999999991</v>
      </c>
      <c r="AF18" s="54" t="s">
        <v>240</v>
      </c>
      <c r="AG18" s="54">
        <v>6.83</v>
      </c>
      <c r="AH18" s="54" t="s">
        <v>240</v>
      </c>
      <c r="AI18" s="54" t="s">
        <v>240</v>
      </c>
      <c r="AJ18" s="54" t="s">
        <v>240</v>
      </c>
      <c r="AK18" s="54" t="s">
        <v>240</v>
      </c>
      <c r="AL18" s="54" t="s">
        <v>240</v>
      </c>
      <c r="AM18" s="54" t="s">
        <v>240</v>
      </c>
      <c r="AN18" s="54">
        <v>2</v>
      </c>
      <c r="AO18" s="54" t="s">
        <v>240</v>
      </c>
      <c r="AP18" s="54" t="s">
        <v>240</v>
      </c>
      <c r="AQ18" s="54" t="s">
        <v>240</v>
      </c>
      <c r="AR18" s="54" t="s">
        <v>240</v>
      </c>
      <c r="AS18" s="54" t="s">
        <v>240</v>
      </c>
      <c r="AT18" s="54">
        <v>13.99</v>
      </c>
      <c r="AU18" s="54">
        <v>5.67</v>
      </c>
      <c r="AV18" s="54">
        <v>-9.33</v>
      </c>
      <c r="AW18" s="54">
        <v>-3.13</v>
      </c>
      <c r="AX18" s="54" t="s">
        <v>240</v>
      </c>
      <c r="AY18" s="54" t="s">
        <v>240</v>
      </c>
      <c r="AZ18" s="54" t="s">
        <v>240</v>
      </c>
      <c r="BA18" s="54" t="s">
        <v>240</v>
      </c>
      <c r="BB18" s="54" t="s">
        <v>240</v>
      </c>
      <c r="BC18" s="54">
        <v>-2.52</v>
      </c>
      <c r="BD18" s="54" t="s">
        <v>240</v>
      </c>
      <c r="BE18" s="19"/>
      <c r="BF18" s="19"/>
    </row>
    <row r="19" spans="5:58" x14ac:dyDescent="0.25">
      <c r="E19" s="52">
        <v>1994</v>
      </c>
      <c r="F19" s="54">
        <v>-3.47</v>
      </c>
      <c r="G19" s="54" t="s">
        <v>239</v>
      </c>
      <c r="H19" s="54" t="s">
        <v>240</v>
      </c>
      <c r="I19" s="54">
        <v>-7.0000000000000007E-2</v>
      </c>
      <c r="J19" s="54">
        <v>4.93</v>
      </c>
      <c r="K19" s="54" t="s">
        <v>240</v>
      </c>
      <c r="L19" s="54">
        <v>-3.84</v>
      </c>
      <c r="M19" s="54" t="s">
        <v>240</v>
      </c>
      <c r="N19" s="54" t="s">
        <v>240</v>
      </c>
      <c r="O19" s="54" t="s">
        <v>240</v>
      </c>
      <c r="P19" s="54" t="s">
        <v>240</v>
      </c>
      <c r="Q19" s="54">
        <v>-5.04</v>
      </c>
      <c r="R19" s="54" t="s">
        <v>240</v>
      </c>
      <c r="S19" s="54">
        <v>-0.94</v>
      </c>
      <c r="T19" s="54">
        <v>7.43</v>
      </c>
      <c r="U19" s="54" t="s">
        <v>240</v>
      </c>
      <c r="V19" s="54">
        <v>-1.61</v>
      </c>
      <c r="W19" s="54">
        <v>7.15</v>
      </c>
      <c r="X19" s="54">
        <v>-22.51</v>
      </c>
      <c r="Y19" s="54" t="s">
        <v>240</v>
      </c>
      <c r="Z19" s="54">
        <v>2.34</v>
      </c>
      <c r="AA19" s="54">
        <v>7.69</v>
      </c>
      <c r="AB19" s="54" t="s">
        <v>240</v>
      </c>
      <c r="AC19" s="54">
        <v>-2.65</v>
      </c>
      <c r="AD19" s="54" t="s">
        <v>240</v>
      </c>
      <c r="AE19" s="54">
        <v>-29.59</v>
      </c>
      <c r="AF19" s="54" t="s">
        <v>240</v>
      </c>
      <c r="AG19" s="54">
        <v>4.18</v>
      </c>
      <c r="AH19" s="54" t="s">
        <v>240</v>
      </c>
      <c r="AI19" s="54" t="s">
        <v>240</v>
      </c>
      <c r="AJ19" s="54" t="s">
        <v>240</v>
      </c>
      <c r="AK19" s="54" t="s">
        <v>240</v>
      </c>
      <c r="AL19" s="54" t="s">
        <v>240</v>
      </c>
      <c r="AM19" s="54" t="s">
        <v>240</v>
      </c>
      <c r="AN19" s="54">
        <v>-0.97</v>
      </c>
      <c r="AO19" s="54" t="s">
        <v>240</v>
      </c>
      <c r="AP19" s="54" t="s">
        <v>240</v>
      </c>
      <c r="AQ19" s="54" t="s">
        <v>240</v>
      </c>
      <c r="AR19" s="54" t="s">
        <v>240</v>
      </c>
      <c r="AS19" s="54" t="s">
        <v>240</v>
      </c>
      <c r="AT19" s="54">
        <v>30.11</v>
      </c>
      <c r="AU19" s="54">
        <v>-33.409999999999997</v>
      </c>
      <c r="AV19" s="54">
        <v>0.67</v>
      </c>
      <c r="AW19" s="54">
        <v>-16.29</v>
      </c>
      <c r="AX19" s="54" t="s">
        <v>240</v>
      </c>
      <c r="AY19" s="54" t="s">
        <v>240</v>
      </c>
      <c r="AZ19" s="54" t="s">
        <v>240</v>
      </c>
      <c r="BA19" s="54" t="s">
        <v>240</v>
      </c>
      <c r="BB19" s="54" t="s">
        <v>240</v>
      </c>
      <c r="BC19" s="54">
        <v>-1.47</v>
      </c>
      <c r="BD19" s="54" t="s">
        <v>240</v>
      </c>
      <c r="BE19" s="19"/>
      <c r="BF19" s="19"/>
    </row>
    <row r="20" spans="5:58" x14ac:dyDescent="0.25">
      <c r="E20" s="52">
        <v>1995</v>
      </c>
      <c r="F20" s="54">
        <v>-7.53</v>
      </c>
      <c r="G20" s="54" t="s">
        <v>239</v>
      </c>
      <c r="H20" s="54" t="s">
        <v>240</v>
      </c>
      <c r="I20" s="54">
        <v>-20.5</v>
      </c>
      <c r="J20" s="54">
        <v>13.65</v>
      </c>
      <c r="K20" s="54" t="s">
        <v>240</v>
      </c>
      <c r="L20" s="54">
        <v>-3.4</v>
      </c>
      <c r="M20" s="54" t="s">
        <v>240</v>
      </c>
      <c r="N20" s="54" t="s">
        <v>240</v>
      </c>
      <c r="O20" s="54" t="s">
        <v>240</v>
      </c>
      <c r="P20" s="54" t="s">
        <v>240</v>
      </c>
      <c r="Q20" s="54">
        <v>-1.66</v>
      </c>
      <c r="R20" s="54" t="s">
        <v>240</v>
      </c>
      <c r="S20" s="54">
        <v>3.31</v>
      </c>
      <c r="T20" s="54">
        <v>4.3899999999999997</v>
      </c>
      <c r="U20" s="54" t="s">
        <v>240</v>
      </c>
      <c r="V20" s="54">
        <v>-18.8</v>
      </c>
      <c r="W20" s="54">
        <v>4.87</v>
      </c>
      <c r="X20" s="54">
        <v>-25.71</v>
      </c>
      <c r="Y20" s="54" t="s">
        <v>240</v>
      </c>
      <c r="Z20" s="54">
        <v>-1.49</v>
      </c>
      <c r="AA20" s="54">
        <v>12.49</v>
      </c>
      <c r="AB20" s="54" t="s">
        <v>240</v>
      </c>
      <c r="AC20" s="54">
        <v>-4.33</v>
      </c>
      <c r="AD20" s="54" t="s">
        <v>240</v>
      </c>
      <c r="AE20" s="54">
        <v>-20.91</v>
      </c>
      <c r="AF20" s="54" t="s">
        <v>240</v>
      </c>
      <c r="AG20" s="54">
        <v>10.67</v>
      </c>
      <c r="AH20" s="54" t="s">
        <v>240</v>
      </c>
      <c r="AI20" s="54" t="s">
        <v>240</v>
      </c>
      <c r="AJ20" s="54" t="s">
        <v>240</v>
      </c>
      <c r="AK20" s="54" t="s">
        <v>240</v>
      </c>
      <c r="AL20" s="54" t="s">
        <v>240</v>
      </c>
      <c r="AM20" s="54" t="s">
        <v>240</v>
      </c>
      <c r="AN20" s="54">
        <v>9.42</v>
      </c>
      <c r="AO20" s="54" t="s">
        <v>240</v>
      </c>
      <c r="AP20" s="54" t="s">
        <v>240</v>
      </c>
      <c r="AQ20" s="54" t="s">
        <v>240</v>
      </c>
      <c r="AR20" s="54" t="s">
        <v>240</v>
      </c>
      <c r="AS20" s="54" t="s">
        <v>240</v>
      </c>
      <c r="AT20" s="54">
        <v>13.77</v>
      </c>
      <c r="AU20" s="54">
        <v>-29.02</v>
      </c>
      <c r="AV20" s="54">
        <v>-6.15</v>
      </c>
      <c r="AW20" s="54">
        <v>-2.63</v>
      </c>
      <c r="AX20" s="54" t="s">
        <v>240</v>
      </c>
      <c r="AY20" s="54" t="s">
        <v>240</v>
      </c>
      <c r="AZ20" s="54" t="s">
        <v>240</v>
      </c>
      <c r="BA20" s="54" t="s">
        <v>240</v>
      </c>
      <c r="BB20" s="54" t="s">
        <v>240</v>
      </c>
      <c r="BC20" s="54">
        <v>-7.12</v>
      </c>
      <c r="BD20" s="54" t="s">
        <v>240</v>
      </c>
      <c r="BE20" s="19"/>
      <c r="BF20" s="19"/>
    </row>
    <row r="21" spans="5:58" x14ac:dyDescent="0.25">
      <c r="E21" s="52">
        <v>1996</v>
      </c>
      <c r="F21" s="54">
        <v>-6.62</v>
      </c>
      <c r="G21" s="54" t="s">
        <v>239</v>
      </c>
      <c r="H21" s="54" t="s">
        <v>240</v>
      </c>
      <c r="I21" s="54">
        <v>2.42</v>
      </c>
      <c r="J21" s="54">
        <v>-1.37</v>
      </c>
      <c r="K21" s="54" t="s">
        <v>240</v>
      </c>
      <c r="L21" s="54">
        <v>-1.36</v>
      </c>
      <c r="M21" s="54" t="s">
        <v>240</v>
      </c>
      <c r="N21" s="54" t="s">
        <v>240</v>
      </c>
      <c r="O21" s="54" t="s">
        <v>240</v>
      </c>
      <c r="P21" s="54" t="s">
        <v>240</v>
      </c>
      <c r="Q21" s="54">
        <v>-4.4400000000000004</v>
      </c>
      <c r="R21" s="54" t="s">
        <v>240</v>
      </c>
      <c r="S21" s="54">
        <v>14.66</v>
      </c>
      <c r="T21" s="54">
        <v>4.22</v>
      </c>
      <c r="U21" s="54" t="s">
        <v>240</v>
      </c>
      <c r="V21" s="54">
        <v>-19.41</v>
      </c>
      <c r="W21" s="54">
        <v>10.01</v>
      </c>
      <c r="X21" s="54">
        <v>-16.79</v>
      </c>
      <c r="Y21" s="54" t="s">
        <v>240</v>
      </c>
      <c r="Z21" s="54">
        <v>4.22</v>
      </c>
      <c r="AA21" s="54">
        <v>5.5</v>
      </c>
      <c r="AB21" s="54" t="s">
        <v>240</v>
      </c>
      <c r="AC21" s="54">
        <v>4.7</v>
      </c>
      <c r="AD21" s="54" t="s">
        <v>240</v>
      </c>
      <c r="AE21" s="54">
        <v>-25.86</v>
      </c>
      <c r="AF21" s="54" t="s">
        <v>240</v>
      </c>
      <c r="AG21" s="54">
        <v>0.99</v>
      </c>
      <c r="AH21" s="54" t="s">
        <v>240</v>
      </c>
      <c r="AI21" s="54" t="s">
        <v>240</v>
      </c>
      <c r="AJ21" s="54" t="s">
        <v>240</v>
      </c>
      <c r="AK21" s="54" t="s">
        <v>240</v>
      </c>
      <c r="AL21" s="54" t="s">
        <v>240</v>
      </c>
      <c r="AM21" s="54" t="s">
        <v>240</v>
      </c>
      <c r="AN21" s="54">
        <v>-18.510000000000002</v>
      </c>
      <c r="AO21" s="54" t="s">
        <v>240</v>
      </c>
      <c r="AP21" s="54" t="s">
        <v>240</v>
      </c>
      <c r="AQ21" s="54" t="s">
        <v>240</v>
      </c>
      <c r="AR21" s="54" t="s">
        <v>240</v>
      </c>
      <c r="AS21" s="54" t="s">
        <v>240</v>
      </c>
      <c r="AT21" s="54">
        <v>-3.8</v>
      </c>
      <c r="AU21" s="54">
        <v>-6.19</v>
      </c>
      <c r="AV21" s="54">
        <v>0.88</v>
      </c>
      <c r="AW21" s="54">
        <v>-6.22</v>
      </c>
      <c r="AX21" s="54" t="s">
        <v>240</v>
      </c>
      <c r="AY21" s="54" t="s">
        <v>240</v>
      </c>
      <c r="AZ21" s="54" t="s">
        <v>240</v>
      </c>
      <c r="BA21" s="54" t="s">
        <v>240</v>
      </c>
      <c r="BB21" s="54" t="s">
        <v>240</v>
      </c>
      <c r="BC21" s="54">
        <v>-6.37</v>
      </c>
      <c r="BD21" s="54" t="s">
        <v>240</v>
      </c>
      <c r="BE21" s="19"/>
      <c r="BF21" s="19"/>
    </row>
    <row r="22" spans="5:58" x14ac:dyDescent="0.25">
      <c r="E22" s="52">
        <v>1997</v>
      </c>
      <c r="F22" s="54">
        <v>-1</v>
      </c>
      <c r="G22" s="54" t="s">
        <v>239</v>
      </c>
      <c r="H22" s="54" t="s">
        <v>240</v>
      </c>
      <c r="I22" s="54">
        <v>-7.92</v>
      </c>
      <c r="J22" s="54">
        <v>10.8</v>
      </c>
      <c r="K22" s="54" t="s">
        <v>240</v>
      </c>
      <c r="L22" s="54">
        <v>14.42</v>
      </c>
      <c r="M22" s="54" t="s">
        <v>240</v>
      </c>
      <c r="N22" s="54" t="s">
        <v>240</v>
      </c>
      <c r="O22" s="54" t="s">
        <v>240</v>
      </c>
      <c r="P22" s="54" t="s">
        <v>240</v>
      </c>
      <c r="Q22" s="54">
        <v>-3.18</v>
      </c>
      <c r="R22" s="54" t="s">
        <v>240</v>
      </c>
      <c r="S22" s="54">
        <v>4.33</v>
      </c>
      <c r="T22" s="54">
        <v>7.82</v>
      </c>
      <c r="U22" s="54" t="s">
        <v>240</v>
      </c>
      <c r="V22" s="54">
        <v>3.74</v>
      </c>
      <c r="W22" s="54">
        <v>6.69</v>
      </c>
      <c r="X22" s="54">
        <v>-19.87</v>
      </c>
      <c r="Y22" s="54" t="s">
        <v>240</v>
      </c>
      <c r="Z22" s="54">
        <v>-7.94</v>
      </c>
      <c r="AA22" s="54">
        <v>13.75</v>
      </c>
      <c r="AB22" s="54" t="s">
        <v>240</v>
      </c>
      <c r="AC22" s="54">
        <v>10.95</v>
      </c>
      <c r="AD22" s="54" t="s">
        <v>240</v>
      </c>
      <c r="AE22" s="54">
        <v>-12.76</v>
      </c>
      <c r="AF22" s="54" t="s">
        <v>240</v>
      </c>
      <c r="AG22" s="54">
        <v>-7.38</v>
      </c>
      <c r="AH22" s="54" t="s">
        <v>240</v>
      </c>
      <c r="AI22" s="54" t="s">
        <v>240</v>
      </c>
      <c r="AJ22" s="54" t="s">
        <v>240</v>
      </c>
      <c r="AK22" s="54" t="s">
        <v>240</v>
      </c>
      <c r="AL22" s="54" t="s">
        <v>240</v>
      </c>
      <c r="AM22" s="54" t="s">
        <v>240</v>
      </c>
      <c r="AN22" s="54">
        <v>-10.57</v>
      </c>
      <c r="AO22" s="54" t="s">
        <v>240</v>
      </c>
      <c r="AP22" s="54" t="s">
        <v>240</v>
      </c>
      <c r="AQ22" s="54" t="s">
        <v>240</v>
      </c>
      <c r="AR22" s="54" t="s">
        <v>240</v>
      </c>
      <c r="AS22" s="54" t="s">
        <v>240</v>
      </c>
      <c r="AT22" s="54">
        <v>-1.34</v>
      </c>
      <c r="AU22" s="54">
        <v>-3.12</v>
      </c>
      <c r="AV22" s="54">
        <v>0.11</v>
      </c>
      <c r="AW22" s="54">
        <v>-1.1200000000000001</v>
      </c>
      <c r="AX22" s="54" t="s">
        <v>240</v>
      </c>
      <c r="AY22" s="54" t="s">
        <v>240</v>
      </c>
      <c r="AZ22" s="54" t="s">
        <v>240</v>
      </c>
      <c r="BA22" s="54" t="s">
        <v>240</v>
      </c>
      <c r="BB22" s="54" t="s">
        <v>240</v>
      </c>
      <c r="BC22" s="54">
        <v>-3.57</v>
      </c>
      <c r="BD22" s="54" t="s">
        <v>240</v>
      </c>
      <c r="BE22" s="19"/>
      <c r="BF22" s="19"/>
    </row>
    <row r="23" spans="5:58" x14ac:dyDescent="0.25">
      <c r="E23" s="52">
        <v>1998</v>
      </c>
      <c r="F23" s="54">
        <v>-2.36</v>
      </c>
      <c r="G23" s="54" t="s">
        <v>239</v>
      </c>
      <c r="H23" s="54" t="s">
        <v>240</v>
      </c>
      <c r="I23" s="54">
        <v>0.17</v>
      </c>
      <c r="J23" s="54">
        <v>7.17</v>
      </c>
      <c r="K23" s="54" t="s">
        <v>240</v>
      </c>
      <c r="L23" s="54">
        <v>6.49</v>
      </c>
      <c r="M23" s="54" t="s">
        <v>240</v>
      </c>
      <c r="N23" s="54" t="s">
        <v>240</v>
      </c>
      <c r="O23" s="54" t="s">
        <v>240</v>
      </c>
      <c r="P23" s="54" t="s">
        <v>240</v>
      </c>
      <c r="Q23" s="54">
        <v>4.54</v>
      </c>
      <c r="R23" s="54" t="s">
        <v>240</v>
      </c>
      <c r="S23" s="54">
        <v>3.23</v>
      </c>
      <c r="T23" s="54">
        <v>-0.81</v>
      </c>
      <c r="U23" s="54" t="s">
        <v>240</v>
      </c>
      <c r="V23" s="54">
        <v>-2.4300000000000002</v>
      </c>
      <c r="W23" s="54">
        <v>2.2000000000000002</v>
      </c>
      <c r="X23" s="54">
        <v>-16.100000000000001</v>
      </c>
      <c r="Y23" s="54" t="s">
        <v>240</v>
      </c>
      <c r="Z23" s="54">
        <v>-4.9400000000000004</v>
      </c>
      <c r="AA23" s="54">
        <v>14.72</v>
      </c>
      <c r="AB23" s="54" t="s">
        <v>240</v>
      </c>
      <c r="AC23" s="54">
        <v>-3.89</v>
      </c>
      <c r="AD23" s="54" t="s">
        <v>240</v>
      </c>
      <c r="AE23" s="54">
        <v>-2.87</v>
      </c>
      <c r="AF23" s="54" t="s">
        <v>240</v>
      </c>
      <c r="AG23" s="54">
        <v>-2.2400000000000002</v>
      </c>
      <c r="AH23" s="54" t="s">
        <v>240</v>
      </c>
      <c r="AI23" s="54" t="s">
        <v>240</v>
      </c>
      <c r="AJ23" s="54" t="s">
        <v>240</v>
      </c>
      <c r="AK23" s="54" t="s">
        <v>240</v>
      </c>
      <c r="AL23" s="54" t="s">
        <v>240</v>
      </c>
      <c r="AM23" s="54" t="s">
        <v>240</v>
      </c>
      <c r="AN23" s="54">
        <v>2.82</v>
      </c>
      <c r="AO23" s="54" t="s">
        <v>240</v>
      </c>
      <c r="AP23" s="54" t="s">
        <v>240</v>
      </c>
      <c r="AQ23" s="54" t="s">
        <v>240</v>
      </c>
      <c r="AR23" s="54" t="s">
        <v>240</v>
      </c>
      <c r="AS23" s="54" t="s">
        <v>240</v>
      </c>
      <c r="AT23" s="54">
        <v>-1.34</v>
      </c>
      <c r="AU23" s="54">
        <v>-14.38</v>
      </c>
      <c r="AV23" s="54">
        <v>-2.06</v>
      </c>
      <c r="AW23" s="54">
        <v>-1.76</v>
      </c>
      <c r="AX23" s="54" t="s">
        <v>240</v>
      </c>
      <c r="AY23" s="54" t="s">
        <v>240</v>
      </c>
      <c r="AZ23" s="54" t="s">
        <v>240</v>
      </c>
      <c r="BA23" s="54" t="s">
        <v>240</v>
      </c>
      <c r="BB23" s="54" t="s">
        <v>240</v>
      </c>
      <c r="BC23" s="54">
        <v>1.97</v>
      </c>
      <c r="BD23" s="54" t="s">
        <v>240</v>
      </c>
      <c r="BE23" s="19"/>
      <c r="BF23" s="19"/>
    </row>
    <row r="24" spans="5:58" x14ac:dyDescent="0.25">
      <c r="E24" s="52">
        <v>1999</v>
      </c>
      <c r="F24" s="54">
        <v>-4.5</v>
      </c>
      <c r="G24" s="54" t="s">
        <v>239</v>
      </c>
      <c r="H24" s="54" t="s">
        <v>240</v>
      </c>
      <c r="I24" s="54">
        <v>4.41</v>
      </c>
      <c r="J24" s="54">
        <v>0.13</v>
      </c>
      <c r="K24" s="54" t="s">
        <v>240</v>
      </c>
      <c r="L24" s="54">
        <v>12.87</v>
      </c>
      <c r="M24" s="54" t="s">
        <v>240</v>
      </c>
      <c r="N24" s="54" t="s">
        <v>240</v>
      </c>
      <c r="O24" s="54" t="s">
        <v>240</v>
      </c>
      <c r="P24" s="54" t="s">
        <v>240</v>
      </c>
      <c r="Q24" s="54">
        <v>7.95</v>
      </c>
      <c r="R24" s="54" t="s">
        <v>240</v>
      </c>
      <c r="S24" s="54">
        <v>9.61</v>
      </c>
      <c r="T24" s="54">
        <v>6.79</v>
      </c>
      <c r="U24" s="54" t="s">
        <v>240</v>
      </c>
      <c r="V24" s="54">
        <v>-5.29</v>
      </c>
      <c r="W24" s="54">
        <v>11.38</v>
      </c>
      <c r="X24" s="54">
        <v>-24.75</v>
      </c>
      <c r="Y24" s="54" t="s">
        <v>240</v>
      </c>
      <c r="Z24" s="54">
        <v>-5.08</v>
      </c>
      <c r="AA24" s="54">
        <v>11.95</v>
      </c>
      <c r="AB24" s="54" t="s">
        <v>240</v>
      </c>
      <c r="AC24" s="54">
        <v>9.48</v>
      </c>
      <c r="AD24" s="54" t="s">
        <v>240</v>
      </c>
      <c r="AE24" s="54">
        <v>3.2</v>
      </c>
      <c r="AF24" s="54" t="s">
        <v>240</v>
      </c>
      <c r="AG24" s="54">
        <v>-13.65</v>
      </c>
      <c r="AH24" s="54" t="s">
        <v>240</v>
      </c>
      <c r="AI24" s="54" t="s">
        <v>240</v>
      </c>
      <c r="AJ24" s="54" t="s">
        <v>240</v>
      </c>
      <c r="AK24" s="54" t="s">
        <v>240</v>
      </c>
      <c r="AL24" s="54" t="s">
        <v>240</v>
      </c>
      <c r="AM24" s="54" t="s">
        <v>240</v>
      </c>
      <c r="AN24" s="54">
        <v>-13.92</v>
      </c>
      <c r="AO24" s="54" t="s">
        <v>240</v>
      </c>
      <c r="AP24" s="54" t="s">
        <v>240</v>
      </c>
      <c r="AQ24" s="54" t="s">
        <v>240</v>
      </c>
      <c r="AR24" s="54" t="s">
        <v>240</v>
      </c>
      <c r="AS24" s="54" t="s">
        <v>240</v>
      </c>
      <c r="AT24" s="54">
        <v>-8.81</v>
      </c>
      <c r="AU24" s="54">
        <v>-7.37</v>
      </c>
      <c r="AV24" s="54">
        <v>-5.75</v>
      </c>
      <c r="AW24" s="54">
        <v>5.63</v>
      </c>
      <c r="AX24" s="54" t="s">
        <v>240</v>
      </c>
      <c r="AY24" s="54" t="s">
        <v>240</v>
      </c>
      <c r="AZ24" s="54" t="s">
        <v>240</v>
      </c>
      <c r="BA24" s="54" t="s">
        <v>240</v>
      </c>
      <c r="BB24" s="54" t="s">
        <v>240</v>
      </c>
      <c r="BC24" s="54">
        <v>-6.42</v>
      </c>
      <c r="BD24" s="54" t="s">
        <v>240</v>
      </c>
      <c r="BE24" s="19"/>
      <c r="BF24" s="19"/>
    </row>
    <row r="25" spans="5:58" x14ac:dyDescent="0.25">
      <c r="E25" s="52">
        <v>2000</v>
      </c>
      <c r="F25" s="54">
        <v>-0.37</v>
      </c>
      <c r="G25" s="54" t="s">
        <v>239</v>
      </c>
      <c r="H25" s="54" t="s">
        <v>240</v>
      </c>
      <c r="I25" s="54">
        <v>8.42</v>
      </c>
      <c r="J25" s="54">
        <v>18.079999999999998</v>
      </c>
      <c r="K25" s="54" t="s">
        <v>240</v>
      </c>
      <c r="L25" s="54">
        <v>10.49</v>
      </c>
      <c r="M25" s="54" t="s">
        <v>240</v>
      </c>
      <c r="N25" s="54" t="s">
        <v>240</v>
      </c>
      <c r="O25" s="54" t="s">
        <v>240</v>
      </c>
      <c r="P25" s="54" t="s">
        <v>240</v>
      </c>
      <c r="Q25" s="54">
        <v>-0.08</v>
      </c>
      <c r="R25" s="54" t="s">
        <v>240</v>
      </c>
      <c r="S25" s="54">
        <v>-5.03</v>
      </c>
      <c r="T25" s="54">
        <v>16.62</v>
      </c>
      <c r="U25" s="54" t="s">
        <v>240</v>
      </c>
      <c r="V25" s="54">
        <v>0.16</v>
      </c>
      <c r="W25" s="54">
        <v>16.36</v>
      </c>
      <c r="X25" s="54">
        <v>-35.04</v>
      </c>
      <c r="Y25" s="54" t="s">
        <v>240</v>
      </c>
      <c r="Z25" s="54">
        <v>-0.99</v>
      </c>
      <c r="AA25" s="54">
        <v>8.2899999999999991</v>
      </c>
      <c r="AB25" s="54" t="s">
        <v>240</v>
      </c>
      <c r="AC25" s="54">
        <v>-6.89</v>
      </c>
      <c r="AD25" s="54" t="s">
        <v>240</v>
      </c>
      <c r="AE25" s="54">
        <v>-3.09</v>
      </c>
      <c r="AF25" s="54" t="s">
        <v>240</v>
      </c>
      <c r="AG25" s="54">
        <v>6.25</v>
      </c>
      <c r="AH25" s="54" t="s">
        <v>240</v>
      </c>
      <c r="AI25" s="54" t="s">
        <v>240</v>
      </c>
      <c r="AJ25" s="54" t="s">
        <v>240</v>
      </c>
      <c r="AK25" s="54" t="s">
        <v>240</v>
      </c>
      <c r="AL25" s="54" t="s">
        <v>240</v>
      </c>
      <c r="AM25" s="54" t="s">
        <v>240</v>
      </c>
      <c r="AN25" s="54">
        <v>-10.82</v>
      </c>
      <c r="AO25" s="54" t="s">
        <v>240</v>
      </c>
      <c r="AP25" s="54" t="s">
        <v>240</v>
      </c>
      <c r="AQ25" s="54" t="s">
        <v>240</v>
      </c>
      <c r="AR25" s="54" t="s">
        <v>240</v>
      </c>
      <c r="AS25" s="54" t="s">
        <v>240</v>
      </c>
      <c r="AT25" s="54">
        <v>-23.05</v>
      </c>
      <c r="AU25" s="54">
        <v>-12.38</v>
      </c>
      <c r="AV25" s="54">
        <v>6.7</v>
      </c>
      <c r="AW25" s="54">
        <v>3.74</v>
      </c>
      <c r="AX25" s="54" t="s">
        <v>240</v>
      </c>
      <c r="AY25" s="54" t="s">
        <v>240</v>
      </c>
      <c r="AZ25" s="54" t="s">
        <v>240</v>
      </c>
      <c r="BA25" s="54" t="s">
        <v>240</v>
      </c>
      <c r="BB25" s="54" t="s">
        <v>240</v>
      </c>
      <c r="BC25" s="54">
        <v>-4.55</v>
      </c>
      <c r="BD25" s="54" t="s">
        <v>240</v>
      </c>
      <c r="BE25" s="19"/>
      <c r="BF25" s="19"/>
    </row>
    <row r="26" spans="5:58" x14ac:dyDescent="0.25">
      <c r="E26" s="52">
        <v>2001</v>
      </c>
      <c r="F26" s="54">
        <v>-0.39</v>
      </c>
      <c r="G26" s="54" t="s">
        <v>239</v>
      </c>
      <c r="H26" s="54" t="s">
        <v>240</v>
      </c>
      <c r="I26" s="54">
        <v>20.92</v>
      </c>
      <c r="J26" s="54">
        <v>17.350000000000001</v>
      </c>
      <c r="K26" s="54" t="s">
        <v>240</v>
      </c>
      <c r="L26" s="54">
        <v>7.8</v>
      </c>
      <c r="M26" s="54" t="s">
        <v>240</v>
      </c>
      <c r="N26" s="54" t="s">
        <v>240</v>
      </c>
      <c r="O26" s="54" t="s">
        <v>240</v>
      </c>
      <c r="P26" s="54" t="s">
        <v>240</v>
      </c>
      <c r="Q26" s="54">
        <v>9.24</v>
      </c>
      <c r="R26" s="54" t="s">
        <v>240</v>
      </c>
      <c r="S26" s="54">
        <v>17.309999999999999</v>
      </c>
      <c r="T26" s="54">
        <v>9.69</v>
      </c>
      <c r="U26" s="54" t="s">
        <v>240</v>
      </c>
      <c r="V26" s="54">
        <v>-15.9</v>
      </c>
      <c r="W26" s="54">
        <v>23.37</v>
      </c>
      <c r="X26" s="54">
        <v>-29.16</v>
      </c>
      <c r="Y26" s="54" t="s">
        <v>240</v>
      </c>
      <c r="Z26" s="54">
        <v>-6.15</v>
      </c>
      <c r="AA26" s="54">
        <v>13.53</v>
      </c>
      <c r="AB26" s="54" t="s">
        <v>240</v>
      </c>
      <c r="AC26" s="54">
        <v>8.74</v>
      </c>
      <c r="AD26" s="54" t="s">
        <v>240</v>
      </c>
      <c r="AE26" s="54">
        <v>-12.72</v>
      </c>
      <c r="AF26" s="54" t="s">
        <v>240</v>
      </c>
      <c r="AG26" s="54">
        <v>-1.28</v>
      </c>
      <c r="AH26" s="54" t="s">
        <v>240</v>
      </c>
      <c r="AI26" s="54" t="s">
        <v>240</v>
      </c>
      <c r="AJ26" s="54" t="s">
        <v>240</v>
      </c>
      <c r="AK26" s="54" t="s">
        <v>240</v>
      </c>
      <c r="AL26" s="54" t="s">
        <v>240</v>
      </c>
      <c r="AM26" s="54" t="s">
        <v>240</v>
      </c>
      <c r="AN26" s="54">
        <v>-28.07</v>
      </c>
      <c r="AO26" s="54" t="s">
        <v>240</v>
      </c>
      <c r="AP26" s="54" t="s">
        <v>240</v>
      </c>
      <c r="AQ26" s="54" t="s">
        <v>240</v>
      </c>
      <c r="AR26" s="54" t="s">
        <v>240</v>
      </c>
      <c r="AS26" s="54" t="s">
        <v>240</v>
      </c>
      <c r="AT26" s="54">
        <v>-54.43</v>
      </c>
      <c r="AU26" s="54">
        <v>-11.47</v>
      </c>
      <c r="AV26" s="54">
        <v>-7.74</v>
      </c>
      <c r="AW26" s="54">
        <v>20.81</v>
      </c>
      <c r="AX26" s="54" t="s">
        <v>240</v>
      </c>
      <c r="AY26" s="54" t="s">
        <v>240</v>
      </c>
      <c r="AZ26" s="54" t="s">
        <v>240</v>
      </c>
      <c r="BA26" s="54" t="s">
        <v>240</v>
      </c>
      <c r="BB26" s="54" t="s">
        <v>240</v>
      </c>
      <c r="BC26" s="54">
        <v>-18.149999999999999</v>
      </c>
      <c r="BD26" s="54" t="s">
        <v>240</v>
      </c>
      <c r="BE26" s="19"/>
      <c r="BF26" s="19"/>
    </row>
    <row r="27" spans="5:58" x14ac:dyDescent="0.25">
      <c r="E27" s="52">
        <v>2002</v>
      </c>
      <c r="F27" s="54">
        <v>0.68</v>
      </c>
      <c r="G27" s="54" t="s">
        <v>239</v>
      </c>
      <c r="H27" s="54" t="s">
        <v>240</v>
      </c>
      <c r="I27" s="54">
        <v>21.73</v>
      </c>
      <c r="J27" s="54">
        <v>-16.309999999999999</v>
      </c>
      <c r="K27" s="54" t="s">
        <v>240</v>
      </c>
      <c r="L27" s="54">
        <v>-4.87</v>
      </c>
      <c r="M27" s="54" t="s">
        <v>240</v>
      </c>
      <c r="N27" s="54" t="s">
        <v>240</v>
      </c>
      <c r="O27" s="54" t="s">
        <v>240</v>
      </c>
      <c r="P27" s="54" t="s">
        <v>240</v>
      </c>
      <c r="Q27" s="54">
        <v>16.149999999999999</v>
      </c>
      <c r="R27" s="54" t="s">
        <v>240</v>
      </c>
      <c r="S27" s="54">
        <v>26.52</v>
      </c>
      <c r="T27" s="54">
        <v>25.05</v>
      </c>
      <c r="U27" s="54" t="s">
        <v>240</v>
      </c>
      <c r="V27" s="54">
        <v>-19.649999999999999</v>
      </c>
      <c r="W27" s="54">
        <v>7.72</v>
      </c>
      <c r="X27" s="54">
        <v>-14.68</v>
      </c>
      <c r="Y27" s="54" t="s">
        <v>240</v>
      </c>
      <c r="Z27" s="54">
        <v>-1.2</v>
      </c>
      <c r="AA27" s="54">
        <v>10.210000000000001</v>
      </c>
      <c r="AB27" s="54" t="s">
        <v>240</v>
      </c>
      <c r="AC27" s="54">
        <v>1.99</v>
      </c>
      <c r="AD27" s="54" t="s">
        <v>240</v>
      </c>
      <c r="AE27" s="54">
        <v>-12.45</v>
      </c>
      <c r="AF27" s="54" t="s">
        <v>240</v>
      </c>
      <c r="AG27" s="54">
        <v>-5.38</v>
      </c>
      <c r="AH27" s="54" t="s">
        <v>240</v>
      </c>
      <c r="AI27" s="54" t="s">
        <v>240</v>
      </c>
      <c r="AJ27" s="54" t="s">
        <v>240</v>
      </c>
      <c r="AK27" s="54" t="s">
        <v>240</v>
      </c>
      <c r="AL27" s="54" t="s">
        <v>240</v>
      </c>
      <c r="AM27" s="54" t="s">
        <v>240</v>
      </c>
      <c r="AN27" s="54">
        <v>-8.51</v>
      </c>
      <c r="AO27" s="54" t="s">
        <v>240</v>
      </c>
      <c r="AP27" s="54" t="s">
        <v>240</v>
      </c>
      <c r="AQ27" s="54" t="s">
        <v>240</v>
      </c>
      <c r="AR27" s="54" t="s">
        <v>240</v>
      </c>
      <c r="AS27" s="54" t="s">
        <v>240</v>
      </c>
      <c r="AT27" s="54">
        <v>-41.75</v>
      </c>
      <c r="AU27" s="54">
        <v>-27.7</v>
      </c>
      <c r="AV27" s="54">
        <v>6.13</v>
      </c>
      <c r="AW27" s="54">
        <v>6.47</v>
      </c>
      <c r="AX27" s="54" t="s">
        <v>240</v>
      </c>
      <c r="AY27" s="54" t="s">
        <v>240</v>
      </c>
      <c r="AZ27" s="54" t="s">
        <v>240</v>
      </c>
      <c r="BA27" s="54" t="s">
        <v>240</v>
      </c>
      <c r="BB27" s="54" t="s">
        <v>240</v>
      </c>
      <c r="BC27" s="54">
        <v>-22.34</v>
      </c>
      <c r="BD27" s="54" t="s">
        <v>240</v>
      </c>
      <c r="BE27" s="19"/>
      <c r="BF27" s="19"/>
    </row>
    <row r="28" spans="5:58" x14ac:dyDescent="0.25">
      <c r="E28" s="52">
        <v>2003</v>
      </c>
      <c r="F28" s="54">
        <v>-0.24</v>
      </c>
      <c r="G28" s="54" t="s">
        <v>239</v>
      </c>
      <c r="H28" s="54" t="s">
        <v>240</v>
      </c>
      <c r="I28" s="54">
        <v>22.17</v>
      </c>
      <c r="J28" s="54">
        <v>-6.08</v>
      </c>
      <c r="K28" s="54" t="s">
        <v>240</v>
      </c>
      <c r="L28" s="54">
        <v>4.93</v>
      </c>
      <c r="M28" s="54" t="s">
        <v>240</v>
      </c>
      <c r="N28" s="54" t="s">
        <v>240</v>
      </c>
      <c r="O28" s="54" t="s">
        <v>240</v>
      </c>
      <c r="P28" s="54" t="s">
        <v>240</v>
      </c>
      <c r="Q28" s="54">
        <v>11.12</v>
      </c>
      <c r="R28" s="54" t="s">
        <v>240</v>
      </c>
      <c r="S28" s="54">
        <v>8.39</v>
      </c>
      <c r="T28" s="54">
        <v>30.34</v>
      </c>
      <c r="U28" s="54" t="s">
        <v>240</v>
      </c>
      <c r="V28" s="54">
        <v>-5.85</v>
      </c>
      <c r="W28" s="54">
        <v>18.89</v>
      </c>
      <c r="X28" s="54">
        <v>-24.71</v>
      </c>
      <c r="Y28" s="54" t="s">
        <v>240</v>
      </c>
      <c r="Z28" s="54">
        <v>-3.06</v>
      </c>
      <c r="AA28" s="54">
        <v>11.1</v>
      </c>
      <c r="AB28" s="54" t="s">
        <v>240</v>
      </c>
      <c r="AC28" s="54">
        <v>0.97</v>
      </c>
      <c r="AD28" s="54" t="s">
        <v>240</v>
      </c>
      <c r="AE28" s="54">
        <v>-9.86</v>
      </c>
      <c r="AF28" s="54" t="s">
        <v>240</v>
      </c>
      <c r="AG28" s="54">
        <v>-5.29</v>
      </c>
      <c r="AH28" s="54" t="s">
        <v>240</v>
      </c>
      <c r="AI28" s="54" t="s">
        <v>240</v>
      </c>
      <c r="AJ28" s="54" t="s">
        <v>240</v>
      </c>
      <c r="AK28" s="54" t="s">
        <v>240</v>
      </c>
      <c r="AL28" s="54" t="s">
        <v>240</v>
      </c>
      <c r="AM28" s="54" t="s">
        <v>240</v>
      </c>
      <c r="AN28" s="54">
        <v>-22.33</v>
      </c>
      <c r="AO28" s="54" t="s">
        <v>240</v>
      </c>
      <c r="AP28" s="54" t="s">
        <v>240</v>
      </c>
      <c r="AQ28" s="54" t="s">
        <v>240</v>
      </c>
      <c r="AR28" s="54" t="s">
        <v>240</v>
      </c>
      <c r="AS28" s="54" t="s">
        <v>240</v>
      </c>
      <c r="AT28" s="54">
        <v>-32.47</v>
      </c>
      <c r="AU28" s="54">
        <v>-29.16</v>
      </c>
      <c r="AV28" s="54">
        <v>6.25</v>
      </c>
      <c r="AW28" s="54">
        <v>7.01</v>
      </c>
      <c r="AX28" s="54" t="s">
        <v>240</v>
      </c>
      <c r="AY28" s="54" t="s">
        <v>240</v>
      </c>
      <c r="AZ28" s="54" t="s">
        <v>240</v>
      </c>
      <c r="BA28" s="54" t="s">
        <v>240</v>
      </c>
      <c r="BB28" s="54" t="s">
        <v>240</v>
      </c>
      <c r="BC28" s="54">
        <v>-17.2</v>
      </c>
      <c r="BD28" s="54" t="s">
        <v>240</v>
      </c>
      <c r="BE28" s="19"/>
      <c r="BF28" s="19"/>
    </row>
    <row r="29" spans="5:58" x14ac:dyDescent="0.25">
      <c r="E29" s="52">
        <v>2004</v>
      </c>
      <c r="F29" s="54">
        <v>-2.65</v>
      </c>
      <c r="G29" s="54" t="s">
        <v>239</v>
      </c>
      <c r="H29" s="54" t="s">
        <v>240</v>
      </c>
      <c r="I29" s="54">
        <v>22.68</v>
      </c>
      <c r="J29" s="54">
        <v>-19.350000000000001</v>
      </c>
      <c r="K29" s="54" t="s">
        <v>240</v>
      </c>
      <c r="L29" s="54">
        <v>16.53</v>
      </c>
      <c r="M29" s="54" t="s">
        <v>240</v>
      </c>
      <c r="N29" s="54" t="s">
        <v>240</v>
      </c>
      <c r="O29" s="54" t="s">
        <v>240</v>
      </c>
      <c r="P29" s="54" t="s">
        <v>240</v>
      </c>
      <c r="Q29" s="54">
        <v>7.15</v>
      </c>
      <c r="R29" s="54" t="s">
        <v>240</v>
      </c>
      <c r="S29" s="54">
        <v>16.03</v>
      </c>
      <c r="T29" s="54">
        <v>17.079999999999998</v>
      </c>
      <c r="U29" s="54" t="s">
        <v>240</v>
      </c>
      <c r="V29" s="54">
        <v>15.56</v>
      </c>
      <c r="W29" s="54">
        <v>7.98</v>
      </c>
      <c r="X29" s="54">
        <v>-9.36</v>
      </c>
      <c r="Y29" s="54" t="s">
        <v>240</v>
      </c>
      <c r="Z29" s="54">
        <v>-12.51</v>
      </c>
      <c r="AA29" s="54">
        <v>17.57</v>
      </c>
      <c r="AB29" s="54" t="s">
        <v>240</v>
      </c>
      <c r="AC29" s="54">
        <v>10.86</v>
      </c>
      <c r="AD29" s="54" t="s">
        <v>240</v>
      </c>
      <c r="AE29" s="54">
        <v>-9.18</v>
      </c>
      <c r="AF29" s="54" t="s">
        <v>240</v>
      </c>
      <c r="AG29" s="54">
        <v>-4.84</v>
      </c>
      <c r="AH29" s="54" t="s">
        <v>240</v>
      </c>
      <c r="AI29" s="54" t="s">
        <v>240</v>
      </c>
      <c r="AJ29" s="54" t="s">
        <v>240</v>
      </c>
      <c r="AK29" s="54" t="s">
        <v>240</v>
      </c>
      <c r="AL29" s="54" t="s">
        <v>240</v>
      </c>
      <c r="AM29" s="54" t="s">
        <v>240</v>
      </c>
      <c r="AN29" s="54">
        <v>-9.76</v>
      </c>
      <c r="AO29" s="54" t="s">
        <v>240</v>
      </c>
      <c r="AP29" s="54" t="s">
        <v>240</v>
      </c>
      <c r="AQ29" s="54" t="s">
        <v>240</v>
      </c>
      <c r="AR29" s="54" t="s">
        <v>240</v>
      </c>
      <c r="AS29" s="54" t="s">
        <v>240</v>
      </c>
      <c r="AT29" s="54">
        <v>-41.05</v>
      </c>
      <c r="AU29" s="54">
        <v>-11.44</v>
      </c>
      <c r="AV29" s="54">
        <v>-9.9600000000000009</v>
      </c>
      <c r="AW29" s="54">
        <v>21.14</v>
      </c>
      <c r="AX29" s="54" t="s">
        <v>240</v>
      </c>
      <c r="AY29" s="54" t="s">
        <v>240</v>
      </c>
      <c r="AZ29" s="54" t="s">
        <v>240</v>
      </c>
      <c r="BA29" s="54" t="s">
        <v>240</v>
      </c>
      <c r="BB29" s="54" t="s">
        <v>240</v>
      </c>
      <c r="BC29" s="54">
        <v>-11.64</v>
      </c>
      <c r="BD29" s="54" t="s">
        <v>240</v>
      </c>
      <c r="BE29" s="19"/>
      <c r="BF29" s="19"/>
    </row>
    <row r="30" spans="5:58" x14ac:dyDescent="0.25">
      <c r="E30" s="52">
        <v>2005</v>
      </c>
      <c r="F30" s="54">
        <v>-2.96</v>
      </c>
      <c r="G30" s="54" t="s">
        <v>239</v>
      </c>
      <c r="H30" s="54" t="s">
        <v>240</v>
      </c>
      <c r="I30" s="54">
        <v>16.309999999999999</v>
      </c>
      <c r="J30" s="54">
        <v>-5.4</v>
      </c>
      <c r="K30" s="54" t="s">
        <v>240</v>
      </c>
      <c r="L30" s="54">
        <v>3.64</v>
      </c>
      <c r="M30" s="54" t="s">
        <v>240</v>
      </c>
      <c r="N30" s="54" t="s">
        <v>240</v>
      </c>
      <c r="O30" s="54" t="s">
        <v>240</v>
      </c>
      <c r="P30" s="54" t="s">
        <v>240</v>
      </c>
      <c r="Q30" s="54">
        <v>6.24</v>
      </c>
      <c r="R30" s="54" t="s">
        <v>240</v>
      </c>
      <c r="S30" s="54">
        <v>17.64</v>
      </c>
      <c r="T30" s="54">
        <v>10.84</v>
      </c>
      <c r="U30" s="54" t="s">
        <v>240</v>
      </c>
      <c r="V30" s="54">
        <v>9.23</v>
      </c>
      <c r="W30" s="54">
        <v>13.26</v>
      </c>
      <c r="X30" s="54">
        <v>-22</v>
      </c>
      <c r="Y30" s="54" t="s">
        <v>240</v>
      </c>
      <c r="Z30" s="54">
        <v>-2.34</v>
      </c>
      <c r="AA30" s="54">
        <v>9.4499999999999993</v>
      </c>
      <c r="AB30" s="54" t="s">
        <v>240</v>
      </c>
      <c r="AC30" s="54">
        <v>8.5</v>
      </c>
      <c r="AD30" s="54" t="s">
        <v>240</v>
      </c>
      <c r="AE30" s="54">
        <v>-14.55</v>
      </c>
      <c r="AF30" s="54" t="s">
        <v>240</v>
      </c>
      <c r="AG30" s="54">
        <v>-2.78</v>
      </c>
      <c r="AH30" s="54" t="s">
        <v>240</v>
      </c>
      <c r="AI30" s="54" t="s">
        <v>240</v>
      </c>
      <c r="AJ30" s="54" t="s">
        <v>240</v>
      </c>
      <c r="AK30" s="54" t="s">
        <v>240</v>
      </c>
      <c r="AL30" s="54" t="s">
        <v>240</v>
      </c>
      <c r="AM30" s="54" t="s">
        <v>240</v>
      </c>
      <c r="AN30" s="54">
        <v>-27.87</v>
      </c>
      <c r="AO30" s="54" t="s">
        <v>240</v>
      </c>
      <c r="AP30" s="54" t="s">
        <v>240</v>
      </c>
      <c r="AQ30" s="54" t="s">
        <v>240</v>
      </c>
      <c r="AR30" s="54" t="s">
        <v>240</v>
      </c>
      <c r="AS30" s="54" t="s">
        <v>240</v>
      </c>
      <c r="AT30" s="54">
        <v>-52.09</v>
      </c>
      <c r="AU30" s="54">
        <v>-16.510000000000002</v>
      </c>
      <c r="AV30" s="54">
        <v>5.56</v>
      </c>
      <c r="AW30" s="54">
        <v>18.52</v>
      </c>
      <c r="AX30" s="54" t="s">
        <v>240</v>
      </c>
      <c r="AY30" s="54" t="s">
        <v>240</v>
      </c>
      <c r="AZ30" s="54" t="s">
        <v>240</v>
      </c>
      <c r="BA30" s="54" t="s">
        <v>240</v>
      </c>
      <c r="BB30" s="54" t="s">
        <v>240</v>
      </c>
      <c r="BC30" s="54">
        <v>-17.12</v>
      </c>
      <c r="BD30" s="54" t="s">
        <v>240</v>
      </c>
      <c r="BE30" s="19"/>
      <c r="BF30" s="19"/>
    </row>
    <row r="31" spans="5:58" x14ac:dyDescent="0.25">
      <c r="E31" s="52">
        <v>2006</v>
      </c>
      <c r="F31" s="54">
        <v>-4.2699999999999996</v>
      </c>
      <c r="G31" s="54" t="s">
        <v>239</v>
      </c>
      <c r="H31" s="54" t="s">
        <v>240</v>
      </c>
      <c r="I31" s="54">
        <v>16.190000000000001</v>
      </c>
      <c r="J31" s="54">
        <v>-3.42</v>
      </c>
      <c r="K31" s="54" t="s">
        <v>240</v>
      </c>
      <c r="L31" s="54">
        <v>14.61</v>
      </c>
      <c r="M31" s="54" t="s">
        <v>240</v>
      </c>
      <c r="N31" s="54" t="s">
        <v>240</v>
      </c>
      <c r="O31" s="54" t="s">
        <v>240</v>
      </c>
      <c r="P31" s="54" t="s">
        <v>240</v>
      </c>
      <c r="Q31" s="54">
        <v>0.21</v>
      </c>
      <c r="R31" s="54" t="s">
        <v>240</v>
      </c>
      <c r="S31" s="54">
        <v>4.05</v>
      </c>
      <c r="T31" s="54">
        <v>11.29</v>
      </c>
      <c r="U31" s="54" t="s">
        <v>240</v>
      </c>
      <c r="V31" s="54">
        <v>1.74</v>
      </c>
      <c r="W31" s="54">
        <v>25.02</v>
      </c>
      <c r="X31" s="54">
        <v>-34.6</v>
      </c>
      <c r="Y31" s="54" t="s">
        <v>240</v>
      </c>
      <c r="Z31" s="54">
        <v>-10.54</v>
      </c>
      <c r="AA31" s="54">
        <v>16.68</v>
      </c>
      <c r="AB31" s="54" t="s">
        <v>240</v>
      </c>
      <c r="AC31" s="54">
        <v>10.85</v>
      </c>
      <c r="AD31" s="54" t="s">
        <v>240</v>
      </c>
      <c r="AE31" s="54">
        <v>-8.01</v>
      </c>
      <c r="AF31" s="54" t="s">
        <v>240</v>
      </c>
      <c r="AG31" s="54">
        <v>-2.86</v>
      </c>
      <c r="AH31" s="54" t="s">
        <v>240</v>
      </c>
      <c r="AI31" s="54" t="s">
        <v>240</v>
      </c>
      <c r="AJ31" s="54" t="s">
        <v>240</v>
      </c>
      <c r="AK31" s="54" t="s">
        <v>240</v>
      </c>
      <c r="AL31" s="54" t="s">
        <v>240</v>
      </c>
      <c r="AM31" s="54" t="s">
        <v>240</v>
      </c>
      <c r="AN31" s="54">
        <v>-22.15</v>
      </c>
      <c r="AO31" s="54" t="s">
        <v>240</v>
      </c>
      <c r="AP31" s="54" t="s">
        <v>240</v>
      </c>
      <c r="AQ31" s="54" t="s">
        <v>240</v>
      </c>
      <c r="AR31" s="54" t="s">
        <v>240</v>
      </c>
      <c r="AS31" s="54" t="s">
        <v>240</v>
      </c>
      <c r="AT31" s="54">
        <v>-40.36</v>
      </c>
      <c r="AU31" s="54">
        <v>-28.34</v>
      </c>
      <c r="AV31" s="54">
        <v>0.25</v>
      </c>
      <c r="AW31" s="54">
        <v>18.399999999999999</v>
      </c>
      <c r="AX31" s="54" t="s">
        <v>240</v>
      </c>
      <c r="AY31" s="54" t="s">
        <v>240</v>
      </c>
      <c r="AZ31" s="54" t="s">
        <v>240</v>
      </c>
      <c r="BA31" s="54" t="s">
        <v>240</v>
      </c>
      <c r="BB31" s="54" t="s">
        <v>240</v>
      </c>
      <c r="BC31" s="54">
        <v>-13.01</v>
      </c>
      <c r="BD31" s="54" t="s">
        <v>240</v>
      </c>
      <c r="BE31" s="19"/>
      <c r="BF31" s="19"/>
    </row>
    <row r="32" spans="5:58" x14ac:dyDescent="0.25">
      <c r="E32" s="52">
        <v>2007</v>
      </c>
      <c r="F32" s="54">
        <v>-2.91</v>
      </c>
      <c r="G32" s="54" t="s">
        <v>239</v>
      </c>
      <c r="H32" s="54" t="s">
        <v>240</v>
      </c>
      <c r="I32" s="54">
        <v>23.44</v>
      </c>
      <c r="J32" s="54">
        <v>-12.83</v>
      </c>
      <c r="K32" s="54" t="s">
        <v>240</v>
      </c>
      <c r="L32" s="54">
        <v>16.91</v>
      </c>
      <c r="M32" s="54" t="s">
        <v>240</v>
      </c>
      <c r="N32" s="54" t="s">
        <v>240</v>
      </c>
      <c r="O32" s="54" t="s">
        <v>240</v>
      </c>
      <c r="P32" s="54" t="s">
        <v>240</v>
      </c>
      <c r="Q32" s="54">
        <v>2.74</v>
      </c>
      <c r="R32" s="54" t="s">
        <v>240</v>
      </c>
      <c r="S32" s="54">
        <v>19.04</v>
      </c>
      <c r="T32" s="54">
        <v>19.29</v>
      </c>
      <c r="U32" s="54" t="s">
        <v>240</v>
      </c>
      <c r="V32" s="54">
        <v>6.23</v>
      </c>
      <c r="W32" s="54">
        <v>25.69</v>
      </c>
      <c r="X32" s="54">
        <v>-33.97</v>
      </c>
      <c r="Y32" s="54" t="s">
        <v>240</v>
      </c>
      <c r="Z32" s="54">
        <v>-6.5</v>
      </c>
      <c r="AA32" s="54">
        <v>11.76</v>
      </c>
      <c r="AB32" s="54" t="s">
        <v>240</v>
      </c>
      <c r="AC32" s="54">
        <v>7.8</v>
      </c>
      <c r="AD32" s="54" t="s">
        <v>240</v>
      </c>
      <c r="AE32" s="54">
        <v>1.9</v>
      </c>
      <c r="AF32" s="54" t="s">
        <v>240</v>
      </c>
      <c r="AG32" s="54">
        <v>-5.78</v>
      </c>
      <c r="AH32" s="54" t="s">
        <v>240</v>
      </c>
      <c r="AI32" s="54" t="s">
        <v>240</v>
      </c>
      <c r="AJ32" s="54" t="s">
        <v>240</v>
      </c>
      <c r="AK32" s="54" t="s">
        <v>240</v>
      </c>
      <c r="AL32" s="54" t="s">
        <v>240</v>
      </c>
      <c r="AM32" s="54" t="s">
        <v>240</v>
      </c>
      <c r="AN32" s="54">
        <v>-33.5</v>
      </c>
      <c r="AO32" s="54" t="s">
        <v>240</v>
      </c>
      <c r="AP32" s="54" t="s">
        <v>240</v>
      </c>
      <c r="AQ32" s="54" t="s">
        <v>240</v>
      </c>
      <c r="AR32" s="54" t="s">
        <v>240</v>
      </c>
      <c r="AS32" s="54" t="s">
        <v>240</v>
      </c>
      <c r="AT32" s="54">
        <v>-54.61</v>
      </c>
      <c r="AU32" s="54">
        <v>18.59</v>
      </c>
      <c r="AV32" s="54">
        <v>1.2</v>
      </c>
      <c r="AW32" s="54">
        <v>22.19</v>
      </c>
      <c r="AX32" s="54" t="s">
        <v>240</v>
      </c>
      <c r="AY32" s="54" t="s">
        <v>240</v>
      </c>
      <c r="AZ32" s="54" t="s">
        <v>240</v>
      </c>
      <c r="BA32" s="54" t="s">
        <v>240</v>
      </c>
      <c r="BB32" s="54" t="s">
        <v>240</v>
      </c>
      <c r="BC32" s="54">
        <v>-15.9</v>
      </c>
      <c r="BD32" s="54" t="s">
        <v>240</v>
      </c>
      <c r="BE32" s="19"/>
      <c r="BF32" s="19"/>
    </row>
    <row r="33" spans="5:58" x14ac:dyDescent="0.25">
      <c r="E33" s="52">
        <v>2008</v>
      </c>
      <c r="F33" s="54">
        <v>-1.08</v>
      </c>
      <c r="G33" s="54" t="s">
        <v>239</v>
      </c>
      <c r="H33" s="54" t="s">
        <v>240</v>
      </c>
      <c r="I33" s="54">
        <v>31.79</v>
      </c>
      <c r="J33" s="54">
        <v>-2.21</v>
      </c>
      <c r="K33" s="54" t="s">
        <v>240</v>
      </c>
      <c r="L33" s="54">
        <v>8.7799999999999994</v>
      </c>
      <c r="M33" s="54" t="s">
        <v>240</v>
      </c>
      <c r="N33" s="54" t="s">
        <v>240</v>
      </c>
      <c r="O33" s="54" t="s">
        <v>240</v>
      </c>
      <c r="P33" s="54" t="s">
        <v>240</v>
      </c>
      <c r="Q33" s="54">
        <v>-0.83</v>
      </c>
      <c r="R33" s="54" t="s">
        <v>240</v>
      </c>
      <c r="S33" s="54">
        <v>-1.98</v>
      </c>
      <c r="T33" s="54">
        <v>21.65</v>
      </c>
      <c r="U33" s="54" t="s">
        <v>240</v>
      </c>
      <c r="V33" s="54">
        <v>-14.41</v>
      </c>
      <c r="W33" s="54">
        <v>31.26</v>
      </c>
      <c r="X33" s="54">
        <v>-42.03</v>
      </c>
      <c r="Y33" s="54" t="s">
        <v>240</v>
      </c>
      <c r="Z33" s="54">
        <v>-4.43</v>
      </c>
      <c r="AA33" s="54">
        <v>9.65</v>
      </c>
      <c r="AB33" s="54" t="s">
        <v>240</v>
      </c>
      <c r="AC33" s="54">
        <v>8.32</v>
      </c>
      <c r="AD33" s="54" t="s">
        <v>240</v>
      </c>
      <c r="AE33" s="54">
        <v>-2.98</v>
      </c>
      <c r="AF33" s="54" t="s">
        <v>240</v>
      </c>
      <c r="AG33" s="54">
        <v>-1.2</v>
      </c>
      <c r="AH33" s="54" t="s">
        <v>240</v>
      </c>
      <c r="AI33" s="54" t="s">
        <v>240</v>
      </c>
      <c r="AJ33" s="54" t="s">
        <v>240</v>
      </c>
      <c r="AK33" s="54" t="s">
        <v>240</v>
      </c>
      <c r="AL33" s="54" t="s">
        <v>240</v>
      </c>
      <c r="AM33" s="54" t="s">
        <v>240</v>
      </c>
      <c r="AN33" s="54">
        <v>-40.65</v>
      </c>
      <c r="AO33" s="54" t="s">
        <v>240</v>
      </c>
      <c r="AP33" s="54" t="s">
        <v>240</v>
      </c>
      <c r="AQ33" s="54" t="s">
        <v>240</v>
      </c>
      <c r="AR33" s="54" t="s">
        <v>240</v>
      </c>
      <c r="AS33" s="54" t="s">
        <v>240</v>
      </c>
      <c r="AT33" s="54">
        <v>-39.18</v>
      </c>
      <c r="AU33" s="54">
        <v>14.03</v>
      </c>
      <c r="AV33" s="54">
        <v>13.4</v>
      </c>
      <c r="AW33" s="54">
        <v>8.65</v>
      </c>
      <c r="AX33" s="54" t="s">
        <v>240</v>
      </c>
      <c r="AY33" s="54" t="s">
        <v>240</v>
      </c>
      <c r="AZ33" s="54" t="s">
        <v>240</v>
      </c>
      <c r="BA33" s="54" t="s">
        <v>240</v>
      </c>
      <c r="BB33" s="54" t="s">
        <v>240</v>
      </c>
      <c r="BC33" s="54">
        <v>5.61</v>
      </c>
      <c r="BD33" s="54" t="s">
        <v>240</v>
      </c>
      <c r="BE33" s="19"/>
      <c r="BF33" s="19"/>
    </row>
    <row r="34" spans="5:58" x14ac:dyDescent="0.25">
      <c r="E34" s="52">
        <v>2009</v>
      </c>
      <c r="F34" s="54">
        <v>1.63</v>
      </c>
      <c r="G34" s="54" t="s">
        <v>239</v>
      </c>
      <c r="H34" s="54" t="s">
        <v>240</v>
      </c>
      <c r="I34" s="54">
        <v>33.82</v>
      </c>
      <c r="J34" s="54">
        <v>-19.670000000000002</v>
      </c>
      <c r="K34" s="54" t="s">
        <v>240</v>
      </c>
      <c r="L34" s="54">
        <v>12.4</v>
      </c>
      <c r="M34" s="54" t="s">
        <v>240</v>
      </c>
      <c r="N34" s="54" t="s">
        <v>240</v>
      </c>
      <c r="O34" s="54" t="s">
        <v>240</v>
      </c>
      <c r="P34" s="54" t="s">
        <v>240</v>
      </c>
      <c r="Q34" s="54">
        <v>7.56</v>
      </c>
      <c r="R34" s="54" t="s">
        <v>240</v>
      </c>
      <c r="S34" s="54">
        <v>17.64</v>
      </c>
      <c r="T34" s="54">
        <v>17.98</v>
      </c>
      <c r="U34" s="54" t="s">
        <v>240</v>
      </c>
      <c r="V34" s="54">
        <v>-2.09</v>
      </c>
      <c r="W34" s="54">
        <v>21.02</v>
      </c>
      <c r="X34" s="54">
        <v>-20.02</v>
      </c>
      <c r="Y34" s="54" t="s">
        <v>240</v>
      </c>
      <c r="Z34" s="54">
        <v>-11.32</v>
      </c>
      <c r="AA34" s="54">
        <v>16.21</v>
      </c>
      <c r="AB34" s="54" t="s">
        <v>240</v>
      </c>
      <c r="AC34" s="54">
        <v>20.32</v>
      </c>
      <c r="AD34" s="54" t="s">
        <v>240</v>
      </c>
      <c r="AE34" s="54">
        <v>-9.93</v>
      </c>
      <c r="AF34" s="54" t="s">
        <v>240</v>
      </c>
      <c r="AG34" s="54">
        <v>-15.78</v>
      </c>
      <c r="AH34" s="54" t="s">
        <v>240</v>
      </c>
      <c r="AI34" s="54" t="s">
        <v>240</v>
      </c>
      <c r="AJ34" s="54" t="s">
        <v>240</v>
      </c>
      <c r="AK34" s="54" t="s">
        <v>240</v>
      </c>
      <c r="AL34" s="54" t="s">
        <v>240</v>
      </c>
      <c r="AM34" s="54" t="s">
        <v>240</v>
      </c>
      <c r="AN34" s="54">
        <v>-38.99</v>
      </c>
      <c r="AO34" s="54" t="s">
        <v>240</v>
      </c>
      <c r="AP34" s="54" t="s">
        <v>240</v>
      </c>
      <c r="AQ34" s="54" t="s">
        <v>240</v>
      </c>
      <c r="AR34" s="54" t="s">
        <v>240</v>
      </c>
      <c r="AS34" s="54" t="s">
        <v>240</v>
      </c>
      <c r="AT34" s="54">
        <v>-29.01</v>
      </c>
      <c r="AU34" s="54">
        <v>-0.26</v>
      </c>
      <c r="AV34" s="54">
        <v>2.56</v>
      </c>
      <c r="AW34" s="54">
        <v>6.16</v>
      </c>
      <c r="AX34" s="54" t="s">
        <v>240</v>
      </c>
      <c r="AY34" s="54" t="s">
        <v>240</v>
      </c>
      <c r="AZ34" s="54" t="s">
        <v>240</v>
      </c>
      <c r="BA34" s="54" t="s">
        <v>240</v>
      </c>
      <c r="BB34" s="54" t="s">
        <v>240</v>
      </c>
      <c r="BC34" s="54">
        <v>-2.77</v>
      </c>
      <c r="BD34" s="54" t="s">
        <v>240</v>
      </c>
      <c r="BE34" s="19"/>
      <c r="BF34" s="19"/>
    </row>
    <row r="35" spans="5:58" x14ac:dyDescent="0.25">
      <c r="E35" s="52">
        <v>2010</v>
      </c>
      <c r="F35" s="54">
        <v>1.34</v>
      </c>
      <c r="G35" s="54" t="s">
        <v>239</v>
      </c>
      <c r="H35" s="54" t="s">
        <v>240</v>
      </c>
      <c r="I35" s="54">
        <v>31.89</v>
      </c>
      <c r="J35" s="54">
        <v>-23.32</v>
      </c>
      <c r="K35" s="54" t="s">
        <v>240</v>
      </c>
      <c r="L35" s="54">
        <v>20.77</v>
      </c>
      <c r="M35" s="54" t="s">
        <v>240</v>
      </c>
      <c r="N35" s="54" t="s">
        <v>240</v>
      </c>
      <c r="O35" s="54" t="s">
        <v>240</v>
      </c>
      <c r="P35" s="54" t="s">
        <v>240</v>
      </c>
      <c r="Q35" s="54">
        <v>10.08</v>
      </c>
      <c r="R35" s="54" t="s">
        <v>240</v>
      </c>
      <c r="S35" s="54">
        <v>11.18</v>
      </c>
      <c r="T35" s="54">
        <v>12.07</v>
      </c>
      <c r="U35" s="54" t="s">
        <v>240</v>
      </c>
      <c r="V35" s="54">
        <v>-16.18</v>
      </c>
      <c r="W35" s="54">
        <v>19.079999999999998</v>
      </c>
      <c r="X35" s="54">
        <v>-7.56</v>
      </c>
      <c r="Y35" s="54" t="s">
        <v>240</v>
      </c>
      <c r="Z35" s="54">
        <v>-9.2200000000000006</v>
      </c>
      <c r="AA35" s="54">
        <v>11.97</v>
      </c>
      <c r="AB35" s="54" t="s">
        <v>240</v>
      </c>
      <c r="AC35" s="54">
        <v>7.87</v>
      </c>
      <c r="AD35" s="54" t="s">
        <v>240</v>
      </c>
      <c r="AE35" s="54">
        <v>-8.5399999999999991</v>
      </c>
      <c r="AF35" s="54" t="s">
        <v>240</v>
      </c>
      <c r="AG35" s="54">
        <v>-0.52</v>
      </c>
      <c r="AH35" s="54" t="s">
        <v>240</v>
      </c>
      <c r="AI35" s="54" t="s">
        <v>240</v>
      </c>
      <c r="AJ35" s="54" t="s">
        <v>240</v>
      </c>
      <c r="AK35" s="54" t="s">
        <v>240</v>
      </c>
      <c r="AL35" s="54" t="s">
        <v>240</v>
      </c>
      <c r="AM35" s="54" t="s">
        <v>240</v>
      </c>
      <c r="AN35" s="54">
        <v>-35.5</v>
      </c>
      <c r="AO35" s="54" t="s">
        <v>240</v>
      </c>
      <c r="AP35" s="54" t="s">
        <v>240</v>
      </c>
      <c r="AQ35" s="54" t="s">
        <v>240</v>
      </c>
      <c r="AR35" s="54" t="s">
        <v>240</v>
      </c>
      <c r="AS35" s="54" t="s">
        <v>240</v>
      </c>
      <c r="AT35" s="54">
        <v>-20.66</v>
      </c>
      <c r="AU35" s="54">
        <v>10.89</v>
      </c>
      <c r="AV35" s="54">
        <v>-0.38</v>
      </c>
      <c r="AW35" s="54">
        <v>1.45</v>
      </c>
      <c r="AX35" s="54" t="s">
        <v>240</v>
      </c>
      <c r="AY35" s="54" t="s">
        <v>240</v>
      </c>
      <c r="AZ35" s="54" t="s">
        <v>240</v>
      </c>
      <c r="BA35" s="54" t="s">
        <v>240</v>
      </c>
      <c r="BB35" s="54" t="s">
        <v>240</v>
      </c>
      <c r="BC35" s="54">
        <v>-3.59</v>
      </c>
      <c r="BD35" s="54" t="s">
        <v>240</v>
      </c>
      <c r="BE35" s="19"/>
      <c r="BF35" s="19"/>
    </row>
    <row r="36" spans="5:58" x14ac:dyDescent="0.25">
      <c r="E36" s="52">
        <v>2011</v>
      </c>
      <c r="F36" s="54">
        <v>2</v>
      </c>
      <c r="G36" s="54" t="s">
        <v>239</v>
      </c>
      <c r="H36" s="54" t="s">
        <v>240</v>
      </c>
      <c r="I36" s="54">
        <v>24.43</v>
      </c>
      <c r="J36" s="54">
        <v>-30.34</v>
      </c>
      <c r="K36" s="54" t="s">
        <v>240</v>
      </c>
      <c r="L36" s="54">
        <v>10.08</v>
      </c>
      <c r="M36" s="54" t="s">
        <v>240</v>
      </c>
      <c r="N36" s="54" t="s">
        <v>240</v>
      </c>
      <c r="O36" s="54" t="s">
        <v>240</v>
      </c>
      <c r="P36" s="54" t="s">
        <v>240</v>
      </c>
      <c r="Q36" s="54">
        <v>11.56</v>
      </c>
      <c r="R36" s="54" t="s">
        <v>240</v>
      </c>
      <c r="S36" s="54">
        <v>24.14</v>
      </c>
      <c r="T36" s="54">
        <v>13.32</v>
      </c>
      <c r="U36" s="54" t="s">
        <v>240</v>
      </c>
      <c r="V36" s="54">
        <v>-6.83</v>
      </c>
      <c r="W36" s="54">
        <v>24.41</v>
      </c>
      <c r="X36" s="54">
        <v>-10.77</v>
      </c>
      <c r="Y36" s="54" t="s">
        <v>240</v>
      </c>
      <c r="Z36" s="54">
        <v>-9.01</v>
      </c>
      <c r="AA36" s="54">
        <v>13.07</v>
      </c>
      <c r="AB36" s="54" t="s">
        <v>240</v>
      </c>
      <c r="AC36" s="54">
        <v>12.74</v>
      </c>
      <c r="AD36" s="54" t="s">
        <v>240</v>
      </c>
      <c r="AE36" s="54">
        <v>-9.57</v>
      </c>
      <c r="AF36" s="54" t="s">
        <v>240</v>
      </c>
      <c r="AG36" s="54">
        <v>-2.5</v>
      </c>
      <c r="AH36" s="54" t="s">
        <v>240</v>
      </c>
      <c r="AI36" s="54" t="s">
        <v>240</v>
      </c>
      <c r="AJ36" s="54" t="s">
        <v>240</v>
      </c>
      <c r="AK36" s="54" t="s">
        <v>240</v>
      </c>
      <c r="AL36" s="54" t="s">
        <v>240</v>
      </c>
      <c r="AM36" s="54" t="s">
        <v>240</v>
      </c>
      <c r="AN36" s="54">
        <v>-57.75</v>
      </c>
      <c r="AO36" s="54" t="s">
        <v>240</v>
      </c>
      <c r="AP36" s="54" t="s">
        <v>240</v>
      </c>
      <c r="AQ36" s="54" t="s">
        <v>240</v>
      </c>
      <c r="AR36" s="54" t="s">
        <v>240</v>
      </c>
      <c r="AS36" s="54" t="s">
        <v>240</v>
      </c>
      <c r="AT36" s="54">
        <v>-9.81</v>
      </c>
      <c r="AU36" s="54">
        <v>12.34</v>
      </c>
      <c r="AV36" s="54">
        <v>7.97</v>
      </c>
      <c r="AW36" s="54">
        <v>-8.17</v>
      </c>
      <c r="AX36" s="54" t="s">
        <v>240</v>
      </c>
      <c r="AY36" s="54" t="s">
        <v>240</v>
      </c>
      <c r="AZ36" s="54" t="s">
        <v>240</v>
      </c>
      <c r="BA36" s="54" t="s">
        <v>240</v>
      </c>
      <c r="BB36" s="54" t="s">
        <v>240</v>
      </c>
      <c r="BC36" s="54">
        <v>-5.16</v>
      </c>
      <c r="BD36" s="54" t="s">
        <v>240</v>
      </c>
      <c r="BE36" s="19"/>
      <c r="BF36" s="19"/>
    </row>
    <row r="37" spans="5:58" x14ac:dyDescent="0.25">
      <c r="E37" s="52">
        <v>2012</v>
      </c>
      <c r="F37" s="54">
        <v>-1.75</v>
      </c>
      <c r="G37" s="54" t="s">
        <v>239</v>
      </c>
      <c r="H37" s="54" t="s">
        <v>240</v>
      </c>
      <c r="I37" s="54">
        <v>27.79</v>
      </c>
      <c r="J37" s="54">
        <v>-14.77</v>
      </c>
      <c r="K37" s="54" t="s">
        <v>240</v>
      </c>
      <c r="L37" s="54">
        <v>20.23</v>
      </c>
      <c r="M37" s="54" t="s">
        <v>240</v>
      </c>
      <c r="N37" s="54" t="s">
        <v>240</v>
      </c>
      <c r="O37" s="54" t="s">
        <v>240</v>
      </c>
      <c r="P37" s="54" t="s">
        <v>240</v>
      </c>
      <c r="Q37" s="54">
        <v>8.98</v>
      </c>
      <c r="R37" s="54" t="s">
        <v>240</v>
      </c>
      <c r="S37" s="54">
        <v>21.11</v>
      </c>
      <c r="T37" s="54">
        <v>12.96</v>
      </c>
      <c r="U37" s="54" t="s">
        <v>240</v>
      </c>
      <c r="V37" s="54">
        <v>-1.43</v>
      </c>
      <c r="W37" s="54">
        <v>33.51</v>
      </c>
      <c r="X37" s="54">
        <v>-13.84</v>
      </c>
      <c r="Y37" s="54" t="s">
        <v>240</v>
      </c>
      <c r="Z37" s="54">
        <v>-9.34</v>
      </c>
      <c r="AA37" s="54">
        <v>12.76</v>
      </c>
      <c r="AB37" s="54" t="s">
        <v>240</v>
      </c>
      <c r="AC37" s="54">
        <v>20.39</v>
      </c>
      <c r="AD37" s="54" t="s">
        <v>240</v>
      </c>
      <c r="AE37" s="54">
        <v>-11.63</v>
      </c>
      <c r="AF37" s="54" t="s">
        <v>240</v>
      </c>
      <c r="AG37" s="54">
        <v>-19.03</v>
      </c>
      <c r="AH37" s="54" t="s">
        <v>240</v>
      </c>
      <c r="AI37" s="54" t="s">
        <v>240</v>
      </c>
      <c r="AJ37" s="54" t="s">
        <v>240</v>
      </c>
      <c r="AK37" s="54" t="s">
        <v>240</v>
      </c>
      <c r="AL37" s="54" t="s">
        <v>240</v>
      </c>
      <c r="AM37" s="54" t="s">
        <v>240</v>
      </c>
      <c r="AN37" s="54">
        <v>-72.75</v>
      </c>
      <c r="AO37" s="54" t="s">
        <v>240</v>
      </c>
      <c r="AP37" s="54" t="s">
        <v>240</v>
      </c>
      <c r="AQ37" s="54" t="s">
        <v>240</v>
      </c>
      <c r="AR37" s="54" t="s">
        <v>240</v>
      </c>
      <c r="AS37" s="54" t="s">
        <v>240</v>
      </c>
      <c r="AT37" s="54">
        <v>-21.16</v>
      </c>
      <c r="AU37" s="54">
        <v>4.63</v>
      </c>
      <c r="AV37" s="54">
        <v>1.84</v>
      </c>
      <c r="AW37" s="54">
        <v>0.83</v>
      </c>
      <c r="AX37" s="54" t="s">
        <v>240</v>
      </c>
      <c r="AY37" s="54" t="s">
        <v>240</v>
      </c>
      <c r="AZ37" s="54" t="s">
        <v>240</v>
      </c>
      <c r="BA37" s="54" t="s">
        <v>240</v>
      </c>
      <c r="BB37" s="54" t="s">
        <v>240</v>
      </c>
      <c r="BC37" s="54">
        <v>-3.58</v>
      </c>
      <c r="BD37" s="54" t="s">
        <v>240</v>
      </c>
      <c r="BE37" s="19"/>
      <c r="BF37" s="19"/>
    </row>
    <row r="38" spans="5:58" x14ac:dyDescent="0.25">
      <c r="E38" s="52">
        <v>2013</v>
      </c>
      <c r="F38" s="54">
        <v>-3.5</v>
      </c>
      <c r="G38" s="54" t="s">
        <v>239</v>
      </c>
      <c r="H38" s="54" t="s">
        <v>240</v>
      </c>
      <c r="I38" s="54">
        <v>21.78</v>
      </c>
      <c r="J38" s="54">
        <v>-3.93</v>
      </c>
      <c r="K38" s="54" t="s">
        <v>240</v>
      </c>
      <c r="L38" s="54">
        <v>13.29</v>
      </c>
      <c r="M38" s="54" t="s">
        <v>240</v>
      </c>
      <c r="N38" s="54" t="s">
        <v>240</v>
      </c>
      <c r="O38" s="54" t="s">
        <v>240</v>
      </c>
      <c r="P38" s="54" t="s">
        <v>240</v>
      </c>
      <c r="Q38" s="54">
        <v>12.8</v>
      </c>
      <c r="R38" s="54" t="s">
        <v>240</v>
      </c>
      <c r="S38" s="54">
        <v>8.99</v>
      </c>
      <c r="T38" s="54">
        <v>4.8099999999999996</v>
      </c>
      <c r="U38" s="54" t="s">
        <v>240</v>
      </c>
      <c r="V38" s="54">
        <v>-8.35</v>
      </c>
      <c r="W38" s="54">
        <v>25.46</v>
      </c>
      <c r="X38" s="54">
        <v>-12.49</v>
      </c>
      <c r="Y38" s="54" t="s">
        <v>240</v>
      </c>
      <c r="Z38" s="54">
        <v>-2.77</v>
      </c>
      <c r="AA38" s="54">
        <v>4.92</v>
      </c>
      <c r="AB38" s="54" t="s">
        <v>240</v>
      </c>
      <c r="AC38" s="54">
        <v>16.829999999999998</v>
      </c>
      <c r="AD38" s="54" t="s">
        <v>240</v>
      </c>
      <c r="AE38" s="54">
        <v>-5.92</v>
      </c>
      <c r="AF38" s="54" t="s">
        <v>240</v>
      </c>
      <c r="AG38" s="54">
        <v>-12.24</v>
      </c>
      <c r="AH38" s="54" t="s">
        <v>240</v>
      </c>
      <c r="AI38" s="54" t="s">
        <v>240</v>
      </c>
      <c r="AJ38" s="54" t="s">
        <v>240</v>
      </c>
      <c r="AK38" s="54" t="s">
        <v>240</v>
      </c>
      <c r="AL38" s="54" t="s">
        <v>240</v>
      </c>
      <c r="AM38" s="54" t="s">
        <v>240</v>
      </c>
      <c r="AN38" s="54">
        <v>-59.28</v>
      </c>
      <c r="AO38" s="54" t="s">
        <v>240</v>
      </c>
      <c r="AP38" s="54" t="s">
        <v>240</v>
      </c>
      <c r="AQ38" s="54" t="s">
        <v>240</v>
      </c>
      <c r="AR38" s="54" t="s">
        <v>240</v>
      </c>
      <c r="AS38" s="54" t="s">
        <v>240</v>
      </c>
      <c r="AT38" s="54">
        <v>-11.3</v>
      </c>
      <c r="AU38" s="54">
        <v>3.03</v>
      </c>
      <c r="AV38" s="54">
        <v>6.67</v>
      </c>
      <c r="AW38" s="54">
        <v>-7.27</v>
      </c>
      <c r="AX38" s="54" t="s">
        <v>240</v>
      </c>
      <c r="AY38" s="54" t="s">
        <v>240</v>
      </c>
      <c r="AZ38" s="54" t="s">
        <v>240</v>
      </c>
      <c r="BA38" s="54" t="s">
        <v>240</v>
      </c>
      <c r="BB38" s="54" t="s">
        <v>240</v>
      </c>
      <c r="BC38" s="54">
        <v>3.55</v>
      </c>
      <c r="BD38" s="54" t="s">
        <v>240</v>
      </c>
      <c r="BE38" s="19"/>
      <c r="BF38" s="19"/>
    </row>
    <row r="39" spans="5:58" x14ac:dyDescent="0.25">
      <c r="E39" s="52">
        <v>2014</v>
      </c>
      <c r="F39" s="54">
        <v>0.47</v>
      </c>
      <c r="G39" s="54" t="s">
        <v>239</v>
      </c>
      <c r="H39" s="54" t="s">
        <v>240</v>
      </c>
      <c r="I39" s="54">
        <v>24.29</v>
      </c>
      <c r="J39" s="54">
        <v>-18.260000000000002</v>
      </c>
      <c r="K39" s="54" t="s">
        <v>240</v>
      </c>
      <c r="L39" s="54">
        <v>8.35</v>
      </c>
      <c r="M39" s="54" t="s">
        <v>240</v>
      </c>
      <c r="N39" s="54" t="s">
        <v>240</v>
      </c>
      <c r="O39" s="54" t="s">
        <v>240</v>
      </c>
      <c r="P39" s="54" t="s">
        <v>240</v>
      </c>
      <c r="Q39" s="54">
        <v>12.71</v>
      </c>
      <c r="R39" s="54" t="s">
        <v>240</v>
      </c>
      <c r="S39" s="54">
        <v>16.260000000000002</v>
      </c>
      <c r="T39" s="54">
        <v>17.25</v>
      </c>
      <c r="U39" s="54" t="s">
        <v>240</v>
      </c>
      <c r="V39" s="54">
        <v>-1.0900000000000001</v>
      </c>
      <c r="W39" s="54">
        <v>22.41</v>
      </c>
      <c r="X39" s="54">
        <v>-14.97</v>
      </c>
      <c r="Y39" s="54" t="s">
        <v>240</v>
      </c>
      <c r="Z39" s="54">
        <v>2.33</v>
      </c>
      <c r="AA39" s="54">
        <v>-0.98</v>
      </c>
      <c r="AB39" s="54" t="s">
        <v>240</v>
      </c>
      <c r="AC39" s="54">
        <v>14.84</v>
      </c>
      <c r="AD39" s="54" t="s">
        <v>240</v>
      </c>
      <c r="AE39" s="54">
        <v>2.5</v>
      </c>
      <c r="AF39" s="54" t="s">
        <v>240</v>
      </c>
      <c r="AG39" s="54">
        <v>-16.47</v>
      </c>
      <c r="AH39" s="54" t="s">
        <v>240</v>
      </c>
      <c r="AI39" s="54" t="s">
        <v>240</v>
      </c>
      <c r="AJ39" s="54" t="s">
        <v>240</v>
      </c>
      <c r="AK39" s="54" t="s">
        <v>240</v>
      </c>
      <c r="AL39" s="54" t="s">
        <v>240</v>
      </c>
      <c r="AM39" s="54" t="s">
        <v>240</v>
      </c>
      <c r="AN39" s="54">
        <v>-43.22</v>
      </c>
      <c r="AO39" s="54" t="s">
        <v>240</v>
      </c>
      <c r="AP39" s="54" t="s">
        <v>240</v>
      </c>
      <c r="AQ39" s="54" t="s">
        <v>240</v>
      </c>
      <c r="AR39" s="54" t="s">
        <v>240</v>
      </c>
      <c r="AS39" s="54" t="s">
        <v>240</v>
      </c>
      <c r="AT39" s="54">
        <v>-7.34</v>
      </c>
      <c r="AU39" s="54">
        <v>-10.72</v>
      </c>
      <c r="AV39" s="54">
        <v>7.34</v>
      </c>
      <c r="AW39" s="54">
        <v>-11.04</v>
      </c>
      <c r="AX39" s="54" t="s">
        <v>240</v>
      </c>
      <c r="AY39" s="54" t="s">
        <v>240</v>
      </c>
      <c r="AZ39" s="54" t="s">
        <v>240</v>
      </c>
      <c r="BA39" s="54" t="s">
        <v>240</v>
      </c>
      <c r="BB39" s="54" t="s">
        <v>240</v>
      </c>
      <c r="BC39" s="54">
        <v>5.12</v>
      </c>
      <c r="BD39" s="54" t="s">
        <v>240</v>
      </c>
    </row>
    <row r="40" spans="5:58" x14ac:dyDescent="0.25">
      <c r="E40" s="52">
        <v>2015</v>
      </c>
      <c r="F40" s="54">
        <v>-4.08</v>
      </c>
      <c r="G40" s="54" t="s">
        <v>239</v>
      </c>
      <c r="H40" s="54" t="s">
        <v>240</v>
      </c>
      <c r="I40" s="54">
        <v>10.88</v>
      </c>
      <c r="J40" s="54">
        <v>-3.01</v>
      </c>
      <c r="K40" s="54" t="s">
        <v>240</v>
      </c>
      <c r="L40" s="54">
        <v>10.9</v>
      </c>
      <c r="M40" s="54" t="s">
        <v>240</v>
      </c>
      <c r="N40" s="54" t="s">
        <v>240</v>
      </c>
      <c r="O40" s="54" t="s">
        <v>240</v>
      </c>
      <c r="P40" s="54" t="s">
        <v>240</v>
      </c>
      <c r="Q40" s="54">
        <v>2.4900000000000002</v>
      </c>
      <c r="R40" s="54" t="s">
        <v>240</v>
      </c>
      <c r="S40" s="54">
        <v>5.57</v>
      </c>
      <c r="T40" s="54">
        <v>12.91</v>
      </c>
      <c r="U40" s="54" t="s">
        <v>240</v>
      </c>
      <c r="V40" s="54">
        <v>5.04</v>
      </c>
      <c r="W40" s="54">
        <v>10.08</v>
      </c>
      <c r="X40" s="54">
        <v>-11.48</v>
      </c>
      <c r="Y40" s="54" t="s">
        <v>240</v>
      </c>
      <c r="Z40" s="54">
        <v>-10.4</v>
      </c>
      <c r="AA40" s="54">
        <v>14.94</v>
      </c>
      <c r="AB40" s="54" t="s">
        <v>240</v>
      </c>
      <c r="AC40" s="54">
        <v>13.88</v>
      </c>
      <c r="AD40" s="54" t="s">
        <v>240</v>
      </c>
      <c r="AE40" s="54">
        <v>-2.56</v>
      </c>
      <c r="AF40" s="54" t="s">
        <v>240</v>
      </c>
      <c r="AG40" s="54">
        <v>-12.64</v>
      </c>
      <c r="AH40" s="54" t="s">
        <v>240</v>
      </c>
      <c r="AI40" s="54" t="s">
        <v>240</v>
      </c>
      <c r="AJ40" s="54" t="s">
        <v>240</v>
      </c>
      <c r="AK40" s="54" t="s">
        <v>240</v>
      </c>
      <c r="AL40" s="54" t="s">
        <v>240</v>
      </c>
      <c r="AM40" s="54" t="s">
        <v>240</v>
      </c>
      <c r="AN40" s="54">
        <v>-27.92</v>
      </c>
      <c r="AO40" s="54" t="s">
        <v>240</v>
      </c>
      <c r="AP40" s="54" t="s">
        <v>240</v>
      </c>
      <c r="AQ40" s="54" t="s">
        <v>240</v>
      </c>
      <c r="AR40" s="54" t="s">
        <v>240</v>
      </c>
      <c r="AS40" s="54" t="s">
        <v>240</v>
      </c>
      <c r="AT40" s="54">
        <v>-8.0500000000000007</v>
      </c>
      <c r="AU40" s="54">
        <v>-3.05</v>
      </c>
      <c r="AV40" s="54">
        <v>10.199999999999999</v>
      </c>
      <c r="AW40" s="54">
        <v>-7.43</v>
      </c>
      <c r="AX40" s="54" t="s">
        <v>240</v>
      </c>
      <c r="AY40" s="54" t="s">
        <v>240</v>
      </c>
      <c r="AZ40" s="54" t="s">
        <v>240</v>
      </c>
      <c r="BA40" s="54" t="s">
        <v>240</v>
      </c>
      <c r="BB40" s="54" t="s">
        <v>240</v>
      </c>
      <c r="BC40" s="54">
        <v>0.51</v>
      </c>
      <c r="BD40" s="54" t="s">
        <v>240</v>
      </c>
    </row>
    <row r="43" spans="5:58" x14ac:dyDescent="0.25">
      <c r="F43" s="26">
        <f>MIN(F34:BD35)</f>
        <v>-38.99</v>
      </c>
    </row>
  </sheetData>
  <hyperlinks>
    <hyperlink ref="A1" location="Index!A1" display="Index"/>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E33" sqref="E33"/>
    </sheetView>
  </sheetViews>
  <sheetFormatPr defaultColWidth="8.85546875" defaultRowHeight="15" x14ac:dyDescent="0.25"/>
  <cols>
    <col min="1" max="1" width="5" style="13" bestFit="1" customWidth="1"/>
    <col min="2" max="2" width="13.140625" style="13" bestFit="1" customWidth="1"/>
    <col min="3" max="3" width="15.85546875" style="13" bestFit="1" customWidth="1"/>
    <col min="4" max="4" width="8.85546875" style="13"/>
    <col min="5" max="5" width="31.140625" style="13" bestFit="1" customWidth="1"/>
    <col min="6" max="18" width="8.85546875" style="13"/>
    <col min="19" max="19" width="43.85546875" style="13" customWidth="1"/>
    <col min="20" max="20" width="34.28515625" style="13" customWidth="1"/>
    <col min="21" max="16384" width="8.85546875" style="13"/>
  </cols>
  <sheetData>
    <row r="1" spans="1:6" x14ac:dyDescent="0.25">
      <c r="A1" s="13" t="s">
        <v>18</v>
      </c>
      <c r="B1" t="s">
        <v>19</v>
      </c>
      <c r="C1" t="s">
        <v>20</v>
      </c>
      <c r="E1" s="9" t="s">
        <v>15</v>
      </c>
      <c r="F1" s="8"/>
    </row>
    <row r="2" spans="1:6" x14ac:dyDescent="0.25">
      <c r="A2" s="13">
        <v>1982</v>
      </c>
      <c r="B2" s="13">
        <v>0.45485404133796692</v>
      </c>
      <c r="C2" s="13">
        <v>0.4560155540406704</v>
      </c>
      <c r="E2" s="10" t="s">
        <v>134</v>
      </c>
      <c r="F2" s="5" t="str">
        <f>INDEX(Index!$C$4:$C$53,MATCH(E2,Index!$B$4:$B$53,0))</f>
        <v xml:space="preserve">The actual versus synthetic FARMVC share of total fatal accident for Illinois. This model measures the effect of the 2009 tax increase. In this model, the synthetic Illinois is constructed using lagged values of the FARMVC share, as well as pre-treatment period averages for personal income per capita, the 65+ and under 25 shares of the population, and the number of cases of alcoholic cirrhosis of the liver.  </v>
      </c>
    </row>
    <row r="3" spans="1:6" x14ac:dyDescent="0.25">
      <c r="A3" s="13">
        <v>1983</v>
      </c>
      <c r="B3" s="13">
        <v>0.45566859841346741</v>
      </c>
      <c r="C3" s="13">
        <v>0.45629627597332001</v>
      </c>
      <c r="E3" s="11" t="s">
        <v>22</v>
      </c>
      <c r="F3"/>
    </row>
    <row r="4" spans="1:6" x14ac:dyDescent="0.25">
      <c r="A4" s="13">
        <v>1984</v>
      </c>
      <c r="B4" s="13">
        <v>0.4263959527015686</v>
      </c>
      <c r="C4" s="13">
        <v>0.39402320212125774</v>
      </c>
    </row>
    <row r="5" spans="1:6" x14ac:dyDescent="0.25">
      <c r="A5" s="13">
        <v>1985</v>
      </c>
      <c r="B5" s="13">
        <v>0.38088235259056091</v>
      </c>
      <c r="C5" s="13">
        <v>0.38351470524072645</v>
      </c>
    </row>
    <row r="6" spans="1:6" x14ac:dyDescent="0.25">
      <c r="A6" s="13">
        <v>1986</v>
      </c>
      <c r="B6" s="13">
        <v>0.38520056009292603</v>
      </c>
      <c r="C6" s="13">
        <v>0.41565843349695197</v>
      </c>
    </row>
    <row r="7" spans="1:6" x14ac:dyDescent="0.25">
      <c r="A7" s="13">
        <v>1987</v>
      </c>
      <c r="B7" s="13">
        <v>0.37112009525299072</v>
      </c>
      <c r="C7" s="13">
        <v>0.38827517461776739</v>
      </c>
    </row>
    <row r="8" spans="1:6" x14ac:dyDescent="0.25">
      <c r="A8" s="13">
        <v>1988</v>
      </c>
      <c r="B8" s="13">
        <v>0.37837839126586914</v>
      </c>
      <c r="C8" s="13">
        <v>0.39093696707487102</v>
      </c>
    </row>
    <row r="9" spans="1:6" x14ac:dyDescent="0.25">
      <c r="A9" s="13">
        <v>1989</v>
      </c>
      <c r="B9" s="13">
        <v>0.37176164984703064</v>
      </c>
      <c r="C9" s="13">
        <v>0.36969517299532889</v>
      </c>
    </row>
    <row r="10" spans="1:6" x14ac:dyDescent="0.25">
      <c r="A10" s="13">
        <v>1990</v>
      </c>
      <c r="B10" s="13">
        <v>0.37998601794242859</v>
      </c>
      <c r="C10" s="13">
        <v>0.38894931620359419</v>
      </c>
    </row>
    <row r="11" spans="1:6" x14ac:dyDescent="0.25">
      <c r="A11" s="13">
        <v>1991</v>
      </c>
      <c r="B11" s="13">
        <v>0.37684538960456848</v>
      </c>
      <c r="C11" s="13">
        <v>0.37735798662900921</v>
      </c>
    </row>
    <row r="12" spans="1:6" x14ac:dyDescent="0.25">
      <c r="A12" s="13">
        <v>1992</v>
      </c>
      <c r="B12" s="13">
        <v>0.35256409645080566</v>
      </c>
      <c r="C12" s="13">
        <v>0.34373933747410773</v>
      </c>
    </row>
    <row r="13" spans="1:6" ht="15" customHeight="1" x14ac:dyDescent="0.25">
      <c r="A13" s="13">
        <v>1993</v>
      </c>
      <c r="B13" s="13">
        <v>0.32559999823570251</v>
      </c>
      <c r="C13" s="13">
        <v>0.330608446598053</v>
      </c>
    </row>
    <row r="14" spans="1:6" x14ac:dyDescent="0.25">
      <c r="A14" s="13">
        <v>1994</v>
      </c>
      <c r="B14" s="13">
        <v>0.32926830649375916</v>
      </c>
      <c r="C14" s="13">
        <v>0.33631543000042435</v>
      </c>
    </row>
    <row r="15" spans="1:6" x14ac:dyDescent="0.25">
      <c r="A15" s="13">
        <v>1995</v>
      </c>
      <c r="B15" s="13">
        <v>0.32881596684455872</v>
      </c>
      <c r="C15" s="13">
        <v>0.34070552518963815</v>
      </c>
    </row>
    <row r="16" spans="1:6" x14ac:dyDescent="0.25">
      <c r="A16" s="13">
        <v>1996</v>
      </c>
      <c r="B16" s="13">
        <v>0.3287566602230072</v>
      </c>
      <c r="C16" s="13">
        <v>0.33100161504745479</v>
      </c>
    </row>
    <row r="17" spans="1:3" x14ac:dyDescent="0.25">
      <c r="A17" s="13">
        <v>1997</v>
      </c>
      <c r="B17" s="13">
        <v>0.29864972829818726</v>
      </c>
      <c r="C17" s="13">
        <v>0.29739344599843026</v>
      </c>
    </row>
    <row r="18" spans="1:3" x14ac:dyDescent="0.25">
      <c r="A18" s="13">
        <v>1998</v>
      </c>
      <c r="B18" s="13">
        <v>0.32145747542381287</v>
      </c>
      <c r="C18" s="13">
        <v>0.28359901006519794</v>
      </c>
    </row>
    <row r="19" spans="1:3" x14ac:dyDescent="0.25">
      <c r="A19" s="13">
        <v>1999</v>
      </c>
      <c r="B19" s="13">
        <v>0.30680060386657715</v>
      </c>
      <c r="C19" s="13">
        <v>0.28294654446840284</v>
      </c>
    </row>
    <row r="20" spans="1:3" x14ac:dyDescent="0.25">
      <c r="A20" s="13">
        <v>2000</v>
      </c>
      <c r="B20" s="13">
        <v>0.31500393152236938</v>
      </c>
      <c r="C20" s="13">
        <v>0.30660751157999033</v>
      </c>
    </row>
    <row r="21" spans="1:3" x14ac:dyDescent="0.25">
      <c r="A21" s="13">
        <v>2001</v>
      </c>
      <c r="B21" s="13">
        <v>0.30393701791763306</v>
      </c>
      <c r="C21" s="13">
        <v>0.32862978640198703</v>
      </c>
    </row>
    <row r="22" spans="1:3" x14ac:dyDescent="0.25">
      <c r="A22" s="13">
        <v>2002</v>
      </c>
      <c r="B22" s="13">
        <v>0.31653544306755066</v>
      </c>
      <c r="C22" s="13">
        <v>0.31270556235313413</v>
      </c>
    </row>
    <row r="23" spans="1:3" x14ac:dyDescent="0.25">
      <c r="A23" s="13">
        <v>2003</v>
      </c>
      <c r="B23" s="13">
        <v>0.30581039190292358</v>
      </c>
      <c r="C23" s="13">
        <v>0.30873075544834139</v>
      </c>
    </row>
    <row r="24" spans="1:3" x14ac:dyDescent="0.25">
      <c r="A24" s="13">
        <v>2004</v>
      </c>
      <c r="B24" s="13">
        <v>0.31045752763748169</v>
      </c>
      <c r="C24" s="13">
        <v>0.30604595339298246</v>
      </c>
    </row>
    <row r="25" spans="1:3" x14ac:dyDescent="0.25">
      <c r="A25" s="13">
        <v>2005</v>
      </c>
      <c r="B25" s="13">
        <v>0.30706742405891418</v>
      </c>
      <c r="C25" s="13">
        <v>0.30597646203637124</v>
      </c>
    </row>
    <row r="26" spans="1:3" x14ac:dyDescent="0.25">
      <c r="A26" s="13">
        <v>2006</v>
      </c>
      <c r="B26" s="13">
        <v>0.32746478915214539</v>
      </c>
      <c r="C26" s="13">
        <v>0.31678439849615098</v>
      </c>
    </row>
    <row r="27" spans="1:3" x14ac:dyDescent="0.25">
      <c r="A27" s="13">
        <v>2007</v>
      </c>
      <c r="B27" s="13">
        <v>0.32060390710830688</v>
      </c>
      <c r="C27" s="13">
        <v>0.31352684894204141</v>
      </c>
    </row>
    <row r="28" spans="1:3" x14ac:dyDescent="0.25">
      <c r="A28" s="13">
        <v>2008</v>
      </c>
      <c r="B28" s="13">
        <v>0.31190726161003113</v>
      </c>
      <c r="C28" s="13">
        <v>0.30976091301441194</v>
      </c>
    </row>
    <row r="29" spans="1:3" ht="15" customHeight="1" x14ac:dyDescent="0.25">
      <c r="A29" s="13">
        <v>2009</v>
      </c>
      <c r="B29" s="13">
        <v>0.29843562841415405</v>
      </c>
      <c r="C29" s="13">
        <v>0.31853243774175644</v>
      </c>
    </row>
    <row r="30" spans="1:3" x14ac:dyDescent="0.25">
      <c r="A30" s="13">
        <v>2010</v>
      </c>
      <c r="B30" s="13">
        <v>0.28271028399467468</v>
      </c>
      <c r="C30" s="13">
        <v>0.29561712738871571</v>
      </c>
    </row>
    <row r="31" spans="1:3" x14ac:dyDescent="0.25">
      <c r="A31" s="13">
        <v>2011</v>
      </c>
      <c r="B31" s="13">
        <v>0.27611044049263</v>
      </c>
      <c r="C31" s="13">
        <v>0.30896793660521504</v>
      </c>
    </row>
    <row r="32" spans="1:3" x14ac:dyDescent="0.25">
      <c r="A32" s="13">
        <v>2012</v>
      </c>
      <c r="B32" s="13">
        <v>0.31108596920967102</v>
      </c>
      <c r="C32" s="13">
        <v>0.31375651523470882</v>
      </c>
    </row>
    <row r="33" spans="1:3" x14ac:dyDescent="0.25">
      <c r="A33" s="13">
        <v>2013</v>
      </c>
      <c r="B33" s="13">
        <v>0.30536913871765137</v>
      </c>
      <c r="C33" s="13">
        <v>0.30163751035928726</v>
      </c>
    </row>
    <row r="34" spans="1:3" x14ac:dyDescent="0.25">
      <c r="A34" s="13">
        <v>2014</v>
      </c>
      <c r="B34" s="13">
        <v>0.28554502129554749</v>
      </c>
      <c r="C34" s="13">
        <v>0.27353952638804913</v>
      </c>
    </row>
    <row r="35" spans="1:3" x14ac:dyDescent="0.25">
      <c r="A35" s="13">
        <v>2015</v>
      </c>
      <c r="B35" s="13">
        <v>0.27521929144859314</v>
      </c>
      <c r="C35" s="13">
        <v>0.25942848643660549</v>
      </c>
    </row>
  </sheetData>
  <hyperlinks>
    <hyperlink ref="E1" location="Index!A1" display="Index"/>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43"/>
  <sheetViews>
    <sheetView topLeftCell="A10" workbookViewId="0">
      <selection activeCell="L17" sqref="L17"/>
    </sheetView>
  </sheetViews>
  <sheetFormatPr defaultColWidth="8.85546875" defaultRowHeight="15" x14ac:dyDescent="0.25"/>
  <cols>
    <col min="1" max="1" width="31.140625" style="52" customWidth="1"/>
    <col min="2" max="4" width="8.85546875" style="52"/>
    <col min="5" max="5" width="21.7109375" style="52" customWidth="1"/>
    <col min="6" max="6" width="8.85546875" style="52"/>
    <col min="7" max="7" width="12.42578125" style="52" customWidth="1"/>
    <col min="8" max="16384" width="8.85546875" style="52"/>
  </cols>
  <sheetData>
    <row r="1" spans="1:59" x14ac:dyDescent="0.25">
      <c r="A1" s="59" t="s">
        <v>15</v>
      </c>
      <c r="B1" s="8"/>
      <c r="E1" s="52" t="s">
        <v>25</v>
      </c>
      <c r="F1" s="52" t="s">
        <v>26</v>
      </c>
      <c r="G1" s="19" t="s">
        <v>27</v>
      </c>
      <c r="H1" s="19" t="s">
        <v>28</v>
      </c>
      <c r="I1" s="19" t="s">
        <v>29</v>
      </c>
      <c r="J1" s="19" t="s">
        <v>30</v>
      </c>
      <c r="K1" s="19" t="s">
        <v>31</v>
      </c>
      <c r="L1" s="19" t="s">
        <v>32</v>
      </c>
      <c r="M1" s="19" t="s">
        <v>33</v>
      </c>
      <c r="N1" s="19" t="s">
        <v>34</v>
      </c>
      <c r="O1" s="19" t="s">
        <v>35</v>
      </c>
      <c r="P1" s="19" t="s">
        <v>36</v>
      </c>
      <c r="Q1" s="19" t="s">
        <v>37</v>
      </c>
      <c r="R1" s="19" t="s">
        <v>38</v>
      </c>
      <c r="S1" s="19" t="s">
        <v>39</v>
      </c>
      <c r="T1" s="19" t="s">
        <v>40</v>
      </c>
      <c r="U1" s="19" t="s">
        <v>41</v>
      </c>
      <c r="V1" s="19" t="s">
        <v>42</v>
      </c>
      <c r="W1" s="19" t="s">
        <v>43</v>
      </c>
      <c r="X1" s="19" t="s">
        <v>44</v>
      </c>
      <c r="Y1" s="19" t="s">
        <v>45</v>
      </c>
      <c r="Z1" s="19" t="s">
        <v>46</v>
      </c>
      <c r="AA1" s="19" t="s">
        <v>47</v>
      </c>
      <c r="AB1" s="19" t="s">
        <v>48</v>
      </c>
      <c r="AC1" s="19" t="s">
        <v>49</v>
      </c>
      <c r="AD1" s="19" t="s">
        <v>50</v>
      </c>
      <c r="AE1" s="19" t="s">
        <v>51</v>
      </c>
      <c r="AF1" s="19" t="s">
        <v>52</v>
      </c>
      <c r="AG1" s="19" t="s">
        <v>53</v>
      </c>
      <c r="AH1" s="19" t="s">
        <v>54</v>
      </c>
      <c r="AI1" s="19" t="s">
        <v>55</v>
      </c>
      <c r="AJ1" s="19" t="s">
        <v>56</v>
      </c>
      <c r="AK1" s="19" t="s">
        <v>57</v>
      </c>
      <c r="AL1" s="19" t="s">
        <v>58</v>
      </c>
      <c r="AM1" s="19" t="s">
        <v>59</v>
      </c>
      <c r="AN1" s="19" t="s">
        <v>60</v>
      </c>
      <c r="AO1" s="19" t="s">
        <v>61</v>
      </c>
      <c r="AP1" s="19" t="s">
        <v>62</v>
      </c>
      <c r="AQ1" s="19" t="s">
        <v>63</v>
      </c>
      <c r="AR1" s="19" t="s">
        <v>64</v>
      </c>
      <c r="AS1" s="19" t="s">
        <v>65</v>
      </c>
      <c r="AT1" s="19" t="s">
        <v>66</v>
      </c>
      <c r="AU1" s="19" t="s">
        <v>67</v>
      </c>
      <c r="AV1" s="19" t="s">
        <v>68</v>
      </c>
      <c r="AW1" s="19" t="s">
        <v>69</v>
      </c>
      <c r="AX1" s="19" t="s">
        <v>70</v>
      </c>
      <c r="AY1" s="19" t="s">
        <v>71</v>
      </c>
      <c r="AZ1" s="19" t="s">
        <v>72</v>
      </c>
      <c r="BA1" s="19" t="s">
        <v>73</v>
      </c>
      <c r="BB1" s="19" t="s">
        <v>74</v>
      </c>
      <c r="BC1" s="19" t="s">
        <v>75</v>
      </c>
      <c r="BD1" s="19" t="s">
        <v>76</v>
      </c>
      <c r="BE1" s="19"/>
      <c r="BF1" s="19"/>
      <c r="BG1" s="19"/>
    </row>
    <row r="2" spans="1:59" x14ac:dyDescent="0.25">
      <c r="A2" s="60" t="s">
        <v>234</v>
      </c>
      <c r="B2" s="58" t="str">
        <f>INDEX(Index!$C$4:$C$53,MATCH(A2,Index!$B$4:$B$53,0))</f>
        <v xml:space="preserve">Placebo test for 2009 Illinois tax increase. We treat each state in our donor pool as the treated state, run it through our model for FARMVC share that uses as predictors the lagged values of the FARMVC share, as well as pre-treatment period averages for personal income per capita, the 65+ and under 25 shares of the population, and the number of cases of alcoholic cirrhosis of the liver.  </v>
      </c>
      <c r="E2" s="20" t="s">
        <v>77</v>
      </c>
      <c r="F2" s="55">
        <v>1.4551267470083047E-2</v>
      </c>
      <c r="G2" s="55">
        <v>0</v>
      </c>
      <c r="H2" s="55">
        <v>0</v>
      </c>
      <c r="I2" s="55">
        <v>2.9179720726252373E-2</v>
      </c>
      <c r="J2" s="55">
        <v>6.2982553282089931E-2</v>
      </c>
      <c r="K2" s="55">
        <v>0</v>
      </c>
      <c r="L2" s="55">
        <v>3.5873636971829367E-2</v>
      </c>
      <c r="M2" s="55">
        <v>0</v>
      </c>
      <c r="N2" s="55">
        <v>0</v>
      </c>
      <c r="O2" s="55">
        <v>0</v>
      </c>
      <c r="P2" s="55">
        <v>0</v>
      </c>
      <c r="Q2" s="55">
        <v>2.3944202194665729E-2</v>
      </c>
      <c r="R2" s="55">
        <v>0</v>
      </c>
      <c r="S2" s="55">
        <v>4.7827746870793456E-2</v>
      </c>
      <c r="T2" s="55">
        <v>2.2442390395523051E-2</v>
      </c>
      <c r="U2" s="55">
        <v>0</v>
      </c>
      <c r="V2" s="55">
        <v>3.7614891820740265E-2</v>
      </c>
      <c r="W2" s="55">
        <v>2.3879203075650265E-2</v>
      </c>
      <c r="X2" s="55">
        <v>3.1026702359943523E-2</v>
      </c>
      <c r="Y2" s="55">
        <v>0</v>
      </c>
      <c r="Z2" s="55">
        <v>4.5627579262149005E-2</v>
      </c>
      <c r="AA2" s="55">
        <v>2.6629338699775545E-2</v>
      </c>
      <c r="AB2" s="55">
        <v>0</v>
      </c>
      <c r="AC2" s="55">
        <v>3.4113316889370998E-2</v>
      </c>
      <c r="AD2" s="55">
        <v>0</v>
      </c>
      <c r="AE2" s="55">
        <v>2.9504865987690868E-2</v>
      </c>
      <c r="AF2" s="55">
        <v>0</v>
      </c>
      <c r="AG2" s="55">
        <v>3.0979390512212501E-2</v>
      </c>
      <c r="AH2" s="55">
        <v>0</v>
      </c>
      <c r="AI2" s="55">
        <v>0</v>
      </c>
      <c r="AJ2" s="55">
        <v>0</v>
      </c>
      <c r="AK2" s="55">
        <v>0</v>
      </c>
      <c r="AL2" s="55">
        <v>0</v>
      </c>
      <c r="AM2" s="55">
        <v>0</v>
      </c>
      <c r="AN2" s="55">
        <v>6.2765600416017614E-2</v>
      </c>
      <c r="AO2" s="55">
        <v>0</v>
      </c>
      <c r="AP2" s="55">
        <v>0</v>
      </c>
      <c r="AQ2" s="55">
        <v>0</v>
      </c>
      <c r="AR2" s="55">
        <v>0</v>
      </c>
      <c r="AS2" s="55">
        <v>0</v>
      </c>
      <c r="AT2" s="55">
        <v>6.4048236135576128E-2</v>
      </c>
      <c r="AU2" s="55">
        <v>4.2355459009156889E-2</v>
      </c>
      <c r="AV2" s="55">
        <v>2.0744970198930564E-2</v>
      </c>
      <c r="AW2" s="55">
        <v>3.0678581875359042E-2</v>
      </c>
      <c r="AX2" s="55">
        <v>0</v>
      </c>
      <c r="AY2" s="55">
        <v>0</v>
      </c>
      <c r="AZ2" s="55">
        <v>0</v>
      </c>
      <c r="BA2" s="55">
        <v>0</v>
      </c>
      <c r="BB2" s="55">
        <v>0</v>
      </c>
      <c r="BC2" s="55">
        <v>3.0714011135479096E-2</v>
      </c>
      <c r="BD2" s="55">
        <v>0</v>
      </c>
      <c r="BE2" s="21"/>
      <c r="BF2" s="21"/>
    </row>
    <row r="3" spans="1:59" x14ac:dyDescent="0.25">
      <c r="A3" s="53" t="s">
        <v>22</v>
      </c>
      <c r="B3" s="51"/>
      <c r="E3" s="20" t="s">
        <v>78</v>
      </c>
      <c r="F3" s="55">
        <v>1.6082710105778306E-2</v>
      </c>
      <c r="G3" s="55">
        <v>0</v>
      </c>
      <c r="H3" s="55">
        <v>0</v>
      </c>
      <c r="I3" s="55">
        <v>2.9777728129090762E-2</v>
      </c>
      <c r="J3" s="55">
        <v>3.490002383863388E-2</v>
      </c>
      <c r="K3" s="55">
        <v>0</v>
      </c>
      <c r="L3" s="55">
        <v>3.5755695024717135E-2</v>
      </c>
      <c r="M3" s="55">
        <v>0</v>
      </c>
      <c r="N3" s="55">
        <v>0</v>
      </c>
      <c r="O3" s="55">
        <v>0</v>
      </c>
      <c r="P3" s="55">
        <v>0</v>
      </c>
      <c r="Q3" s="55">
        <v>4.5173175635382715E-2</v>
      </c>
      <c r="R3" s="55">
        <v>0</v>
      </c>
      <c r="S3" s="55">
        <v>3.8933343386219656E-2</v>
      </c>
      <c r="T3" s="55">
        <v>3.2707526562866518E-2</v>
      </c>
      <c r="U3" s="55">
        <v>0</v>
      </c>
      <c r="V3" s="55">
        <v>2.8006311360482795E-2</v>
      </c>
      <c r="W3" s="55">
        <v>4.1338175623115432E-2</v>
      </c>
      <c r="X3" s="55">
        <v>2.3718127018903527E-2</v>
      </c>
      <c r="Y3" s="55">
        <v>0</v>
      </c>
      <c r="Z3" s="55">
        <v>2.5943573125323742E-2</v>
      </c>
      <c r="AA3" s="55">
        <v>4.4356671245375311E-2</v>
      </c>
      <c r="AB3" s="55">
        <v>0</v>
      </c>
      <c r="AC3" s="55">
        <v>2.2767822261624545E-2</v>
      </c>
      <c r="AD3" s="55">
        <v>0</v>
      </c>
      <c r="AE3" s="55">
        <v>3.5507784674190336E-2</v>
      </c>
      <c r="AF3" s="55">
        <v>0</v>
      </c>
      <c r="AG3" s="55">
        <v>3.6988400593938424E-2</v>
      </c>
      <c r="AH3" s="55">
        <v>0</v>
      </c>
      <c r="AI3" s="55">
        <v>0</v>
      </c>
      <c r="AJ3" s="55">
        <v>0</v>
      </c>
      <c r="AK3" s="55">
        <v>0</v>
      </c>
      <c r="AL3" s="55">
        <v>0</v>
      </c>
      <c r="AM3" s="55">
        <v>0</v>
      </c>
      <c r="AN3" s="55">
        <v>5.3670222858960989E-2</v>
      </c>
      <c r="AO3" s="55">
        <v>0</v>
      </c>
      <c r="AP3" s="55">
        <v>0</v>
      </c>
      <c r="AQ3" s="55">
        <v>0</v>
      </c>
      <c r="AR3" s="55">
        <v>0</v>
      </c>
      <c r="AS3" s="55">
        <v>0</v>
      </c>
      <c r="AT3" s="55">
        <v>6.4673993699665089E-2</v>
      </c>
      <c r="AU3" s="55">
        <v>4.4269423516674622E-2</v>
      </c>
      <c r="AV3" s="55">
        <v>2.1169165093169417E-2</v>
      </c>
      <c r="AW3" s="55">
        <v>1.7056378973683058E-2</v>
      </c>
      <c r="AX3" s="55">
        <v>0</v>
      </c>
      <c r="AY3" s="55">
        <v>0</v>
      </c>
      <c r="AZ3" s="55">
        <v>0</v>
      </c>
      <c r="BA3" s="55">
        <v>0</v>
      </c>
      <c r="BB3" s="55">
        <v>0</v>
      </c>
      <c r="BC3" s="55">
        <v>1.8504347356977403E-2</v>
      </c>
      <c r="BD3" s="55">
        <v>0</v>
      </c>
      <c r="BE3" s="22"/>
      <c r="BF3" s="22"/>
    </row>
    <row r="4" spans="1:59" x14ac:dyDescent="0.25">
      <c r="E4" s="20" t="s">
        <v>79</v>
      </c>
      <c r="F4" s="55">
        <v>1.1052446213942433</v>
      </c>
      <c r="G4" s="55">
        <v>0</v>
      </c>
      <c r="H4" s="55">
        <v>0</v>
      </c>
      <c r="I4" s="55">
        <v>1.0204939385283551</v>
      </c>
      <c r="J4" s="55">
        <v>0.55412208651373052</v>
      </c>
      <c r="K4" s="55">
        <v>0</v>
      </c>
      <c r="L4" s="55">
        <v>0.99671229468021738</v>
      </c>
      <c r="M4" s="55">
        <v>0</v>
      </c>
      <c r="N4" s="55">
        <v>0</v>
      </c>
      <c r="O4" s="55">
        <v>0</v>
      </c>
      <c r="P4" s="55">
        <v>0</v>
      </c>
      <c r="Q4" s="55">
        <v>1.8866018282056756</v>
      </c>
      <c r="R4" s="55">
        <v>0</v>
      </c>
      <c r="S4" s="55">
        <v>0.81403256338622831</v>
      </c>
      <c r="T4" s="55">
        <v>1.457399411846575</v>
      </c>
      <c r="U4" s="55">
        <v>0</v>
      </c>
      <c r="V4" s="55">
        <v>0.74455381910843488</v>
      </c>
      <c r="W4" s="55">
        <v>1.7311371527833004</v>
      </c>
      <c r="X4" s="55">
        <v>0.76444240653574569</v>
      </c>
      <c r="Y4" s="55">
        <v>0</v>
      </c>
      <c r="Z4" s="55">
        <v>0.56859411664746362</v>
      </c>
      <c r="AA4" s="55">
        <v>1.6657068260485637</v>
      </c>
      <c r="AB4" s="55">
        <v>0</v>
      </c>
      <c r="AC4" s="55">
        <v>0.66741742925380931</v>
      </c>
      <c r="AD4" s="55">
        <v>0</v>
      </c>
      <c r="AE4" s="55">
        <v>1.2034552093544104</v>
      </c>
      <c r="AF4" s="55">
        <v>0</v>
      </c>
      <c r="AG4" s="55">
        <v>1.193967989117058</v>
      </c>
      <c r="AH4" s="55">
        <v>0</v>
      </c>
      <c r="AI4" s="55">
        <v>0</v>
      </c>
      <c r="AJ4" s="55">
        <v>0</v>
      </c>
      <c r="AK4" s="55">
        <v>0</v>
      </c>
      <c r="AL4" s="55">
        <v>0</v>
      </c>
      <c r="AM4" s="55">
        <v>0</v>
      </c>
      <c r="AN4" s="55">
        <v>0.85508977056267421</v>
      </c>
      <c r="AO4" s="55">
        <v>0</v>
      </c>
      <c r="AP4" s="55">
        <v>0</v>
      </c>
      <c r="AQ4" s="55">
        <v>0</v>
      </c>
      <c r="AR4" s="55">
        <v>0</v>
      </c>
      <c r="AS4" s="55">
        <v>0</v>
      </c>
      <c r="AT4" s="55">
        <v>1.0097700983172178</v>
      </c>
      <c r="AU4" s="55">
        <v>1.0451881422676579</v>
      </c>
      <c r="AV4" s="55">
        <v>1.0204480840498253</v>
      </c>
      <c r="AW4" s="55">
        <v>0.55597025452414073</v>
      </c>
      <c r="AX4" s="55">
        <v>0</v>
      </c>
      <c r="AY4" s="55">
        <v>0</v>
      </c>
      <c r="AZ4" s="55">
        <v>0</v>
      </c>
      <c r="BA4" s="55">
        <v>0</v>
      </c>
      <c r="BB4" s="55">
        <v>0</v>
      </c>
      <c r="BC4" s="55">
        <v>0.60247250921916295</v>
      </c>
      <c r="BD4" s="55">
        <v>0</v>
      </c>
      <c r="BE4" s="23"/>
      <c r="BF4" s="23"/>
    </row>
    <row r="5" spans="1:59" x14ac:dyDescent="0.25">
      <c r="E5" s="24">
        <v>20</v>
      </c>
      <c r="F5" s="56">
        <f>RANK(F3,F3:BD3)</f>
        <v>21</v>
      </c>
      <c r="G5" s="56">
        <v>1</v>
      </c>
      <c r="H5" s="56">
        <v>1</v>
      </c>
      <c r="I5" s="56">
        <v>1</v>
      </c>
      <c r="J5" s="56">
        <v>1</v>
      </c>
      <c r="K5" s="56">
        <v>1</v>
      </c>
      <c r="L5" s="56">
        <v>1</v>
      </c>
      <c r="M5" s="56">
        <v>1</v>
      </c>
      <c r="N5" s="56">
        <v>1</v>
      </c>
      <c r="O5" s="56">
        <v>1</v>
      </c>
      <c r="P5" s="56">
        <v>1</v>
      </c>
      <c r="Q5" s="56">
        <v>1</v>
      </c>
      <c r="R5" s="56">
        <v>1</v>
      </c>
      <c r="S5" s="56">
        <v>1</v>
      </c>
      <c r="T5" s="56">
        <v>1</v>
      </c>
      <c r="U5" s="56">
        <v>1</v>
      </c>
      <c r="V5" s="56">
        <v>1</v>
      </c>
      <c r="W5" s="56">
        <v>1</v>
      </c>
      <c r="X5" s="56">
        <v>1</v>
      </c>
      <c r="Y5" s="56">
        <v>1</v>
      </c>
      <c r="Z5" s="56">
        <v>1</v>
      </c>
      <c r="AA5" s="56">
        <v>1</v>
      </c>
      <c r="AB5" s="56">
        <v>1</v>
      </c>
      <c r="AC5" s="56">
        <v>1</v>
      </c>
      <c r="AD5" s="56">
        <v>1</v>
      </c>
      <c r="AE5" s="56">
        <v>1</v>
      </c>
      <c r="AF5" s="56">
        <v>1</v>
      </c>
      <c r="AG5" s="56">
        <v>1</v>
      </c>
      <c r="AH5" s="56">
        <v>1</v>
      </c>
      <c r="AI5" s="56">
        <v>1</v>
      </c>
      <c r="AJ5" s="56">
        <v>1</v>
      </c>
      <c r="AK5" s="56">
        <v>1</v>
      </c>
      <c r="AL5" s="56">
        <v>1</v>
      </c>
      <c r="AM5" s="56">
        <v>1</v>
      </c>
      <c r="AN5" s="56">
        <v>1</v>
      </c>
      <c r="AO5" s="56">
        <v>1</v>
      </c>
      <c r="AP5" s="56">
        <v>1</v>
      </c>
      <c r="AQ5" s="56">
        <v>1</v>
      </c>
      <c r="AR5" s="56">
        <v>1</v>
      </c>
      <c r="AS5" s="56">
        <v>1</v>
      </c>
      <c r="AT5" s="56">
        <v>1</v>
      </c>
      <c r="AU5" s="56">
        <v>1</v>
      </c>
      <c r="AV5" s="56">
        <v>1</v>
      </c>
      <c r="AW5" s="56">
        <v>1</v>
      </c>
      <c r="AX5" s="56">
        <v>1</v>
      </c>
      <c r="AY5" s="56">
        <v>1</v>
      </c>
      <c r="AZ5" s="56">
        <v>1</v>
      </c>
      <c r="BA5" s="56">
        <v>1</v>
      </c>
      <c r="BB5" s="56">
        <v>1</v>
      </c>
      <c r="BC5" s="56">
        <v>1</v>
      </c>
      <c r="BD5" s="56">
        <v>1</v>
      </c>
      <c r="BE5" s="19"/>
      <c r="BF5" s="19"/>
    </row>
    <row r="6" spans="1:59" x14ac:dyDescent="0.25">
      <c r="E6" s="25" t="s">
        <v>80</v>
      </c>
      <c r="F6" s="57" t="s">
        <v>81</v>
      </c>
      <c r="G6" s="57" t="s">
        <v>82</v>
      </c>
      <c r="H6" s="57" t="s">
        <v>83</v>
      </c>
      <c r="I6" s="57" t="s">
        <v>84</v>
      </c>
      <c r="J6" s="57" t="s">
        <v>85</v>
      </c>
      <c r="K6" s="57" t="s">
        <v>86</v>
      </c>
      <c r="L6" s="57" t="s">
        <v>87</v>
      </c>
      <c r="M6" s="57" t="s">
        <v>88</v>
      </c>
      <c r="N6" s="57" t="s">
        <v>89</v>
      </c>
      <c r="O6" s="57" t="s">
        <v>90</v>
      </c>
      <c r="P6" s="57" t="s">
        <v>91</v>
      </c>
      <c r="Q6" s="57" t="s">
        <v>92</v>
      </c>
      <c r="R6" s="57" t="s">
        <v>93</v>
      </c>
      <c r="S6" s="57" t="s">
        <v>94</v>
      </c>
      <c r="T6" s="57" t="s">
        <v>95</v>
      </c>
      <c r="U6" s="57" t="s">
        <v>96</v>
      </c>
      <c r="V6" s="57" t="s">
        <v>97</v>
      </c>
      <c r="W6" s="57" t="s">
        <v>98</v>
      </c>
      <c r="X6" s="57" t="s">
        <v>99</v>
      </c>
      <c r="Y6" s="57" t="s">
        <v>100</v>
      </c>
      <c r="Z6" s="57" t="s">
        <v>101</v>
      </c>
      <c r="AA6" s="57" t="s">
        <v>102</v>
      </c>
      <c r="AB6" s="57" t="s">
        <v>103</v>
      </c>
      <c r="AC6" s="57" t="s">
        <v>104</v>
      </c>
      <c r="AD6" s="57" t="s">
        <v>105</v>
      </c>
      <c r="AE6" s="57" t="s">
        <v>106</v>
      </c>
      <c r="AF6" s="57" t="s">
        <v>107</v>
      </c>
      <c r="AG6" s="57" t="s">
        <v>108</v>
      </c>
      <c r="AH6" s="57" t="s">
        <v>109</v>
      </c>
      <c r="AI6" s="57" t="s">
        <v>110</v>
      </c>
      <c r="AJ6" s="57" t="s">
        <v>111</v>
      </c>
      <c r="AK6" s="57" t="s">
        <v>112</v>
      </c>
      <c r="AL6" s="57" t="s">
        <v>113</v>
      </c>
      <c r="AM6" s="57" t="s">
        <v>114</v>
      </c>
      <c r="AN6" s="57" t="s">
        <v>115</v>
      </c>
      <c r="AO6" s="57" t="s">
        <v>116</v>
      </c>
      <c r="AP6" s="57" t="s">
        <v>117</v>
      </c>
      <c r="AQ6" s="57" t="s">
        <v>118</v>
      </c>
      <c r="AR6" s="57" t="s">
        <v>119</v>
      </c>
      <c r="AS6" s="57" t="s">
        <v>120</v>
      </c>
      <c r="AT6" s="57" t="s">
        <v>121</v>
      </c>
      <c r="AU6" s="57" t="s">
        <v>122</v>
      </c>
      <c r="AV6" s="57" t="s">
        <v>123</v>
      </c>
      <c r="AW6" s="57" t="s">
        <v>124</v>
      </c>
      <c r="AX6" s="57" t="s">
        <v>125</v>
      </c>
      <c r="AY6" s="57" t="s">
        <v>126</v>
      </c>
      <c r="AZ6" s="57" t="s">
        <v>127</v>
      </c>
      <c r="BA6" s="57" t="s">
        <v>128</v>
      </c>
      <c r="BB6" s="57" t="s">
        <v>129</v>
      </c>
      <c r="BC6" s="57" t="s">
        <v>130</v>
      </c>
      <c r="BD6" s="57" t="s">
        <v>131</v>
      </c>
      <c r="BE6" s="19"/>
      <c r="BF6" s="19"/>
    </row>
    <row r="7" spans="1:59" x14ac:dyDescent="0.25">
      <c r="E7" s="52">
        <v>1982</v>
      </c>
      <c r="F7" s="54">
        <v>1.1615126859396696E-3</v>
      </c>
      <c r="G7" s="54">
        <v>0</v>
      </c>
      <c r="H7" s="54">
        <v>0</v>
      </c>
      <c r="I7" s="54">
        <v>6.0126479715108871E-2</v>
      </c>
      <c r="J7" s="54">
        <v>-3.4352488815784454E-2</v>
      </c>
      <c r="K7" s="54">
        <v>0</v>
      </c>
      <c r="L7" s="54">
        <v>-6.2676710076630116E-3</v>
      </c>
      <c r="M7" s="54">
        <v>0</v>
      </c>
      <c r="N7" s="54">
        <v>0</v>
      </c>
      <c r="O7" s="54">
        <v>0</v>
      </c>
      <c r="P7" s="54">
        <v>0</v>
      </c>
      <c r="Q7" s="54">
        <v>-4.3340913951396942E-2</v>
      </c>
      <c r="R7" s="54">
        <v>0</v>
      </c>
      <c r="S7" s="54">
        <v>4.510931670665741E-2</v>
      </c>
      <c r="T7" s="54">
        <v>3.9195101708173752E-2</v>
      </c>
      <c r="U7" s="54">
        <v>0</v>
      </c>
      <c r="V7" s="54">
        <v>3.8439661264419556E-2</v>
      </c>
      <c r="W7" s="54">
        <v>1.3213573954999447E-2</v>
      </c>
      <c r="X7" s="54">
        <v>3.0759461224079132E-2</v>
      </c>
      <c r="Y7" s="54">
        <v>0</v>
      </c>
      <c r="Z7" s="54">
        <v>-3.1856328248977661E-2</v>
      </c>
      <c r="AA7" s="54">
        <v>-1.7446734709665179E-3</v>
      </c>
      <c r="AB7" s="54">
        <v>0</v>
      </c>
      <c r="AC7" s="54">
        <v>-2.4251697584986687E-2</v>
      </c>
      <c r="AD7" s="54">
        <v>0</v>
      </c>
      <c r="AE7" s="54">
        <v>1.7959816381335258E-2</v>
      </c>
      <c r="AF7" s="54">
        <v>0</v>
      </c>
      <c r="AG7" s="54">
        <v>4.2597565799951553E-2</v>
      </c>
      <c r="AH7" s="54">
        <v>0</v>
      </c>
      <c r="AI7" s="54">
        <v>0</v>
      </c>
      <c r="AJ7" s="54">
        <v>0</v>
      </c>
      <c r="AK7" s="54">
        <v>0</v>
      </c>
      <c r="AL7" s="54">
        <v>0</v>
      </c>
      <c r="AM7" s="54">
        <v>0</v>
      </c>
      <c r="AN7" s="54">
        <v>-4.6598762273788452E-2</v>
      </c>
      <c r="AO7" s="54">
        <v>0</v>
      </c>
      <c r="AP7" s="54">
        <v>0</v>
      </c>
      <c r="AQ7" s="54">
        <v>0</v>
      </c>
      <c r="AR7" s="54">
        <v>0</v>
      </c>
      <c r="AS7" s="54">
        <v>0</v>
      </c>
      <c r="AT7" s="54">
        <v>-2.6188582181930542E-2</v>
      </c>
      <c r="AU7" s="54">
        <v>-6.6675320267677307E-3</v>
      </c>
      <c r="AV7" s="54">
        <v>-3.7386462092399597E-2</v>
      </c>
      <c r="AW7" s="54">
        <v>-7.526962086558342E-3</v>
      </c>
      <c r="AX7" s="54">
        <v>0</v>
      </c>
      <c r="AY7" s="54">
        <v>0</v>
      </c>
      <c r="AZ7" s="54">
        <v>0</v>
      </c>
      <c r="BA7" s="54">
        <v>0</v>
      </c>
      <c r="BB7" s="54">
        <v>0</v>
      </c>
      <c r="BC7" s="54">
        <v>-1.8129967153072357E-2</v>
      </c>
      <c r="BD7" s="54">
        <v>0</v>
      </c>
      <c r="BE7" s="19"/>
      <c r="BF7" s="19"/>
    </row>
    <row r="8" spans="1:59" x14ac:dyDescent="0.25">
      <c r="E8" s="52">
        <v>1983</v>
      </c>
      <c r="F8" s="54">
        <v>6.2767753843218088E-4</v>
      </c>
      <c r="G8" s="54">
        <v>0</v>
      </c>
      <c r="H8" s="54">
        <v>0</v>
      </c>
      <c r="I8" s="54">
        <v>3.6394562572240829E-2</v>
      </c>
      <c r="J8" s="54">
        <v>-2.7535103261470795E-2</v>
      </c>
      <c r="K8" s="54">
        <v>0</v>
      </c>
      <c r="L8" s="54">
        <v>-1.6523022204637527E-2</v>
      </c>
      <c r="M8" s="54">
        <v>0</v>
      </c>
      <c r="N8" s="54">
        <v>0</v>
      </c>
      <c r="O8" s="54">
        <v>0</v>
      </c>
      <c r="P8" s="54">
        <v>0</v>
      </c>
      <c r="Q8" s="54">
        <v>1.580771803855896E-2</v>
      </c>
      <c r="R8" s="54">
        <v>0</v>
      </c>
      <c r="S8" s="54">
        <v>1.1486790142953396E-2</v>
      </c>
      <c r="T8" s="54">
        <v>1.6592184081673622E-2</v>
      </c>
      <c r="U8" s="54">
        <v>0</v>
      </c>
      <c r="V8" s="54">
        <v>6.9374088197946548E-3</v>
      </c>
      <c r="W8" s="54">
        <v>-1.7156101763248444E-2</v>
      </c>
      <c r="X8" s="54">
        <v>1.8827673047780991E-2</v>
      </c>
      <c r="Y8" s="54">
        <v>0</v>
      </c>
      <c r="Z8" s="54">
        <v>-1.1430750600993633E-2</v>
      </c>
      <c r="AA8" s="54">
        <v>-4.0629482828080654E-3</v>
      </c>
      <c r="AB8" s="54">
        <v>0</v>
      </c>
      <c r="AC8" s="54">
        <v>-1.5543249435722828E-2</v>
      </c>
      <c r="AD8" s="54">
        <v>0</v>
      </c>
      <c r="AE8" s="54">
        <v>6.3688321970403194E-3</v>
      </c>
      <c r="AF8" s="54">
        <v>0</v>
      </c>
      <c r="AG8" s="54">
        <v>2.6039803400635719E-2</v>
      </c>
      <c r="AH8" s="54">
        <v>0</v>
      </c>
      <c r="AI8" s="54">
        <v>0</v>
      </c>
      <c r="AJ8" s="54">
        <v>0</v>
      </c>
      <c r="AK8" s="54">
        <v>0</v>
      </c>
      <c r="AL8" s="54">
        <v>0</v>
      </c>
      <c r="AM8" s="54">
        <v>0</v>
      </c>
      <c r="AN8" s="54">
        <v>-1.7568688839673996E-2</v>
      </c>
      <c r="AO8" s="54">
        <v>0</v>
      </c>
      <c r="AP8" s="54">
        <v>0</v>
      </c>
      <c r="AQ8" s="54">
        <v>0</v>
      </c>
      <c r="AR8" s="54">
        <v>0</v>
      </c>
      <c r="AS8" s="54">
        <v>0</v>
      </c>
      <c r="AT8" s="54">
        <v>-3.6048833280801773E-3</v>
      </c>
      <c r="AU8" s="54">
        <v>4.9794450402259827E-2</v>
      </c>
      <c r="AV8" s="54">
        <v>-1.7975015565752983E-2</v>
      </c>
      <c r="AW8" s="54">
        <v>-3.4154832363128662E-2</v>
      </c>
      <c r="AX8" s="54">
        <v>0</v>
      </c>
      <c r="AY8" s="54">
        <v>0</v>
      </c>
      <c r="AZ8" s="54">
        <v>0</v>
      </c>
      <c r="BA8" s="54">
        <v>0</v>
      </c>
      <c r="BB8" s="54">
        <v>0</v>
      </c>
      <c r="BC8" s="54">
        <v>-1.4985070563852787E-2</v>
      </c>
      <c r="BD8" s="54">
        <v>0</v>
      </c>
      <c r="BE8" s="19"/>
      <c r="BF8" s="19"/>
    </row>
    <row r="9" spans="1:59" x14ac:dyDescent="0.25">
      <c r="E9" s="52">
        <v>1984</v>
      </c>
      <c r="F9" s="54">
        <v>-3.2372750341892242E-2</v>
      </c>
      <c r="G9" s="54">
        <v>0</v>
      </c>
      <c r="H9" s="54">
        <v>0</v>
      </c>
      <c r="I9" s="54">
        <v>5.7436715811491013E-2</v>
      </c>
      <c r="J9" s="54">
        <v>-6.4074300229549408E-2</v>
      </c>
      <c r="K9" s="54">
        <v>0</v>
      </c>
      <c r="L9" s="54">
        <v>-6.1298245564103127E-3</v>
      </c>
      <c r="M9" s="54">
        <v>0</v>
      </c>
      <c r="N9" s="54">
        <v>0</v>
      </c>
      <c r="O9" s="54">
        <v>0</v>
      </c>
      <c r="P9" s="54">
        <v>0</v>
      </c>
      <c r="Q9" s="54">
        <v>5.3006368689239025E-3</v>
      </c>
      <c r="R9" s="54">
        <v>0</v>
      </c>
      <c r="S9" s="54">
        <v>5.4065879434347153E-2</v>
      </c>
      <c r="T9" s="54">
        <v>-2.358018234372139E-2</v>
      </c>
      <c r="U9" s="54">
        <v>0</v>
      </c>
      <c r="V9" s="54">
        <v>5.8435462415218353E-2</v>
      </c>
      <c r="W9" s="54">
        <v>3.0180390924215317E-2</v>
      </c>
      <c r="X9" s="54">
        <v>-6.3965551555156708E-2</v>
      </c>
      <c r="Y9" s="54">
        <v>0</v>
      </c>
      <c r="Z9" s="54">
        <v>-1.4579234644770622E-2</v>
      </c>
      <c r="AA9" s="54">
        <v>-1.3825136236846447E-2</v>
      </c>
      <c r="AB9" s="54">
        <v>0</v>
      </c>
      <c r="AC9" s="54">
        <v>-6.1130255460739136E-2</v>
      </c>
      <c r="AD9" s="54">
        <v>0</v>
      </c>
      <c r="AE9" s="54">
        <v>5.7146161794662476E-2</v>
      </c>
      <c r="AF9" s="54">
        <v>0</v>
      </c>
      <c r="AG9" s="54">
        <v>7.1640923619270325E-2</v>
      </c>
      <c r="AH9" s="54">
        <v>0</v>
      </c>
      <c r="AI9" s="54">
        <v>0</v>
      </c>
      <c r="AJ9" s="54">
        <v>0</v>
      </c>
      <c r="AK9" s="54">
        <v>0</v>
      </c>
      <c r="AL9" s="54">
        <v>0</v>
      </c>
      <c r="AM9" s="54">
        <v>0</v>
      </c>
      <c r="AN9" s="54">
        <v>3.1288959085941315E-2</v>
      </c>
      <c r="AO9" s="54">
        <v>0</v>
      </c>
      <c r="AP9" s="54">
        <v>0</v>
      </c>
      <c r="AQ9" s="54">
        <v>0</v>
      </c>
      <c r="AR9" s="54">
        <v>0</v>
      </c>
      <c r="AS9" s="54">
        <v>0</v>
      </c>
      <c r="AT9" s="54">
        <v>-3.0439069494605064E-2</v>
      </c>
      <c r="AU9" s="54">
        <v>7.2739883325994015E-3</v>
      </c>
      <c r="AV9" s="54">
        <v>-4.4331762939691544E-2</v>
      </c>
      <c r="AW9" s="54">
        <v>-3.9299815893173218E-2</v>
      </c>
      <c r="AX9" s="54">
        <v>0</v>
      </c>
      <c r="AY9" s="54">
        <v>0</v>
      </c>
      <c r="AZ9" s="54">
        <v>0</v>
      </c>
      <c r="BA9" s="54">
        <v>0</v>
      </c>
      <c r="BB9" s="54">
        <v>0</v>
      </c>
      <c r="BC9" s="54">
        <v>-2.2463824599981308E-2</v>
      </c>
      <c r="BD9" s="54">
        <v>0</v>
      </c>
      <c r="BE9" s="19"/>
      <c r="BF9" s="19"/>
    </row>
    <row r="10" spans="1:59" x14ac:dyDescent="0.25">
      <c r="E10" s="52">
        <v>1985</v>
      </c>
      <c r="F10" s="54">
        <v>2.6323527563363314E-3</v>
      </c>
      <c r="G10" s="54">
        <v>0</v>
      </c>
      <c r="H10" s="54">
        <v>0</v>
      </c>
      <c r="I10" s="54">
        <v>1.2045362964272499E-2</v>
      </c>
      <c r="J10" s="54">
        <v>-4.6346466988325119E-2</v>
      </c>
      <c r="K10" s="54">
        <v>0</v>
      </c>
      <c r="L10" s="54">
        <v>1.0996450437232852E-3</v>
      </c>
      <c r="M10" s="54">
        <v>0</v>
      </c>
      <c r="N10" s="54">
        <v>0</v>
      </c>
      <c r="O10" s="54">
        <v>0</v>
      </c>
      <c r="P10" s="54">
        <v>0</v>
      </c>
      <c r="Q10" s="54">
        <v>-7.4813934043049812E-3</v>
      </c>
      <c r="R10" s="54">
        <v>0</v>
      </c>
      <c r="S10" s="54">
        <v>-2.0248603541404009E-3</v>
      </c>
      <c r="T10" s="54">
        <v>3.1871460378170013E-2</v>
      </c>
      <c r="U10" s="54">
        <v>0</v>
      </c>
      <c r="V10" s="54">
        <v>3.3561505377292633E-2</v>
      </c>
      <c r="W10" s="54">
        <v>8.1719663285184652E-5</v>
      </c>
      <c r="X10" s="54">
        <v>2.8215240687131882E-2</v>
      </c>
      <c r="Y10" s="54">
        <v>0</v>
      </c>
      <c r="Z10" s="54">
        <v>-2.1423446014523506E-2</v>
      </c>
      <c r="AA10" s="54">
        <v>7.5447377748787403E-3</v>
      </c>
      <c r="AB10" s="54">
        <v>0</v>
      </c>
      <c r="AC10" s="54">
        <v>1.72461848706007E-2</v>
      </c>
      <c r="AD10" s="54">
        <v>0</v>
      </c>
      <c r="AE10" s="54">
        <v>1.3482069596648216E-2</v>
      </c>
      <c r="AF10" s="54">
        <v>0</v>
      </c>
      <c r="AG10" s="54">
        <v>1.5250329859554768E-2</v>
      </c>
      <c r="AH10" s="54">
        <v>0</v>
      </c>
      <c r="AI10" s="54">
        <v>0</v>
      </c>
      <c r="AJ10" s="54">
        <v>0</v>
      </c>
      <c r="AK10" s="54">
        <v>0</v>
      </c>
      <c r="AL10" s="54">
        <v>0</v>
      </c>
      <c r="AM10" s="54">
        <v>0</v>
      </c>
      <c r="AN10" s="54">
        <v>-8.2597596338018775E-4</v>
      </c>
      <c r="AO10" s="54">
        <v>0</v>
      </c>
      <c r="AP10" s="54">
        <v>0</v>
      </c>
      <c r="AQ10" s="54">
        <v>0</v>
      </c>
      <c r="AR10" s="54">
        <v>0</v>
      </c>
      <c r="AS10" s="54">
        <v>0</v>
      </c>
      <c r="AT10" s="54">
        <v>-1.9898682832717896E-2</v>
      </c>
      <c r="AU10" s="54">
        <v>-6.1631515622138977E-2</v>
      </c>
      <c r="AV10" s="54">
        <v>9.3967299908399582E-3</v>
      </c>
      <c r="AW10" s="54">
        <v>-7.4247266165912151E-3</v>
      </c>
      <c r="AX10" s="54">
        <v>0</v>
      </c>
      <c r="AY10" s="54">
        <v>0</v>
      </c>
      <c r="AZ10" s="54">
        <v>0</v>
      </c>
      <c r="BA10" s="54">
        <v>0</v>
      </c>
      <c r="BB10" s="54">
        <v>0</v>
      </c>
      <c r="BC10" s="54">
        <v>-2.2214539349079132E-2</v>
      </c>
      <c r="BD10" s="54">
        <v>0</v>
      </c>
      <c r="BE10" s="19"/>
      <c r="BF10" s="19"/>
    </row>
    <row r="11" spans="1:59" x14ac:dyDescent="0.25">
      <c r="E11" s="52">
        <v>1986</v>
      </c>
      <c r="F11" s="54">
        <v>3.0457872897386551E-2</v>
      </c>
      <c r="G11" s="54">
        <v>0</v>
      </c>
      <c r="H11" s="54">
        <v>0</v>
      </c>
      <c r="I11" s="54">
        <v>9.0011148131452501E-5</v>
      </c>
      <c r="J11" s="54">
        <v>-8.4712252020835876E-2</v>
      </c>
      <c r="K11" s="54">
        <v>0</v>
      </c>
      <c r="L11" s="54">
        <v>-1.4847145415842533E-2</v>
      </c>
      <c r="M11" s="54">
        <v>0</v>
      </c>
      <c r="N11" s="54">
        <v>0</v>
      </c>
      <c r="O11" s="54">
        <v>0</v>
      </c>
      <c r="P11" s="54">
        <v>0</v>
      </c>
      <c r="Q11" s="54">
        <v>1.4257490634918213E-2</v>
      </c>
      <c r="R11" s="54">
        <v>0</v>
      </c>
      <c r="S11" s="54">
        <v>-8.9340744307264686E-4</v>
      </c>
      <c r="T11" s="54">
        <v>-1.0000402107834816E-2</v>
      </c>
      <c r="U11" s="54">
        <v>0</v>
      </c>
      <c r="V11" s="54">
        <v>7.3788785375654697E-3</v>
      </c>
      <c r="W11" s="54">
        <v>3.9200294762849808E-2</v>
      </c>
      <c r="X11" s="54">
        <v>3.204069659113884E-2</v>
      </c>
      <c r="Y11" s="54">
        <v>0</v>
      </c>
      <c r="Z11" s="54">
        <v>-6.7383693531155586E-3</v>
      </c>
      <c r="AA11" s="54">
        <v>4.8889491707086563E-2</v>
      </c>
      <c r="AB11" s="54">
        <v>0</v>
      </c>
      <c r="AC11" s="54">
        <v>2.688676817342639E-3</v>
      </c>
      <c r="AD11" s="54">
        <v>0</v>
      </c>
      <c r="AE11" s="54">
        <v>-7.0730680599808693E-3</v>
      </c>
      <c r="AF11" s="54">
        <v>0</v>
      </c>
      <c r="AG11" s="54">
        <v>2.532515674829483E-2</v>
      </c>
      <c r="AH11" s="54">
        <v>0</v>
      </c>
      <c r="AI11" s="54">
        <v>0</v>
      </c>
      <c r="AJ11" s="54">
        <v>0</v>
      </c>
      <c r="AK11" s="54">
        <v>0</v>
      </c>
      <c r="AL11" s="54">
        <v>0</v>
      </c>
      <c r="AM11" s="54">
        <v>0</v>
      </c>
      <c r="AN11" s="54">
        <v>2.8298934921622276E-2</v>
      </c>
      <c r="AO11" s="54">
        <v>0</v>
      </c>
      <c r="AP11" s="54">
        <v>0</v>
      </c>
      <c r="AQ11" s="54">
        <v>0</v>
      </c>
      <c r="AR11" s="54">
        <v>0</v>
      </c>
      <c r="AS11" s="54">
        <v>0</v>
      </c>
      <c r="AT11" s="54">
        <v>-2.7936458587646484E-2</v>
      </c>
      <c r="AU11" s="54">
        <v>5.1457151770591736E-2</v>
      </c>
      <c r="AV11" s="54">
        <v>-1.0523921810090542E-2</v>
      </c>
      <c r="AW11" s="54">
        <v>-1.2676884653046727E-3</v>
      </c>
      <c r="AX11" s="54">
        <v>0</v>
      </c>
      <c r="AY11" s="54">
        <v>0</v>
      </c>
      <c r="AZ11" s="54">
        <v>0</v>
      </c>
      <c r="BA11" s="54">
        <v>0</v>
      </c>
      <c r="BB11" s="54">
        <v>0</v>
      </c>
      <c r="BC11" s="54">
        <v>-4.9821007996797562E-2</v>
      </c>
      <c r="BD11" s="54">
        <v>0</v>
      </c>
      <c r="BE11" s="19"/>
      <c r="BF11" s="19"/>
    </row>
    <row r="12" spans="1:59" x14ac:dyDescent="0.25">
      <c r="E12" s="52">
        <v>1987</v>
      </c>
      <c r="F12" s="54">
        <v>1.7155079171061516E-2</v>
      </c>
      <c r="G12" s="54">
        <v>0</v>
      </c>
      <c r="H12" s="54">
        <v>0</v>
      </c>
      <c r="I12" s="54">
        <v>-3.8998931646347046E-2</v>
      </c>
      <c r="J12" s="54">
        <v>-6.7779272794723511E-2</v>
      </c>
      <c r="K12" s="54">
        <v>0</v>
      </c>
      <c r="L12" s="54">
        <v>5.0678707659244537E-2</v>
      </c>
      <c r="M12" s="54">
        <v>0</v>
      </c>
      <c r="N12" s="54">
        <v>0</v>
      </c>
      <c r="O12" s="54">
        <v>0</v>
      </c>
      <c r="P12" s="54">
        <v>0</v>
      </c>
      <c r="Q12" s="54">
        <v>-2.2605754435062408E-2</v>
      </c>
      <c r="R12" s="54">
        <v>0</v>
      </c>
      <c r="S12" s="54">
        <v>-3.3704351633787155E-2</v>
      </c>
      <c r="T12" s="54">
        <v>3.3527974039316177E-2</v>
      </c>
      <c r="U12" s="54">
        <v>0</v>
      </c>
      <c r="V12" s="54">
        <v>-2.8004369232803583E-3</v>
      </c>
      <c r="W12" s="54">
        <v>-5.124673480167985E-4</v>
      </c>
      <c r="X12" s="54">
        <v>1.1222890578210354E-2</v>
      </c>
      <c r="Y12" s="54">
        <v>0</v>
      </c>
      <c r="Z12" s="54">
        <v>5.8855898678302765E-3</v>
      </c>
      <c r="AA12" s="54">
        <v>5.3019239567220211E-3</v>
      </c>
      <c r="AB12" s="54">
        <v>0</v>
      </c>
      <c r="AC12" s="54">
        <v>-3.497932106256485E-3</v>
      </c>
      <c r="AD12" s="54">
        <v>0</v>
      </c>
      <c r="AE12" s="54">
        <v>-2.0187724381685257E-2</v>
      </c>
      <c r="AF12" s="54">
        <v>0</v>
      </c>
      <c r="AG12" s="54">
        <v>2.6749949902296066E-2</v>
      </c>
      <c r="AH12" s="54">
        <v>0</v>
      </c>
      <c r="AI12" s="54">
        <v>0</v>
      </c>
      <c r="AJ12" s="54">
        <v>0</v>
      </c>
      <c r="AK12" s="54">
        <v>0</v>
      </c>
      <c r="AL12" s="54">
        <v>0</v>
      </c>
      <c r="AM12" s="54">
        <v>0</v>
      </c>
      <c r="AN12" s="54">
        <v>-3.3328138291835785E-2</v>
      </c>
      <c r="AO12" s="54">
        <v>0</v>
      </c>
      <c r="AP12" s="54">
        <v>0</v>
      </c>
      <c r="AQ12" s="54">
        <v>0</v>
      </c>
      <c r="AR12" s="54">
        <v>0</v>
      </c>
      <c r="AS12" s="54">
        <v>0</v>
      </c>
      <c r="AT12" s="54">
        <v>1.8226604908704758E-2</v>
      </c>
      <c r="AU12" s="54">
        <v>3.3216375857591629E-2</v>
      </c>
      <c r="AV12" s="54">
        <v>1.5195993706583977E-2</v>
      </c>
      <c r="AW12" s="54">
        <v>1.7802409827709198E-2</v>
      </c>
      <c r="AX12" s="54">
        <v>0</v>
      </c>
      <c r="AY12" s="54">
        <v>0</v>
      </c>
      <c r="AZ12" s="54">
        <v>0</v>
      </c>
      <c r="BA12" s="54">
        <v>0</v>
      </c>
      <c r="BB12" s="54">
        <v>0</v>
      </c>
      <c r="BC12" s="54">
        <v>-3.5896122455596924E-2</v>
      </c>
      <c r="BD12" s="54">
        <v>0</v>
      </c>
      <c r="BE12" s="19"/>
      <c r="BF12" s="19"/>
    </row>
    <row r="13" spans="1:59" x14ac:dyDescent="0.25">
      <c r="E13" s="52">
        <v>1988</v>
      </c>
      <c r="F13" s="54">
        <v>1.2558575719594955E-2</v>
      </c>
      <c r="G13" s="54">
        <v>0</v>
      </c>
      <c r="H13" s="54">
        <v>0</v>
      </c>
      <c r="I13" s="54">
        <v>-6.9607151672244072E-3</v>
      </c>
      <c r="J13" s="54">
        <v>-0.12699392437934875</v>
      </c>
      <c r="K13" s="54">
        <v>0</v>
      </c>
      <c r="L13" s="54">
        <v>6.904873251914978E-2</v>
      </c>
      <c r="M13" s="54">
        <v>0</v>
      </c>
      <c r="N13" s="54">
        <v>0</v>
      </c>
      <c r="O13" s="54">
        <v>0</v>
      </c>
      <c r="P13" s="54">
        <v>0</v>
      </c>
      <c r="Q13" s="54">
        <v>1.5762809664011002E-2</v>
      </c>
      <c r="R13" s="54">
        <v>0</v>
      </c>
      <c r="S13" s="54">
        <v>2.8562208637595177E-2</v>
      </c>
      <c r="T13" s="54">
        <v>7.4492150451987982E-4</v>
      </c>
      <c r="U13" s="54">
        <v>0</v>
      </c>
      <c r="V13" s="54">
        <v>1.3684489764273167E-2</v>
      </c>
      <c r="W13" s="54">
        <v>5.1261167973279953E-3</v>
      </c>
      <c r="X13" s="54">
        <v>-8.8516073301434517E-3</v>
      </c>
      <c r="Y13" s="54">
        <v>0</v>
      </c>
      <c r="Z13" s="54">
        <v>7.0501759648323059E-2</v>
      </c>
      <c r="AA13" s="54">
        <v>-1.5888566849753261E-3</v>
      </c>
      <c r="AB13" s="54">
        <v>0</v>
      </c>
      <c r="AC13" s="54">
        <v>1.1734139174222946E-2</v>
      </c>
      <c r="AD13" s="54">
        <v>0</v>
      </c>
      <c r="AE13" s="54">
        <v>-4.0500394999980927E-2</v>
      </c>
      <c r="AF13" s="54">
        <v>0</v>
      </c>
      <c r="AG13" s="54">
        <v>-4.6342652291059494E-2</v>
      </c>
      <c r="AH13" s="54">
        <v>0</v>
      </c>
      <c r="AI13" s="54">
        <v>0</v>
      </c>
      <c r="AJ13" s="54">
        <v>0</v>
      </c>
      <c r="AK13" s="54">
        <v>0</v>
      </c>
      <c r="AL13" s="54">
        <v>0</v>
      </c>
      <c r="AM13" s="54">
        <v>0</v>
      </c>
      <c r="AN13" s="54">
        <v>2.6456791907548904E-2</v>
      </c>
      <c r="AO13" s="54">
        <v>0</v>
      </c>
      <c r="AP13" s="54">
        <v>0</v>
      </c>
      <c r="AQ13" s="54">
        <v>0</v>
      </c>
      <c r="AR13" s="54">
        <v>0</v>
      </c>
      <c r="AS13" s="54">
        <v>0</v>
      </c>
      <c r="AT13" s="54">
        <v>-2.2637445479631424E-2</v>
      </c>
      <c r="AU13" s="54">
        <v>4.5214228332042694E-2</v>
      </c>
      <c r="AV13" s="54">
        <v>1.0640501976013184E-2</v>
      </c>
      <c r="AW13" s="54">
        <v>4.114306066185236E-3</v>
      </c>
      <c r="AX13" s="54">
        <v>0</v>
      </c>
      <c r="AY13" s="54">
        <v>0</v>
      </c>
      <c r="AZ13" s="54">
        <v>0</v>
      </c>
      <c r="BA13" s="54">
        <v>0</v>
      </c>
      <c r="BB13" s="54">
        <v>0</v>
      </c>
      <c r="BC13" s="54">
        <v>-4.9514122307300568E-2</v>
      </c>
      <c r="BD13" s="54">
        <v>0</v>
      </c>
      <c r="BE13" s="19"/>
      <c r="BF13" s="19"/>
    </row>
    <row r="14" spans="1:59" x14ac:dyDescent="0.25">
      <c r="E14" s="52">
        <v>1989</v>
      </c>
      <c r="F14" s="54">
        <v>-2.0664767362177372E-3</v>
      </c>
      <c r="G14" s="54">
        <v>0</v>
      </c>
      <c r="H14" s="54">
        <v>0</v>
      </c>
      <c r="I14" s="54">
        <v>4.7391057014465332E-2</v>
      </c>
      <c r="J14" s="54">
        <v>-0.11863244324922562</v>
      </c>
      <c r="K14" s="54">
        <v>0</v>
      </c>
      <c r="L14" s="54">
        <v>3.3718675374984741E-2</v>
      </c>
      <c r="M14" s="54">
        <v>0</v>
      </c>
      <c r="N14" s="54">
        <v>0</v>
      </c>
      <c r="O14" s="54">
        <v>0</v>
      </c>
      <c r="P14" s="54">
        <v>0</v>
      </c>
      <c r="Q14" s="54">
        <v>-3.0310846865177155E-2</v>
      </c>
      <c r="R14" s="54">
        <v>0</v>
      </c>
      <c r="S14" s="54">
        <v>-1.6455588862299919E-2</v>
      </c>
      <c r="T14" s="54">
        <v>2.3016210645437241E-2</v>
      </c>
      <c r="U14" s="54">
        <v>0</v>
      </c>
      <c r="V14" s="54">
        <v>5.5269181728363037E-2</v>
      </c>
      <c r="W14" s="54">
        <v>2.0762359723448753E-2</v>
      </c>
      <c r="X14" s="54">
        <v>-1.5338459052145481E-2</v>
      </c>
      <c r="Y14" s="54">
        <v>0</v>
      </c>
      <c r="Z14" s="54">
        <v>6.4080804586410522E-2</v>
      </c>
      <c r="AA14" s="54">
        <v>-2.7250073850154877E-2</v>
      </c>
      <c r="AB14" s="54">
        <v>0</v>
      </c>
      <c r="AC14" s="54">
        <v>-6.11678846180439E-2</v>
      </c>
      <c r="AD14" s="54">
        <v>0</v>
      </c>
      <c r="AE14" s="54">
        <v>-4.1948087513446808E-2</v>
      </c>
      <c r="AF14" s="54">
        <v>0</v>
      </c>
      <c r="AG14" s="54">
        <v>-8.4332441911101341E-3</v>
      </c>
      <c r="AH14" s="54">
        <v>0</v>
      </c>
      <c r="AI14" s="54">
        <v>0</v>
      </c>
      <c r="AJ14" s="54">
        <v>0</v>
      </c>
      <c r="AK14" s="54">
        <v>0</v>
      </c>
      <c r="AL14" s="54">
        <v>0</v>
      </c>
      <c r="AM14" s="54">
        <v>0</v>
      </c>
      <c r="AN14" s="54">
        <v>9.0518541634082794E-2</v>
      </c>
      <c r="AO14" s="54">
        <v>0</v>
      </c>
      <c r="AP14" s="54">
        <v>0</v>
      </c>
      <c r="AQ14" s="54">
        <v>0</v>
      </c>
      <c r="AR14" s="54">
        <v>0</v>
      </c>
      <c r="AS14" s="54">
        <v>0</v>
      </c>
      <c r="AT14" s="54">
        <v>1.0946838185191154E-2</v>
      </c>
      <c r="AU14" s="54">
        <v>-4.9203816801309586E-2</v>
      </c>
      <c r="AV14" s="54">
        <v>-2.9082592576742172E-2</v>
      </c>
      <c r="AW14" s="54">
        <v>-5.0787385553121567E-2</v>
      </c>
      <c r="AX14" s="54">
        <v>0</v>
      </c>
      <c r="AY14" s="54">
        <v>0</v>
      </c>
      <c r="AZ14" s="54">
        <v>0</v>
      </c>
      <c r="BA14" s="54">
        <v>0</v>
      </c>
      <c r="BB14" s="54">
        <v>0</v>
      </c>
      <c r="BC14" s="54">
        <v>1.1238132603466511E-2</v>
      </c>
      <c r="BD14" s="54">
        <v>0</v>
      </c>
      <c r="BE14" s="19"/>
      <c r="BF14" s="19"/>
    </row>
    <row r="15" spans="1:59" x14ac:dyDescent="0.25">
      <c r="E15" s="52">
        <v>1990</v>
      </c>
      <c r="F15" s="54">
        <v>8.9632980525493622E-3</v>
      </c>
      <c r="G15" s="54">
        <v>0</v>
      </c>
      <c r="H15" s="54">
        <v>0</v>
      </c>
      <c r="I15" s="54">
        <v>6.8861329928040504E-3</v>
      </c>
      <c r="J15" s="54">
        <v>-7.443709671497345E-2</v>
      </c>
      <c r="K15" s="54">
        <v>0</v>
      </c>
      <c r="L15" s="54">
        <v>6.059221550822258E-2</v>
      </c>
      <c r="M15" s="54">
        <v>0</v>
      </c>
      <c r="N15" s="54">
        <v>0</v>
      </c>
      <c r="O15" s="54">
        <v>0</v>
      </c>
      <c r="P15" s="54">
        <v>0</v>
      </c>
      <c r="Q15" s="54">
        <v>2.4833832867443562E-3</v>
      </c>
      <c r="R15" s="54">
        <v>0</v>
      </c>
      <c r="S15" s="54">
        <v>-4.0185272693634033E-2</v>
      </c>
      <c r="T15" s="54">
        <v>-6.5108169801533222E-3</v>
      </c>
      <c r="U15" s="54">
        <v>0</v>
      </c>
      <c r="V15" s="54">
        <v>-2.173682302236557E-2</v>
      </c>
      <c r="W15" s="54">
        <v>2.9649322852492332E-2</v>
      </c>
      <c r="X15" s="54">
        <v>-1.3618120923638344E-2</v>
      </c>
      <c r="Y15" s="54">
        <v>0</v>
      </c>
      <c r="Z15" s="54">
        <v>2.9069755226373672E-2</v>
      </c>
      <c r="AA15" s="54">
        <v>-6.1855990439653397E-2</v>
      </c>
      <c r="AB15" s="54">
        <v>0</v>
      </c>
      <c r="AC15" s="54">
        <v>1.622563973069191E-2</v>
      </c>
      <c r="AD15" s="54">
        <v>0</v>
      </c>
      <c r="AE15" s="54">
        <v>-2.1680885925889015E-2</v>
      </c>
      <c r="AF15" s="54">
        <v>0</v>
      </c>
      <c r="AG15" s="54">
        <v>2.5257037952542305E-2</v>
      </c>
      <c r="AH15" s="54">
        <v>0</v>
      </c>
      <c r="AI15" s="54">
        <v>0</v>
      </c>
      <c r="AJ15" s="54">
        <v>0</v>
      </c>
      <c r="AK15" s="54">
        <v>0</v>
      </c>
      <c r="AL15" s="54">
        <v>0</v>
      </c>
      <c r="AM15" s="54">
        <v>0</v>
      </c>
      <c r="AN15" s="54">
        <v>-2.9306123033165932E-2</v>
      </c>
      <c r="AO15" s="54">
        <v>0</v>
      </c>
      <c r="AP15" s="54">
        <v>0</v>
      </c>
      <c r="AQ15" s="54">
        <v>0</v>
      </c>
      <c r="AR15" s="54">
        <v>0</v>
      </c>
      <c r="AS15" s="54">
        <v>0</v>
      </c>
      <c r="AT15" s="54">
        <v>3.606550395488739E-2</v>
      </c>
      <c r="AU15" s="54">
        <v>2.5745287537574768E-2</v>
      </c>
      <c r="AV15" s="54">
        <v>4.7049806453287601E-3</v>
      </c>
      <c r="AW15" s="54">
        <v>-3.2813381403684616E-2</v>
      </c>
      <c r="AX15" s="54">
        <v>0</v>
      </c>
      <c r="AY15" s="54">
        <v>0</v>
      </c>
      <c r="AZ15" s="54">
        <v>0</v>
      </c>
      <c r="BA15" s="54">
        <v>0</v>
      </c>
      <c r="BB15" s="54">
        <v>0</v>
      </c>
      <c r="BC15" s="54">
        <v>4.2598750442266464E-2</v>
      </c>
      <c r="BD15" s="54">
        <v>0</v>
      </c>
      <c r="BE15" s="19"/>
      <c r="BF15" s="19"/>
    </row>
    <row r="16" spans="1:59" x14ac:dyDescent="0.25">
      <c r="E16" s="52">
        <v>1991</v>
      </c>
      <c r="F16" s="54">
        <v>5.125970346853137E-4</v>
      </c>
      <c r="G16" s="54">
        <v>0</v>
      </c>
      <c r="H16" s="54">
        <v>0</v>
      </c>
      <c r="I16" s="54">
        <v>2.8542408253997564E-3</v>
      </c>
      <c r="J16" s="54">
        <v>-6.3661694526672363E-2</v>
      </c>
      <c r="K16" s="54">
        <v>0</v>
      </c>
      <c r="L16" s="54">
        <v>-1.2892293743789196E-2</v>
      </c>
      <c r="M16" s="54">
        <v>0</v>
      </c>
      <c r="N16" s="54">
        <v>0</v>
      </c>
      <c r="O16" s="54">
        <v>0</v>
      </c>
      <c r="P16" s="54">
        <v>0</v>
      </c>
      <c r="Q16" s="54">
        <v>3.7007397040724754E-3</v>
      </c>
      <c r="R16" s="54">
        <v>0</v>
      </c>
      <c r="S16" s="54">
        <v>1.8269232241436839E-3</v>
      </c>
      <c r="T16" s="54">
        <v>-2.0164497196674347E-2</v>
      </c>
      <c r="U16" s="54">
        <v>0</v>
      </c>
      <c r="V16" s="54">
        <v>-2.1592607721686363E-2</v>
      </c>
      <c r="W16" s="54">
        <v>1.4264163328334689E-3</v>
      </c>
      <c r="X16" s="54">
        <v>-1.3060853816568851E-2</v>
      </c>
      <c r="Y16" s="54">
        <v>0</v>
      </c>
      <c r="Z16" s="54">
        <v>8.2928180694580078E-2</v>
      </c>
      <c r="AA16" s="54">
        <v>6.9993371143937111E-3</v>
      </c>
      <c r="AB16" s="54">
        <v>0</v>
      </c>
      <c r="AC16" s="54">
        <v>-2.035428915405646E-4</v>
      </c>
      <c r="AD16" s="54">
        <v>0</v>
      </c>
      <c r="AE16" s="54">
        <v>-2.5373892858624458E-2</v>
      </c>
      <c r="AF16" s="54">
        <v>0</v>
      </c>
      <c r="AG16" s="54">
        <v>1.2930585071444511E-2</v>
      </c>
      <c r="AH16" s="54">
        <v>0</v>
      </c>
      <c r="AI16" s="54">
        <v>0</v>
      </c>
      <c r="AJ16" s="54">
        <v>0</v>
      </c>
      <c r="AK16" s="54">
        <v>0</v>
      </c>
      <c r="AL16" s="54">
        <v>0</v>
      </c>
      <c r="AM16" s="54">
        <v>0</v>
      </c>
      <c r="AN16" s="54">
        <v>-7.1179750375449657E-4</v>
      </c>
      <c r="AO16" s="54">
        <v>0</v>
      </c>
      <c r="AP16" s="54">
        <v>0</v>
      </c>
      <c r="AQ16" s="54">
        <v>0</v>
      </c>
      <c r="AR16" s="54">
        <v>0</v>
      </c>
      <c r="AS16" s="54">
        <v>0</v>
      </c>
      <c r="AT16" s="54">
        <v>2.1905705332756042E-2</v>
      </c>
      <c r="AU16" s="54">
        <v>-6.8882093764841557E-3</v>
      </c>
      <c r="AV16" s="54">
        <v>-7.017502561211586E-3</v>
      </c>
      <c r="AW16" s="54">
        <v>-2.9122905805706978E-2</v>
      </c>
      <c r="AX16" s="54">
        <v>0</v>
      </c>
      <c r="AY16" s="54">
        <v>0</v>
      </c>
      <c r="AZ16" s="54">
        <v>0</v>
      </c>
      <c r="BA16" s="54">
        <v>0</v>
      </c>
      <c r="BB16" s="54">
        <v>0</v>
      </c>
      <c r="BC16" s="54">
        <v>1.4079266227781773E-2</v>
      </c>
      <c r="BD16" s="54">
        <v>0</v>
      </c>
      <c r="BE16" s="19"/>
      <c r="BF16" s="19"/>
    </row>
    <row r="17" spans="5:58" x14ac:dyDescent="0.25">
      <c r="E17" s="52">
        <v>1992</v>
      </c>
      <c r="F17" s="54">
        <v>-8.8247591629624367E-3</v>
      </c>
      <c r="G17" s="54">
        <v>0</v>
      </c>
      <c r="H17" s="54">
        <v>0</v>
      </c>
      <c r="I17" s="54">
        <v>2.2869247943162918E-2</v>
      </c>
      <c r="J17" s="54">
        <v>1.5829684212803841E-2</v>
      </c>
      <c r="K17" s="54">
        <v>0</v>
      </c>
      <c r="L17" s="54">
        <v>-4.6931121498346329E-2</v>
      </c>
      <c r="M17" s="54">
        <v>0</v>
      </c>
      <c r="N17" s="54">
        <v>0</v>
      </c>
      <c r="O17" s="54">
        <v>0</v>
      </c>
      <c r="P17" s="54">
        <v>0</v>
      </c>
      <c r="Q17" s="54">
        <v>-2.9204855673015118E-3</v>
      </c>
      <c r="R17" s="54">
        <v>0</v>
      </c>
      <c r="S17" s="54">
        <v>-5.9069335460662842E-2</v>
      </c>
      <c r="T17" s="54">
        <v>1.9355865195393562E-2</v>
      </c>
      <c r="U17" s="54">
        <v>0</v>
      </c>
      <c r="V17" s="54">
        <v>-1.3025138527154922E-2</v>
      </c>
      <c r="W17" s="54">
        <v>-1.669209823012352E-2</v>
      </c>
      <c r="X17" s="54">
        <v>-4.3944615870714188E-2</v>
      </c>
      <c r="Y17" s="54">
        <v>0</v>
      </c>
      <c r="Z17" s="54">
        <v>2.4476746097207069E-2</v>
      </c>
      <c r="AA17" s="54">
        <v>-1.8311180174350739E-2</v>
      </c>
      <c r="AB17" s="54">
        <v>0</v>
      </c>
      <c r="AC17" s="54">
        <v>-4.0894538164138794E-2</v>
      </c>
      <c r="AD17" s="54">
        <v>0</v>
      </c>
      <c r="AE17" s="54">
        <v>-5.6506751570850611E-4</v>
      </c>
      <c r="AF17" s="54">
        <v>0</v>
      </c>
      <c r="AG17" s="54">
        <v>2.81781405210495E-2</v>
      </c>
      <c r="AH17" s="54">
        <v>0</v>
      </c>
      <c r="AI17" s="54">
        <v>0</v>
      </c>
      <c r="AJ17" s="54">
        <v>0</v>
      </c>
      <c r="AK17" s="54">
        <v>0</v>
      </c>
      <c r="AL17" s="54">
        <v>0</v>
      </c>
      <c r="AM17" s="54">
        <v>0</v>
      </c>
      <c r="AN17" s="54">
        <v>9.218115359544754E-3</v>
      </c>
      <c r="AO17" s="54">
        <v>0</v>
      </c>
      <c r="AP17" s="54">
        <v>0</v>
      </c>
      <c r="AQ17" s="54">
        <v>0</v>
      </c>
      <c r="AR17" s="54">
        <v>0</v>
      </c>
      <c r="AS17" s="54">
        <v>0</v>
      </c>
      <c r="AT17" s="54">
        <v>8.0800510942935944E-2</v>
      </c>
      <c r="AU17" s="54">
        <v>-2.4300586432218552E-2</v>
      </c>
      <c r="AV17" s="54">
        <v>-3.087899275124073E-2</v>
      </c>
      <c r="AW17" s="54">
        <v>-5.3475596010684967E-2</v>
      </c>
      <c r="AX17" s="54">
        <v>0</v>
      </c>
      <c r="AY17" s="54">
        <v>0</v>
      </c>
      <c r="AZ17" s="54">
        <v>0</v>
      </c>
      <c r="BA17" s="54">
        <v>0</v>
      </c>
      <c r="BB17" s="54">
        <v>0</v>
      </c>
      <c r="BC17" s="54">
        <v>5.3956108167767525E-3</v>
      </c>
      <c r="BD17" s="54">
        <v>0</v>
      </c>
      <c r="BE17" s="19"/>
      <c r="BF17" s="19"/>
    </row>
    <row r="18" spans="5:58" x14ac:dyDescent="0.25">
      <c r="E18" s="52">
        <v>1993</v>
      </c>
      <c r="F18" s="54">
        <v>5.0084483809769154E-3</v>
      </c>
      <c r="G18" s="54">
        <v>0</v>
      </c>
      <c r="H18" s="54">
        <v>0</v>
      </c>
      <c r="I18" s="54">
        <v>-1.8411068245768547E-2</v>
      </c>
      <c r="J18" s="54">
        <v>1.0774591937661171E-3</v>
      </c>
      <c r="K18" s="54">
        <v>0</v>
      </c>
      <c r="L18" s="54">
        <v>-3.7080496549606323E-2</v>
      </c>
      <c r="M18" s="54">
        <v>0</v>
      </c>
      <c r="N18" s="54">
        <v>0</v>
      </c>
      <c r="O18" s="54">
        <v>0</v>
      </c>
      <c r="P18" s="54">
        <v>0</v>
      </c>
      <c r="Q18" s="54">
        <v>-9.6388049423694611E-3</v>
      </c>
      <c r="R18" s="54">
        <v>0</v>
      </c>
      <c r="S18" s="54">
        <v>-7.5451970100402832E-2</v>
      </c>
      <c r="T18" s="54">
        <v>1.6511417925357819E-2</v>
      </c>
      <c r="U18" s="54">
        <v>0</v>
      </c>
      <c r="V18" s="54">
        <v>4.1392005980014801E-2</v>
      </c>
      <c r="W18" s="54">
        <v>-2.7025131508708E-2</v>
      </c>
      <c r="X18" s="54">
        <v>-3.1823918223381042E-2</v>
      </c>
      <c r="Y18" s="54">
        <v>0</v>
      </c>
      <c r="Z18" s="54">
        <v>7.0358574390411377E-2</v>
      </c>
      <c r="AA18" s="54">
        <v>3.1792491674423218E-2</v>
      </c>
      <c r="AB18" s="54">
        <v>0</v>
      </c>
      <c r="AC18" s="54">
        <v>-6.2506943941116333E-2</v>
      </c>
      <c r="AD18" s="54">
        <v>0</v>
      </c>
      <c r="AE18" s="54">
        <v>-3.5579804331064224E-2</v>
      </c>
      <c r="AF18" s="54">
        <v>0</v>
      </c>
      <c r="AG18" s="54">
        <v>-1.3669313862919807E-2</v>
      </c>
      <c r="AH18" s="54">
        <v>0</v>
      </c>
      <c r="AI18" s="54">
        <v>0</v>
      </c>
      <c r="AJ18" s="54">
        <v>0</v>
      </c>
      <c r="AK18" s="54">
        <v>0</v>
      </c>
      <c r="AL18" s="54">
        <v>0</v>
      </c>
      <c r="AM18" s="54">
        <v>0</v>
      </c>
      <c r="AN18" s="54">
        <v>-3.3304616808891296E-2</v>
      </c>
      <c r="AO18" s="54">
        <v>0</v>
      </c>
      <c r="AP18" s="54">
        <v>0</v>
      </c>
      <c r="AQ18" s="54">
        <v>0</v>
      </c>
      <c r="AR18" s="54">
        <v>0</v>
      </c>
      <c r="AS18" s="54">
        <v>0</v>
      </c>
      <c r="AT18" s="54">
        <v>0.11632637679576874</v>
      </c>
      <c r="AU18" s="54">
        <v>4.0536314249038696E-2</v>
      </c>
      <c r="AV18" s="54">
        <v>-1.0690421797335148E-2</v>
      </c>
      <c r="AW18" s="54">
        <v>-4.6197395771741867E-2</v>
      </c>
      <c r="AX18" s="54">
        <v>0</v>
      </c>
      <c r="AY18" s="54">
        <v>0</v>
      </c>
      <c r="AZ18" s="54">
        <v>0</v>
      </c>
      <c r="BA18" s="54">
        <v>0</v>
      </c>
      <c r="BB18" s="54">
        <v>0</v>
      </c>
      <c r="BC18" s="54">
        <v>-1.3398945331573486E-2</v>
      </c>
      <c r="BD18" s="54">
        <v>0</v>
      </c>
      <c r="BE18" s="19"/>
      <c r="BF18" s="19"/>
    </row>
    <row r="19" spans="5:58" x14ac:dyDescent="0.25">
      <c r="E19" s="52">
        <v>1994</v>
      </c>
      <c r="F19" s="54">
        <v>7.0471232756972313E-3</v>
      </c>
      <c r="G19" s="54">
        <v>0</v>
      </c>
      <c r="H19" s="54">
        <v>0</v>
      </c>
      <c r="I19" s="54">
        <v>1.0323790833353996E-2</v>
      </c>
      <c r="J19" s="54">
        <v>7.2966732084751129E-2</v>
      </c>
      <c r="K19" s="54">
        <v>0</v>
      </c>
      <c r="L19" s="54">
        <v>-8.6613722145557404E-2</v>
      </c>
      <c r="M19" s="54">
        <v>0</v>
      </c>
      <c r="N19" s="54">
        <v>0</v>
      </c>
      <c r="O19" s="54">
        <v>0</v>
      </c>
      <c r="P19" s="54">
        <v>0</v>
      </c>
      <c r="Q19" s="54">
        <v>-2.3498982191085815E-3</v>
      </c>
      <c r="R19" s="54">
        <v>0</v>
      </c>
      <c r="S19" s="54">
        <v>-3.1475264579057693E-2</v>
      </c>
      <c r="T19" s="54">
        <v>2.1010376513004303E-2</v>
      </c>
      <c r="U19" s="54">
        <v>0</v>
      </c>
      <c r="V19" s="54">
        <v>-1.8751341849565506E-2</v>
      </c>
      <c r="W19" s="54">
        <v>-2.7678288519382477E-2</v>
      </c>
      <c r="X19" s="54">
        <v>-2.750420942902565E-2</v>
      </c>
      <c r="Y19" s="54">
        <v>0</v>
      </c>
      <c r="Z19" s="54">
        <v>8.5113190114498138E-2</v>
      </c>
      <c r="AA19" s="54">
        <v>-4.0358244441449642E-3</v>
      </c>
      <c r="AB19" s="54">
        <v>0</v>
      </c>
      <c r="AC19" s="54">
        <v>-3.7344597280025482E-2</v>
      </c>
      <c r="AD19" s="54">
        <v>0</v>
      </c>
      <c r="AE19" s="54">
        <v>-7.3857434093952179E-2</v>
      </c>
      <c r="AF19" s="54">
        <v>0</v>
      </c>
      <c r="AG19" s="54">
        <v>-5.2159819751977921E-2</v>
      </c>
      <c r="AH19" s="54">
        <v>0</v>
      </c>
      <c r="AI19" s="54">
        <v>0</v>
      </c>
      <c r="AJ19" s="54">
        <v>0</v>
      </c>
      <c r="AK19" s="54">
        <v>0</v>
      </c>
      <c r="AL19" s="54">
        <v>0</v>
      </c>
      <c r="AM19" s="54">
        <v>0</v>
      </c>
      <c r="AN19" s="54">
        <v>-7.2594821453094482E-2</v>
      </c>
      <c r="AO19" s="54">
        <v>0</v>
      </c>
      <c r="AP19" s="54">
        <v>0</v>
      </c>
      <c r="AQ19" s="54">
        <v>0</v>
      </c>
      <c r="AR19" s="54">
        <v>0</v>
      </c>
      <c r="AS19" s="54">
        <v>0</v>
      </c>
      <c r="AT19" s="54">
        <v>0.12178134173154831</v>
      </c>
      <c r="AU19" s="54">
        <v>-5.9843681752681732E-2</v>
      </c>
      <c r="AV19" s="54">
        <v>3.4496396780014038E-2</v>
      </c>
      <c r="AW19" s="54">
        <v>-4.6830795705318451E-2</v>
      </c>
      <c r="AX19" s="54">
        <v>0</v>
      </c>
      <c r="AY19" s="54">
        <v>0</v>
      </c>
      <c r="AZ19" s="54">
        <v>0</v>
      </c>
      <c r="BA19" s="54">
        <v>0</v>
      </c>
      <c r="BB19" s="54">
        <v>0</v>
      </c>
      <c r="BC19" s="54">
        <v>1.6723191365599632E-2</v>
      </c>
      <c r="BD19" s="54">
        <v>0</v>
      </c>
      <c r="BE19" s="19"/>
      <c r="BF19" s="19"/>
    </row>
    <row r="20" spans="5:58" x14ac:dyDescent="0.25">
      <c r="E20" s="52">
        <v>1995</v>
      </c>
      <c r="F20" s="54">
        <v>1.1889558285474777E-2</v>
      </c>
      <c r="G20" s="54">
        <v>0</v>
      </c>
      <c r="H20" s="54">
        <v>0</v>
      </c>
      <c r="I20" s="54">
        <v>1.6699057072401047E-2</v>
      </c>
      <c r="J20" s="54">
        <v>9.196539968252182E-2</v>
      </c>
      <c r="K20" s="54">
        <v>0</v>
      </c>
      <c r="L20" s="54">
        <v>-5.8427195996046066E-2</v>
      </c>
      <c r="M20" s="54">
        <v>0</v>
      </c>
      <c r="N20" s="54">
        <v>0</v>
      </c>
      <c r="O20" s="54">
        <v>0</v>
      </c>
      <c r="P20" s="54">
        <v>0</v>
      </c>
      <c r="Q20" s="54">
        <v>1.6899324953556061E-2</v>
      </c>
      <c r="R20" s="54">
        <v>0</v>
      </c>
      <c r="S20" s="54">
        <v>6.5627694129943848E-3</v>
      </c>
      <c r="T20" s="54">
        <v>1.3468284159898758E-2</v>
      </c>
      <c r="U20" s="54">
        <v>0</v>
      </c>
      <c r="V20" s="54">
        <v>-5.6143328547477722E-2</v>
      </c>
      <c r="W20" s="54">
        <v>-7.0626074448227882E-3</v>
      </c>
      <c r="X20" s="54">
        <v>-4.7533437609672546E-2</v>
      </c>
      <c r="Y20" s="54">
        <v>0</v>
      </c>
      <c r="Z20" s="54">
        <v>4.0903016924858093E-2</v>
      </c>
      <c r="AA20" s="54">
        <v>4.2180575430393219E-2</v>
      </c>
      <c r="AB20" s="54">
        <v>0</v>
      </c>
      <c r="AC20" s="54">
        <v>-4.6455014497041702E-2</v>
      </c>
      <c r="AD20" s="54">
        <v>0</v>
      </c>
      <c r="AE20" s="54">
        <v>-3.8070023059844971E-2</v>
      </c>
      <c r="AF20" s="54">
        <v>0</v>
      </c>
      <c r="AG20" s="54">
        <v>-7.9829581081867218E-3</v>
      </c>
      <c r="AH20" s="54">
        <v>0</v>
      </c>
      <c r="AI20" s="54">
        <v>0</v>
      </c>
      <c r="AJ20" s="54">
        <v>0</v>
      </c>
      <c r="AK20" s="54">
        <v>0</v>
      </c>
      <c r="AL20" s="54">
        <v>0</v>
      </c>
      <c r="AM20" s="54">
        <v>0</v>
      </c>
      <c r="AN20" s="54">
        <v>-5.1790449768304825E-2</v>
      </c>
      <c r="AO20" s="54">
        <v>0</v>
      </c>
      <c r="AP20" s="54">
        <v>0</v>
      </c>
      <c r="AQ20" s="54">
        <v>0</v>
      </c>
      <c r="AR20" s="54">
        <v>0</v>
      </c>
      <c r="AS20" s="54">
        <v>0</v>
      </c>
      <c r="AT20" s="54">
        <v>5.8378864079713821E-2</v>
      </c>
      <c r="AU20" s="54">
        <v>-6.235029548406601E-2</v>
      </c>
      <c r="AV20" s="54">
        <v>-2.9416062170639634E-4</v>
      </c>
      <c r="AW20" s="54">
        <v>-4.9670752137899399E-2</v>
      </c>
      <c r="AX20" s="54">
        <v>0</v>
      </c>
      <c r="AY20" s="54">
        <v>0</v>
      </c>
      <c r="AZ20" s="54">
        <v>0</v>
      </c>
      <c r="BA20" s="54">
        <v>0</v>
      </c>
      <c r="BB20" s="54">
        <v>0</v>
      </c>
      <c r="BC20" s="54">
        <v>1.0053054429590702E-2</v>
      </c>
      <c r="BD20" s="54">
        <v>0</v>
      </c>
      <c r="BE20" s="19"/>
      <c r="BF20" s="19"/>
    </row>
    <row r="21" spans="5:58" x14ac:dyDescent="0.25">
      <c r="E21" s="52">
        <v>1996</v>
      </c>
      <c r="F21" s="54">
        <v>2.2449549287557602E-3</v>
      </c>
      <c r="G21" s="54">
        <v>0</v>
      </c>
      <c r="H21" s="54">
        <v>0</v>
      </c>
      <c r="I21" s="54">
        <v>-6.4331716857850552E-3</v>
      </c>
      <c r="J21" s="54">
        <v>3.5838112235069275E-2</v>
      </c>
      <c r="K21" s="54">
        <v>0</v>
      </c>
      <c r="L21" s="54">
        <v>-1.6017826274037361E-2</v>
      </c>
      <c r="M21" s="54">
        <v>0</v>
      </c>
      <c r="N21" s="54">
        <v>0</v>
      </c>
      <c r="O21" s="54">
        <v>0</v>
      </c>
      <c r="P21" s="54">
        <v>0</v>
      </c>
      <c r="Q21" s="54">
        <v>-1.9160717725753784E-2</v>
      </c>
      <c r="R21" s="54">
        <v>0</v>
      </c>
      <c r="S21" s="54">
        <v>3.7860594689846039E-2</v>
      </c>
      <c r="T21" s="54">
        <v>3.6737397313117981E-2</v>
      </c>
      <c r="U21" s="54">
        <v>0</v>
      </c>
      <c r="V21" s="54">
        <v>-1.1694599874317646E-2</v>
      </c>
      <c r="W21" s="54">
        <v>-3.8660954684019089E-2</v>
      </c>
      <c r="X21" s="54">
        <v>2.0132087171077728E-2</v>
      </c>
      <c r="Y21" s="54">
        <v>0</v>
      </c>
      <c r="Z21" s="54">
        <v>6.6943414509296417E-2</v>
      </c>
      <c r="AA21" s="54">
        <v>3.7330891937017441E-2</v>
      </c>
      <c r="AB21" s="54">
        <v>0</v>
      </c>
      <c r="AC21" s="54">
        <v>-2.3972261697053909E-2</v>
      </c>
      <c r="AD21" s="54">
        <v>0</v>
      </c>
      <c r="AE21" s="54">
        <v>-6.1974108219146729E-2</v>
      </c>
      <c r="AF21" s="54">
        <v>0</v>
      </c>
      <c r="AG21" s="54">
        <v>-5.7516880333423615E-3</v>
      </c>
      <c r="AH21" s="54">
        <v>0</v>
      </c>
      <c r="AI21" s="54">
        <v>0</v>
      </c>
      <c r="AJ21" s="54">
        <v>0</v>
      </c>
      <c r="AK21" s="54">
        <v>0</v>
      </c>
      <c r="AL21" s="54">
        <v>0</v>
      </c>
      <c r="AM21" s="54">
        <v>0</v>
      </c>
      <c r="AN21" s="54">
        <v>-0.1329008936882019</v>
      </c>
      <c r="AO21" s="54">
        <v>0</v>
      </c>
      <c r="AP21" s="54">
        <v>0</v>
      </c>
      <c r="AQ21" s="54">
        <v>0</v>
      </c>
      <c r="AR21" s="54">
        <v>0</v>
      </c>
      <c r="AS21" s="54">
        <v>0</v>
      </c>
      <c r="AT21" s="54">
        <v>-6.3236658461391926E-3</v>
      </c>
      <c r="AU21" s="54">
        <v>2.921270951628685E-2</v>
      </c>
      <c r="AV21" s="54">
        <v>1.6181979328393936E-2</v>
      </c>
      <c r="AW21" s="54">
        <v>-2.908327616751194E-3</v>
      </c>
      <c r="AX21" s="54">
        <v>0</v>
      </c>
      <c r="AY21" s="54">
        <v>0</v>
      </c>
      <c r="AZ21" s="54">
        <v>0</v>
      </c>
      <c r="BA21" s="54">
        <v>0</v>
      </c>
      <c r="BB21" s="54">
        <v>0</v>
      </c>
      <c r="BC21" s="54">
        <v>1.3669651001691818E-2</v>
      </c>
      <c r="BD21" s="54">
        <v>0</v>
      </c>
      <c r="BE21" s="19"/>
      <c r="BF21" s="19"/>
    </row>
    <row r="22" spans="5:58" x14ac:dyDescent="0.25">
      <c r="E22" s="52">
        <v>1997</v>
      </c>
      <c r="F22" s="54">
        <v>-1.2562823249027133E-3</v>
      </c>
      <c r="G22" s="54">
        <v>0</v>
      </c>
      <c r="H22" s="54">
        <v>0</v>
      </c>
      <c r="I22" s="54">
        <v>-3.8914944976568222E-2</v>
      </c>
      <c r="J22" s="54">
        <v>4.8916570842266083E-2</v>
      </c>
      <c r="K22" s="54">
        <v>0</v>
      </c>
      <c r="L22" s="54">
        <v>1.4882090501487255E-2</v>
      </c>
      <c r="M22" s="54">
        <v>0</v>
      </c>
      <c r="N22" s="54">
        <v>0</v>
      </c>
      <c r="O22" s="54">
        <v>0</v>
      </c>
      <c r="P22" s="54">
        <v>0</v>
      </c>
      <c r="Q22" s="54">
        <v>1.8850188702344894E-2</v>
      </c>
      <c r="R22" s="54">
        <v>0</v>
      </c>
      <c r="S22" s="54">
        <v>-2.8765478637069464E-3</v>
      </c>
      <c r="T22" s="54">
        <v>-1.967073418200016E-3</v>
      </c>
      <c r="U22" s="54">
        <v>0</v>
      </c>
      <c r="V22" s="54">
        <v>3.07118259370327E-2</v>
      </c>
      <c r="W22" s="54">
        <v>1.7960136756300926E-4</v>
      </c>
      <c r="X22" s="54">
        <v>-1.0966802015900612E-2</v>
      </c>
      <c r="Y22" s="54">
        <v>0</v>
      </c>
      <c r="Z22" s="54">
        <v>6.8433899432420731E-3</v>
      </c>
      <c r="AA22" s="54">
        <v>-2.1143641788512468E-3</v>
      </c>
      <c r="AB22" s="54">
        <v>0</v>
      </c>
      <c r="AC22" s="54">
        <v>1.5638865297660232E-3</v>
      </c>
      <c r="AD22" s="54">
        <v>0</v>
      </c>
      <c r="AE22" s="54">
        <v>-9.989163838326931E-3</v>
      </c>
      <c r="AF22" s="54">
        <v>0</v>
      </c>
      <c r="AG22" s="54">
        <v>2.6647669728845358E-3</v>
      </c>
      <c r="AH22" s="54">
        <v>0</v>
      </c>
      <c r="AI22" s="54">
        <v>0</v>
      </c>
      <c r="AJ22" s="54">
        <v>0</v>
      </c>
      <c r="AK22" s="54">
        <v>0</v>
      </c>
      <c r="AL22" s="54">
        <v>0</v>
      </c>
      <c r="AM22" s="54">
        <v>0</v>
      </c>
      <c r="AN22" s="54">
        <v>-7.2230756282806396E-2</v>
      </c>
      <c r="AO22" s="54">
        <v>0</v>
      </c>
      <c r="AP22" s="54">
        <v>0</v>
      </c>
      <c r="AQ22" s="54">
        <v>0</v>
      </c>
      <c r="AR22" s="54">
        <v>0</v>
      </c>
      <c r="AS22" s="54">
        <v>0</v>
      </c>
      <c r="AT22" s="54">
        <v>2.7286415919661522E-2</v>
      </c>
      <c r="AU22" s="54">
        <v>-6.4816791564226151E-3</v>
      </c>
      <c r="AV22" s="54">
        <v>-1.8119579181075096E-4</v>
      </c>
      <c r="AW22" s="54">
        <v>-5.8777513913810253E-3</v>
      </c>
      <c r="AX22" s="54">
        <v>0</v>
      </c>
      <c r="AY22" s="54">
        <v>0</v>
      </c>
      <c r="AZ22" s="54">
        <v>0</v>
      </c>
      <c r="BA22" s="54">
        <v>0</v>
      </c>
      <c r="BB22" s="54">
        <v>0</v>
      </c>
      <c r="BC22" s="54">
        <v>-1.3087384402751923E-2</v>
      </c>
      <c r="BD22" s="54">
        <v>0</v>
      </c>
      <c r="BE22" s="19"/>
      <c r="BF22" s="19"/>
    </row>
    <row r="23" spans="5:58" x14ac:dyDescent="0.25">
      <c r="E23" s="52">
        <v>1998</v>
      </c>
      <c r="F23" s="54">
        <v>-3.7858463823795319E-2</v>
      </c>
      <c r="G23" s="54">
        <v>0</v>
      </c>
      <c r="H23" s="54">
        <v>0</v>
      </c>
      <c r="I23" s="54">
        <v>1.3304551132023335E-2</v>
      </c>
      <c r="J23" s="54">
        <v>4.6026129275560379E-2</v>
      </c>
      <c r="K23" s="54">
        <v>0</v>
      </c>
      <c r="L23" s="54">
        <v>-1.8090009689331055E-2</v>
      </c>
      <c r="M23" s="54">
        <v>0</v>
      </c>
      <c r="N23" s="54">
        <v>0</v>
      </c>
      <c r="O23" s="54">
        <v>0</v>
      </c>
      <c r="P23" s="54">
        <v>0</v>
      </c>
      <c r="Q23" s="54">
        <v>5.8622315526008606E-2</v>
      </c>
      <c r="R23" s="54">
        <v>0</v>
      </c>
      <c r="S23" s="54">
        <v>-1.6814021393656731E-2</v>
      </c>
      <c r="T23" s="54">
        <v>-5.5316764861345291E-2</v>
      </c>
      <c r="U23" s="54">
        <v>0</v>
      </c>
      <c r="V23" s="54">
        <v>2.5462934747338295E-2</v>
      </c>
      <c r="W23" s="54">
        <v>1.2249535880982876E-2</v>
      </c>
      <c r="X23" s="54">
        <v>2.5216891663148999E-4</v>
      </c>
      <c r="Y23" s="54">
        <v>0</v>
      </c>
      <c r="Z23" s="54">
        <v>6.4626835286617279E-2</v>
      </c>
      <c r="AA23" s="54">
        <v>3.4760430455207825E-2</v>
      </c>
      <c r="AB23" s="54">
        <v>0</v>
      </c>
      <c r="AC23" s="54">
        <v>-5.5862061679363251E-2</v>
      </c>
      <c r="AD23" s="54">
        <v>0</v>
      </c>
      <c r="AE23" s="54">
        <v>6.5315901301801205E-3</v>
      </c>
      <c r="AF23" s="54">
        <v>0</v>
      </c>
      <c r="AG23" s="54">
        <v>-2.0406302064657211E-2</v>
      </c>
      <c r="AH23" s="54">
        <v>0</v>
      </c>
      <c r="AI23" s="54">
        <v>0</v>
      </c>
      <c r="AJ23" s="54">
        <v>0</v>
      </c>
      <c r="AK23" s="54">
        <v>0</v>
      </c>
      <c r="AL23" s="54">
        <v>0</v>
      </c>
      <c r="AM23" s="54">
        <v>0</v>
      </c>
      <c r="AN23" s="54">
        <v>-6.7349985241889954E-2</v>
      </c>
      <c r="AO23" s="54">
        <v>0</v>
      </c>
      <c r="AP23" s="54">
        <v>0</v>
      </c>
      <c r="AQ23" s="54">
        <v>0</v>
      </c>
      <c r="AR23" s="54">
        <v>0</v>
      </c>
      <c r="AS23" s="54">
        <v>0</v>
      </c>
      <c r="AT23" s="54">
        <v>5.6974548846483231E-2</v>
      </c>
      <c r="AU23" s="54">
        <v>-2.5343297049403191E-2</v>
      </c>
      <c r="AV23" s="54">
        <v>-1.7074866220355034E-2</v>
      </c>
      <c r="AW23" s="54">
        <v>-2.5398781523108482E-2</v>
      </c>
      <c r="AX23" s="54">
        <v>0</v>
      </c>
      <c r="AY23" s="54">
        <v>0</v>
      </c>
      <c r="AZ23" s="54">
        <v>0</v>
      </c>
      <c r="BA23" s="54">
        <v>0</v>
      </c>
      <c r="BB23" s="54">
        <v>0</v>
      </c>
      <c r="BC23" s="54">
        <v>1.1701014824211597E-2</v>
      </c>
      <c r="BD23" s="54">
        <v>0</v>
      </c>
      <c r="BE23" s="19"/>
      <c r="BF23" s="19"/>
    </row>
    <row r="24" spans="5:58" x14ac:dyDescent="0.25">
      <c r="E24" s="52">
        <v>1999</v>
      </c>
      <c r="F24" s="54">
        <v>-2.3854060098528862E-2</v>
      </c>
      <c r="G24" s="54">
        <v>0</v>
      </c>
      <c r="H24" s="54">
        <v>0</v>
      </c>
      <c r="I24" s="54">
        <v>4.7878053039312363E-2</v>
      </c>
      <c r="J24" s="54">
        <v>4.4704660773277283E-2</v>
      </c>
      <c r="K24" s="54">
        <v>0</v>
      </c>
      <c r="L24" s="54">
        <v>8.6348559707403183E-3</v>
      </c>
      <c r="M24" s="54">
        <v>0</v>
      </c>
      <c r="N24" s="54">
        <v>0</v>
      </c>
      <c r="O24" s="54">
        <v>0</v>
      </c>
      <c r="P24" s="54">
        <v>0</v>
      </c>
      <c r="Q24" s="54">
        <v>2.7632368728518486E-2</v>
      </c>
      <c r="R24" s="54">
        <v>0</v>
      </c>
      <c r="S24" s="54">
        <v>3.3751115202903748E-2</v>
      </c>
      <c r="T24" s="54">
        <v>-1.3343600556254387E-2</v>
      </c>
      <c r="U24" s="54">
        <v>0</v>
      </c>
      <c r="V24" s="54">
        <v>-4.2400532402098179E-3</v>
      </c>
      <c r="W24" s="54">
        <v>-2.3516258224844933E-2</v>
      </c>
      <c r="X24" s="54">
        <v>-3.3105656504631042E-2</v>
      </c>
      <c r="Y24" s="54">
        <v>0</v>
      </c>
      <c r="Z24" s="54">
        <v>7.3064856231212616E-2</v>
      </c>
      <c r="AA24" s="54">
        <v>-6.1901998706161976E-3</v>
      </c>
      <c r="AB24" s="54">
        <v>0</v>
      </c>
      <c r="AC24" s="54">
        <v>9.499172680079937E-3</v>
      </c>
      <c r="AD24" s="54">
        <v>0</v>
      </c>
      <c r="AE24" s="54">
        <v>2.0836412906646729E-2</v>
      </c>
      <c r="AF24" s="54">
        <v>0</v>
      </c>
      <c r="AG24" s="54">
        <v>-5.6932788342237473E-2</v>
      </c>
      <c r="AH24" s="54">
        <v>0</v>
      </c>
      <c r="AI24" s="54">
        <v>0</v>
      </c>
      <c r="AJ24" s="54">
        <v>0</v>
      </c>
      <c r="AK24" s="54">
        <v>0</v>
      </c>
      <c r="AL24" s="54">
        <v>0</v>
      </c>
      <c r="AM24" s="54">
        <v>0</v>
      </c>
      <c r="AN24" s="54">
        <v>-0.10643838346004486</v>
      </c>
      <c r="AO24" s="54">
        <v>0</v>
      </c>
      <c r="AP24" s="54">
        <v>0</v>
      </c>
      <c r="AQ24" s="54">
        <v>0</v>
      </c>
      <c r="AR24" s="54">
        <v>0</v>
      </c>
      <c r="AS24" s="54">
        <v>0</v>
      </c>
      <c r="AT24" s="54">
        <v>2.3950399830937386E-2</v>
      </c>
      <c r="AU24" s="54">
        <v>-4.1628941893577576E-2</v>
      </c>
      <c r="AV24" s="54">
        <v>-2.3203995078802109E-2</v>
      </c>
      <c r="AW24" s="54">
        <v>1.5605757012963295E-2</v>
      </c>
      <c r="AX24" s="54">
        <v>0</v>
      </c>
      <c r="AY24" s="54">
        <v>0</v>
      </c>
      <c r="AZ24" s="54">
        <v>0</v>
      </c>
      <c r="BA24" s="54">
        <v>0</v>
      </c>
      <c r="BB24" s="54">
        <v>0</v>
      </c>
      <c r="BC24" s="54">
        <v>-1.2084890156984329E-2</v>
      </c>
      <c r="BD24" s="54">
        <v>0</v>
      </c>
      <c r="BE24" s="19"/>
      <c r="BF24" s="19"/>
    </row>
    <row r="25" spans="5:58" x14ac:dyDescent="0.25">
      <c r="E25" s="52">
        <v>2000</v>
      </c>
      <c r="F25" s="54">
        <v>-8.3964196965098381E-3</v>
      </c>
      <c r="G25" s="54">
        <v>0</v>
      </c>
      <c r="H25" s="54">
        <v>0</v>
      </c>
      <c r="I25" s="54">
        <v>-1.6353229060769081E-2</v>
      </c>
      <c r="J25" s="54">
        <v>6.6077053546905518E-2</v>
      </c>
      <c r="K25" s="54">
        <v>0</v>
      </c>
      <c r="L25" s="54">
        <v>3.6520939320325851E-2</v>
      </c>
      <c r="M25" s="54">
        <v>0</v>
      </c>
      <c r="N25" s="54">
        <v>0</v>
      </c>
      <c r="O25" s="54">
        <v>0</v>
      </c>
      <c r="P25" s="54">
        <v>0</v>
      </c>
      <c r="Q25" s="54">
        <v>-1.2882933020591736E-2</v>
      </c>
      <c r="R25" s="54">
        <v>0</v>
      </c>
      <c r="S25" s="54">
        <v>6.6906199790537357E-3</v>
      </c>
      <c r="T25" s="54">
        <v>2.9079291969537735E-2</v>
      </c>
      <c r="U25" s="54">
        <v>0</v>
      </c>
      <c r="V25" s="54">
        <v>3.7730298936367035E-2</v>
      </c>
      <c r="W25" s="54">
        <v>-1.4352629892528057E-2</v>
      </c>
      <c r="X25" s="54">
        <v>-3.5587925463914871E-2</v>
      </c>
      <c r="Y25" s="54">
        <v>0</v>
      </c>
      <c r="Z25" s="54">
        <v>3.8206946104764938E-2</v>
      </c>
      <c r="AA25" s="54">
        <v>5.7915365323424339E-3</v>
      </c>
      <c r="AB25" s="54">
        <v>0</v>
      </c>
      <c r="AC25" s="54">
        <v>-6.3005007803440094E-2</v>
      </c>
      <c r="AD25" s="54">
        <v>0</v>
      </c>
      <c r="AE25" s="54">
        <v>-1.0501251555979252E-2</v>
      </c>
      <c r="AF25" s="54">
        <v>0</v>
      </c>
      <c r="AG25" s="54">
        <v>-1.3810090720653534E-2</v>
      </c>
      <c r="AH25" s="54">
        <v>0</v>
      </c>
      <c r="AI25" s="54">
        <v>0</v>
      </c>
      <c r="AJ25" s="54">
        <v>0</v>
      </c>
      <c r="AK25" s="54">
        <v>0</v>
      </c>
      <c r="AL25" s="54">
        <v>0</v>
      </c>
      <c r="AM25" s="54">
        <v>0</v>
      </c>
      <c r="AN25" s="54">
        <v>-7.1805089712142944E-2</v>
      </c>
      <c r="AO25" s="54">
        <v>0</v>
      </c>
      <c r="AP25" s="54">
        <v>0</v>
      </c>
      <c r="AQ25" s="54">
        <v>0</v>
      </c>
      <c r="AR25" s="54">
        <v>0</v>
      </c>
      <c r="AS25" s="54">
        <v>0</v>
      </c>
      <c r="AT25" s="54">
        <v>-3.7155451718717813E-3</v>
      </c>
      <c r="AU25" s="54">
        <v>-2.7768179774284363E-2</v>
      </c>
      <c r="AV25" s="54">
        <v>7.4435030110180378E-3</v>
      </c>
      <c r="AW25" s="54">
        <v>-1.481151208281517E-2</v>
      </c>
      <c r="AX25" s="54">
        <v>0</v>
      </c>
      <c r="AY25" s="54">
        <v>0</v>
      </c>
      <c r="AZ25" s="54">
        <v>0</v>
      </c>
      <c r="BA25" s="54">
        <v>0</v>
      </c>
      <c r="BB25" s="54">
        <v>0</v>
      </c>
      <c r="BC25" s="54">
        <v>6.2983864918351173E-3</v>
      </c>
      <c r="BD25" s="54">
        <v>0</v>
      </c>
      <c r="BE25" s="19"/>
      <c r="BF25" s="19"/>
    </row>
    <row r="26" spans="5:58" x14ac:dyDescent="0.25">
      <c r="E26" s="52">
        <v>2001</v>
      </c>
      <c r="F26" s="54">
        <v>2.4692768231034279E-2</v>
      </c>
      <c r="G26" s="54">
        <v>0</v>
      </c>
      <c r="H26" s="54">
        <v>0</v>
      </c>
      <c r="I26" s="54">
        <v>2.1181389689445496E-2</v>
      </c>
      <c r="J26" s="54">
        <v>0.11219903081655502</v>
      </c>
      <c r="K26" s="54">
        <v>0</v>
      </c>
      <c r="L26" s="54">
        <v>1.5887666493654251E-2</v>
      </c>
      <c r="M26" s="54">
        <v>0</v>
      </c>
      <c r="N26" s="54">
        <v>0</v>
      </c>
      <c r="O26" s="54">
        <v>0</v>
      </c>
      <c r="P26" s="54">
        <v>0</v>
      </c>
      <c r="Q26" s="54">
        <v>3.4943763166666031E-2</v>
      </c>
      <c r="R26" s="54">
        <v>0</v>
      </c>
      <c r="S26" s="54">
        <v>9.3246124684810638E-2</v>
      </c>
      <c r="T26" s="54">
        <v>6.3818169292062521E-4</v>
      </c>
      <c r="U26" s="54">
        <v>0</v>
      </c>
      <c r="V26" s="54">
        <v>3.4334412775933743E-3</v>
      </c>
      <c r="W26" s="54">
        <v>3.9533790200948715E-2</v>
      </c>
      <c r="X26" s="54">
        <v>-8.532034233212471E-3</v>
      </c>
      <c r="Y26" s="54">
        <v>0</v>
      </c>
      <c r="Z26" s="54">
        <v>1.8568336963653564E-2</v>
      </c>
      <c r="AA26" s="54">
        <v>-6.191963329911232E-3</v>
      </c>
      <c r="AB26" s="54">
        <v>0</v>
      </c>
      <c r="AC26" s="54">
        <v>-1.1758239706978202E-3</v>
      </c>
      <c r="AD26" s="54">
        <v>0</v>
      </c>
      <c r="AE26" s="54">
        <v>-1.1366662569344044E-2</v>
      </c>
      <c r="AF26" s="54">
        <v>0</v>
      </c>
      <c r="AG26" s="54">
        <v>-1.9836422055959702E-2</v>
      </c>
      <c r="AH26" s="54">
        <v>0</v>
      </c>
      <c r="AI26" s="54">
        <v>0</v>
      </c>
      <c r="AJ26" s="54">
        <v>0</v>
      </c>
      <c r="AK26" s="54">
        <v>0</v>
      </c>
      <c r="AL26" s="54">
        <v>0</v>
      </c>
      <c r="AM26" s="54">
        <v>0</v>
      </c>
      <c r="AN26" s="54">
        <v>-4.3070558458566666E-2</v>
      </c>
      <c r="AO26" s="54">
        <v>0</v>
      </c>
      <c r="AP26" s="54">
        <v>0</v>
      </c>
      <c r="AQ26" s="54">
        <v>0</v>
      </c>
      <c r="AR26" s="54">
        <v>0</v>
      </c>
      <c r="AS26" s="54">
        <v>0</v>
      </c>
      <c r="AT26" s="54">
        <v>-0.13138632476329803</v>
      </c>
      <c r="AU26" s="54">
        <v>-6.2993094325065613E-2</v>
      </c>
      <c r="AV26" s="54">
        <v>-3.8375698029994965E-2</v>
      </c>
      <c r="AW26" s="54">
        <v>1.0096978396177292E-2</v>
      </c>
      <c r="AX26" s="54">
        <v>0</v>
      </c>
      <c r="AY26" s="54">
        <v>0</v>
      </c>
      <c r="AZ26" s="54">
        <v>0</v>
      </c>
      <c r="BA26" s="54">
        <v>0</v>
      </c>
      <c r="BB26" s="54">
        <v>0</v>
      </c>
      <c r="BC26" s="54">
        <v>-3.9050165563821793E-2</v>
      </c>
      <c r="BD26" s="54">
        <v>0</v>
      </c>
      <c r="BE26" s="19"/>
      <c r="BF26" s="19"/>
    </row>
    <row r="27" spans="5:58" x14ac:dyDescent="0.25">
      <c r="E27" s="52">
        <v>2002</v>
      </c>
      <c r="F27" s="54">
        <v>-3.8298806175589561E-3</v>
      </c>
      <c r="G27" s="54">
        <v>0</v>
      </c>
      <c r="H27" s="54">
        <v>0</v>
      </c>
      <c r="I27" s="54">
        <v>1.3081689365208149E-2</v>
      </c>
      <c r="J27" s="54">
        <v>5.4114598780870438E-2</v>
      </c>
      <c r="K27" s="54">
        <v>0</v>
      </c>
      <c r="L27" s="54">
        <v>2.027013897895813E-2</v>
      </c>
      <c r="M27" s="54">
        <v>0</v>
      </c>
      <c r="N27" s="54">
        <v>0</v>
      </c>
      <c r="O27" s="54">
        <v>0</v>
      </c>
      <c r="P27" s="54">
        <v>0</v>
      </c>
      <c r="Q27" s="54">
        <v>2.284238301217556E-2</v>
      </c>
      <c r="R27" s="54">
        <v>0</v>
      </c>
      <c r="S27" s="54">
        <v>0.11357061564922333</v>
      </c>
      <c r="T27" s="54">
        <v>1.1169643141329288E-2</v>
      </c>
      <c r="U27" s="54">
        <v>0</v>
      </c>
      <c r="V27" s="54">
        <v>-4.1876237839460373E-2</v>
      </c>
      <c r="W27" s="54">
        <v>1.5475758351385593E-2</v>
      </c>
      <c r="X27" s="54">
        <v>-2.6512723416090012E-2</v>
      </c>
      <c r="Y27" s="54">
        <v>0</v>
      </c>
      <c r="Z27" s="54">
        <v>2.4673603475093842E-2</v>
      </c>
      <c r="AA27" s="54">
        <v>-4.0388379245996475E-2</v>
      </c>
      <c r="AB27" s="54">
        <v>0</v>
      </c>
      <c r="AC27" s="54">
        <v>1.2135792523622513E-2</v>
      </c>
      <c r="AD27" s="54">
        <v>0</v>
      </c>
      <c r="AE27" s="54">
        <v>1.2525731697678566E-2</v>
      </c>
      <c r="AF27" s="54">
        <v>0</v>
      </c>
      <c r="AG27" s="54">
        <v>-1.3987592421472073E-2</v>
      </c>
      <c r="AH27" s="54">
        <v>0</v>
      </c>
      <c r="AI27" s="54">
        <v>0</v>
      </c>
      <c r="AJ27" s="54">
        <v>0</v>
      </c>
      <c r="AK27" s="54">
        <v>0</v>
      </c>
      <c r="AL27" s="54">
        <v>0</v>
      </c>
      <c r="AM27" s="54">
        <v>0</v>
      </c>
      <c r="AN27" s="54">
        <v>-5.4279547184705734E-2</v>
      </c>
      <c r="AO27" s="54">
        <v>0</v>
      </c>
      <c r="AP27" s="54">
        <v>0</v>
      </c>
      <c r="AQ27" s="54">
        <v>0</v>
      </c>
      <c r="AR27" s="54">
        <v>0</v>
      </c>
      <c r="AS27" s="54">
        <v>0</v>
      </c>
      <c r="AT27" s="54">
        <v>-0.12772098183631897</v>
      </c>
      <c r="AU27" s="54">
        <v>-7.0114932954311371E-2</v>
      </c>
      <c r="AV27" s="54">
        <v>6.9456184282898903E-3</v>
      </c>
      <c r="AW27" s="54">
        <v>1.6625581309199333E-2</v>
      </c>
      <c r="AX27" s="54">
        <v>0</v>
      </c>
      <c r="AY27" s="54">
        <v>0</v>
      </c>
      <c r="AZ27" s="54">
        <v>0</v>
      </c>
      <c r="BA27" s="54">
        <v>0</v>
      </c>
      <c r="BB27" s="54">
        <v>0</v>
      </c>
      <c r="BC27" s="54">
        <v>-1.096731424331665E-2</v>
      </c>
      <c r="BD27" s="54">
        <v>0</v>
      </c>
      <c r="BE27" s="19"/>
      <c r="BF27" s="19"/>
    </row>
    <row r="28" spans="5:58" x14ac:dyDescent="0.25">
      <c r="E28" s="52">
        <v>2003</v>
      </c>
      <c r="F28" s="54">
        <v>2.9203635640442371E-3</v>
      </c>
      <c r="G28" s="54">
        <v>0</v>
      </c>
      <c r="H28" s="54">
        <v>0</v>
      </c>
      <c r="I28" s="54">
        <v>1.3894227333366871E-2</v>
      </c>
      <c r="J28" s="54">
        <v>3.2998379319906235E-2</v>
      </c>
      <c r="K28" s="54">
        <v>0</v>
      </c>
      <c r="L28" s="54">
        <v>2.1050484851002693E-2</v>
      </c>
      <c r="M28" s="54">
        <v>0</v>
      </c>
      <c r="N28" s="54">
        <v>0</v>
      </c>
      <c r="O28" s="54">
        <v>0</v>
      </c>
      <c r="P28" s="54">
        <v>0</v>
      </c>
      <c r="Q28" s="54">
        <v>3.4012190997600555E-2</v>
      </c>
      <c r="R28" s="54">
        <v>0</v>
      </c>
      <c r="S28" s="54">
        <v>7.3498181998729706E-2</v>
      </c>
      <c r="T28" s="54">
        <v>1.2565184384584427E-2</v>
      </c>
      <c r="U28" s="54">
        <v>0</v>
      </c>
      <c r="V28" s="54">
        <v>-1.0255733504891396E-2</v>
      </c>
      <c r="W28" s="54">
        <v>2.2193346172571182E-2</v>
      </c>
      <c r="X28" s="54">
        <v>-5.1024768501520157E-2</v>
      </c>
      <c r="Y28" s="54">
        <v>0</v>
      </c>
      <c r="Z28" s="54">
        <v>4.9683261662721634E-2</v>
      </c>
      <c r="AA28" s="54">
        <v>4.1366466321051121E-3</v>
      </c>
      <c r="AB28" s="54">
        <v>0</v>
      </c>
      <c r="AC28" s="54">
        <v>-3.0065732076764107E-2</v>
      </c>
      <c r="AD28" s="54">
        <v>0</v>
      </c>
      <c r="AE28" s="54">
        <v>6.6179502755403519E-3</v>
      </c>
      <c r="AF28" s="54">
        <v>0</v>
      </c>
      <c r="AG28" s="54">
        <v>-5.9453524649143219E-2</v>
      </c>
      <c r="AH28" s="54">
        <v>0</v>
      </c>
      <c r="AI28" s="54">
        <v>0</v>
      </c>
      <c r="AJ28" s="54">
        <v>0</v>
      </c>
      <c r="AK28" s="54">
        <v>0</v>
      </c>
      <c r="AL28" s="54">
        <v>0</v>
      </c>
      <c r="AM28" s="54">
        <v>0</v>
      </c>
      <c r="AN28" s="54">
        <v>-8.4489025175571442E-2</v>
      </c>
      <c r="AO28" s="54">
        <v>0</v>
      </c>
      <c r="AP28" s="54">
        <v>0</v>
      </c>
      <c r="AQ28" s="54">
        <v>0</v>
      </c>
      <c r="AR28" s="54">
        <v>0</v>
      </c>
      <c r="AS28" s="54">
        <v>0</v>
      </c>
      <c r="AT28" s="54">
        <v>-7.4890173971652985E-2</v>
      </c>
      <c r="AU28" s="54">
        <v>-5.1073670387268066E-2</v>
      </c>
      <c r="AV28" s="54">
        <v>-9.8148360848426819E-4</v>
      </c>
      <c r="AW28" s="54">
        <v>4.3892446905374527E-2</v>
      </c>
      <c r="AX28" s="54">
        <v>0</v>
      </c>
      <c r="AY28" s="54">
        <v>0</v>
      </c>
      <c r="AZ28" s="54">
        <v>0</v>
      </c>
      <c r="BA28" s="54">
        <v>0</v>
      </c>
      <c r="BB28" s="54">
        <v>0</v>
      </c>
      <c r="BC28" s="54">
        <v>-3.5501740872859955E-2</v>
      </c>
      <c r="BD28" s="54">
        <v>0</v>
      </c>
      <c r="BE28" s="19"/>
      <c r="BF28" s="19"/>
    </row>
    <row r="29" spans="5:58" x14ac:dyDescent="0.25">
      <c r="E29" s="52">
        <v>2004</v>
      </c>
      <c r="F29" s="54">
        <v>-4.4115744531154633E-3</v>
      </c>
      <c r="G29" s="54">
        <v>0</v>
      </c>
      <c r="H29" s="54">
        <v>0</v>
      </c>
      <c r="I29" s="54">
        <v>3.3268719911575317E-2</v>
      </c>
      <c r="J29" s="54">
        <v>2.4201401975005865E-3</v>
      </c>
      <c r="K29" s="54">
        <v>0</v>
      </c>
      <c r="L29" s="54">
        <v>4.768935963511467E-2</v>
      </c>
      <c r="M29" s="54">
        <v>0</v>
      </c>
      <c r="N29" s="54">
        <v>0</v>
      </c>
      <c r="O29" s="54">
        <v>0</v>
      </c>
      <c r="P29" s="54">
        <v>0</v>
      </c>
      <c r="Q29" s="54">
        <v>3.0371250584721565E-2</v>
      </c>
      <c r="R29" s="54">
        <v>0</v>
      </c>
      <c r="S29" s="54">
        <v>5.7930618524551392E-2</v>
      </c>
      <c r="T29" s="54">
        <v>1.4628150500357151E-2</v>
      </c>
      <c r="U29" s="54">
        <v>0</v>
      </c>
      <c r="V29" s="54">
        <v>7.1351185441017151E-2</v>
      </c>
      <c r="W29" s="54">
        <v>3.0346840620040894E-2</v>
      </c>
      <c r="X29" s="54">
        <v>-4.868592694401741E-2</v>
      </c>
      <c r="Y29" s="54">
        <v>0</v>
      </c>
      <c r="Z29" s="54">
        <v>-3.0785907059907913E-2</v>
      </c>
      <c r="AA29" s="54">
        <v>-1.7370011657476425E-2</v>
      </c>
      <c r="AB29" s="54">
        <v>0</v>
      </c>
      <c r="AC29" s="54">
        <v>1.2860316201113164E-4</v>
      </c>
      <c r="AD29" s="54">
        <v>0</v>
      </c>
      <c r="AE29" s="54">
        <v>-1.2540713883936405E-2</v>
      </c>
      <c r="AF29" s="54">
        <v>0</v>
      </c>
      <c r="AG29" s="54">
        <v>-1.38024827465415E-2</v>
      </c>
      <c r="AH29" s="54">
        <v>0</v>
      </c>
      <c r="AI29" s="54">
        <v>0</v>
      </c>
      <c r="AJ29" s="54">
        <v>0</v>
      </c>
      <c r="AK29" s="54">
        <v>0</v>
      </c>
      <c r="AL29" s="54">
        <v>0</v>
      </c>
      <c r="AM29" s="54">
        <v>0</v>
      </c>
      <c r="AN29" s="54">
        <v>-1.7097786068916321E-2</v>
      </c>
      <c r="AO29" s="54">
        <v>0</v>
      </c>
      <c r="AP29" s="54">
        <v>0</v>
      </c>
      <c r="AQ29" s="54">
        <v>0</v>
      </c>
      <c r="AR29" s="54">
        <v>0</v>
      </c>
      <c r="AS29" s="54">
        <v>0</v>
      </c>
      <c r="AT29" s="54">
        <v>-8.1925444304943085E-2</v>
      </c>
      <c r="AU29" s="54">
        <v>-2.4552462622523308E-2</v>
      </c>
      <c r="AV29" s="54">
        <v>-2.1380674093961716E-2</v>
      </c>
      <c r="AW29" s="54">
        <v>1.1945066042244434E-2</v>
      </c>
      <c r="AX29" s="54">
        <v>0</v>
      </c>
      <c r="AY29" s="54">
        <v>0</v>
      </c>
      <c r="AZ29" s="54">
        <v>0</v>
      </c>
      <c r="BA29" s="54">
        <v>0</v>
      </c>
      <c r="BB29" s="54">
        <v>0</v>
      </c>
      <c r="BC29" s="54">
        <v>-2.6137404143810272E-2</v>
      </c>
      <c r="BD29" s="54">
        <v>0</v>
      </c>
      <c r="BE29" s="19"/>
      <c r="BF29" s="19"/>
    </row>
    <row r="30" spans="5:58" x14ac:dyDescent="0.25">
      <c r="E30" s="52">
        <v>2005</v>
      </c>
      <c r="F30" s="54">
        <v>-1.0909619741141796E-3</v>
      </c>
      <c r="G30" s="54">
        <v>0</v>
      </c>
      <c r="H30" s="54">
        <v>0</v>
      </c>
      <c r="I30" s="54">
        <v>-1.8337881192564964E-2</v>
      </c>
      <c r="J30" s="54">
        <v>4.8186521977186203E-2</v>
      </c>
      <c r="K30" s="54">
        <v>0</v>
      </c>
      <c r="L30" s="54">
        <v>-2.7193771675229073E-2</v>
      </c>
      <c r="M30" s="54">
        <v>0</v>
      </c>
      <c r="N30" s="54">
        <v>0</v>
      </c>
      <c r="O30" s="54">
        <v>0</v>
      </c>
      <c r="P30" s="54">
        <v>0</v>
      </c>
      <c r="Q30" s="54">
        <v>3.020111471414566E-2</v>
      </c>
      <c r="R30" s="54">
        <v>0</v>
      </c>
      <c r="S30" s="54">
        <v>7.6504521071910858E-2</v>
      </c>
      <c r="T30" s="54">
        <v>-3.6120318691246212E-4</v>
      </c>
      <c r="U30" s="54">
        <v>0</v>
      </c>
      <c r="V30" s="54">
        <v>6.954270601272583E-2</v>
      </c>
      <c r="W30" s="54">
        <v>1.0220413096249104E-2</v>
      </c>
      <c r="X30" s="54">
        <v>-2.6967292651534081E-2</v>
      </c>
      <c r="Y30" s="54">
        <v>0</v>
      </c>
      <c r="Z30" s="54">
        <v>2.8215566650032997E-2</v>
      </c>
      <c r="AA30" s="54">
        <v>1.4324110001325607E-2</v>
      </c>
      <c r="AB30" s="54">
        <v>0</v>
      </c>
      <c r="AC30" s="54">
        <v>-3.2137509435415268E-2</v>
      </c>
      <c r="AD30" s="54">
        <v>0</v>
      </c>
      <c r="AE30" s="54">
        <v>-2.2155260667204857E-2</v>
      </c>
      <c r="AF30" s="54">
        <v>0</v>
      </c>
      <c r="AG30" s="54">
        <v>-1.6483286395668983E-2</v>
      </c>
      <c r="AH30" s="54">
        <v>0</v>
      </c>
      <c r="AI30" s="54">
        <v>0</v>
      </c>
      <c r="AJ30" s="54">
        <v>0</v>
      </c>
      <c r="AK30" s="54">
        <v>0</v>
      </c>
      <c r="AL30" s="54">
        <v>0</v>
      </c>
      <c r="AM30" s="54">
        <v>0</v>
      </c>
      <c r="AN30" s="54">
        <v>-6.8001061677932739E-2</v>
      </c>
      <c r="AO30" s="54">
        <v>0</v>
      </c>
      <c r="AP30" s="54">
        <v>0</v>
      </c>
      <c r="AQ30" s="54">
        <v>0</v>
      </c>
      <c r="AR30" s="54">
        <v>0</v>
      </c>
      <c r="AS30" s="54">
        <v>0</v>
      </c>
      <c r="AT30" s="54">
        <v>-8.75844806432724E-2</v>
      </c>
      <c r="AU30" s="54">
        <v>-3.8885656744241714E-2</v>
      </c>
      <c r="AV30" s="54">
        <v>2.8182001784443855E-2</v>
      </c>
      <c r="AW30" s="54">
        <v>3.1063446775078773E-2</v>
      </c>
      <c r="AX30" s="54">
        <v>0</v>
      </c>
      <c r="AY30" s="54">
        <v>0</v>
      </c>
      <c r="AZ30" s="54">
        <v>0</v>
      </c>
      <c r="BA30" s="54">
        <v>0</v>
      </c>
      <c r="BB30" s="54">
        <v>0</v>
      </c>
      <c r="BC30" s="54">
        <v>-4.7340750694274902E-2</v>
      </c>
      <c r="BD30" s="54">
        <v>0</v>
      </c>
      <c r="BE30" s="19"/>
      <c r="BF30" s="19"/>
    </row>
    <row r="31" spans="5:58" x14ac:dyDescent="0.25">
      <c r="E31" s="52">
        <v>2006</v>
      </c>
      <c r="F31" s="54">
        <v>-1.0680390521883965E-2</v>
      </c>
      <c r="G31" s="54">
        <v>0</v>
      </c>
      <c r="H31" s="54">
        <v>0</v>
      </c>
      <c r="I31" s="54">
        <v>4.4730506837368011E-2</v>
      </c>
      <c r="J31" s="54">
        <v>2.9681988060474396E-2</v>
      </c>
      <c r="K31" s="54">
        <v>0</v>
      </c>
      <c r="L31" s="54">
        <v>-1.2234811671078205E-2</v>
      </c>
      <c r="M31" s="54">
        <v>0</v>
      </c>
      <c r="N31" s="54">
        <v>0</v>
      </c>
      <c r="O31" s="54">
        <v>0</v>
      </c>
      <c r="P31" s="54">
        <v>0</v>
      </c>
      <c r="Q31" s="54">
        <v>3.3333674073219299E-2</v>
      </c>
      <c r="R31" s="54">
        <v>0</v>
      </c>
      <c r="S31" s="54">
        <v>9.8448768258094788E-3</v>
      </c>
      <c r="T31" s="54">
        <v>-1.0308318771421909E-2</v>
      </c>
      <c r="U31" s="54">
        <v>0</v>
      </c>
      <c r="V31" s="54">
        <v>4.8387296497821808E-2</v>
      </c>
      <c r="W31" s="54">
        <v>5.1390569657087326E-2</v>
      </c>
      <c r="X31" s="54">
        <v>-4.5264314860105515E-2</v>
      </c>
      <c r="Y31" s="54">
        <v>0</v>
      </c>
      <c r="Z31" s="54">
        <v>7.950659841299057E-3</v>
      </c>
      <c r="AA31" s="54">
        <v>4.493066668510437E-2</v>
      </c>
      <c r="AB31" s="54">
        <v>0</v>
      </c>
      <c r="AC31" s="54">
        <v>-2.9268816113471985E-2</v>
      </c>
      <c r="AD31" s="54">
        <v>0</v>
      </c>
      <c r="AE31" s="54">
        <v>-2.8887400403618813E-2</v>
      </c>
      <c r="AF31" s="54">
        <v>0</v>
      </c>
      <c r="AG31" s="54">
        <v>-5.2106417715549469E-3</v>
      </c>
      <c r="AH31" s="54">
        <v>0</v>
      </c>
      <c r="AI31" s="54">
        <v>0</v>
      </c>
      <c r="AJ31" s="54">
        <v>0</v>
      </c>
      <c r="AK31" s="54">
        <v>0</v>
      </c>
      <c r="AL31" s="54">
        <v>0</v>
      </c>
      <c r="AM31" s="54">
        <v>0</v>
      </c>
      <c r="AN31" s="54">
        <v>-1.1750699020922184E-2</v>
      </c>
      <c r="AO31" s="54">
        <v>0</v>
      </c>
      <c r="AP31" s="54">
        <v>0</v>
      </c>
      <c r="AQ31" s="54">
        <v>0</v>
      </c>
      <c r="AR31" s="54">
        <v>0</v>
      </c>
      <c r="AS31" s="54">
        <v>0</v>
      </c>
      <c r="AT31" s="54">
        <v>-3.3205479383468628E-2</v>
      </c>
      <c r="AU31" s="54">
        <v>-6.5473996102809906E-2</v>
      </c>
      <c r="AV31" s="54">
        <v>-1.4680231921374798E-2</v>
      </c>
      <c r="AW31" s="54">
        <v>1.9741950556635857E-2</v>
      </c>
      <c r="AX31" s="54">
        <v>0</v>
      </c>
      <c r="AY31" s="54">
        <v>0</v>
      </c>
      <c r="AZ31" s="54">
        <v>0</v>
      </c>
      <c r="BA31" s="54">
        <v>0</v>
      </c>
      <c r="BB31" s="54">
        <v>0</v>
      </c>
      <c r="BC31" s="54">
        <v>-7.8481957316398621E-2</v>
      </c>
      <c r="BD31" s="54">
        <v>0</v>
      </c>
      <c r="BE31" s="19"/>
      <c r="BF31" s="19"/>
    </row>
    <row r="32" spans="5:58" x14ac:dyDescent="0.25">
      <c r="E32" s="52">
        <v>2007</v>
      </c>
      <c r="F32" s="54">
        <v>-7.0770583115518093E-3</v>
      </c>
      <c r="G32" s="54">
        <v>0</v>
      </c>
      <c r="H32" s="54">
        <v>0</v>
      </c>
      <c r="I32" s="54">
        <v>-7.5296629220247269E-3</v>
      </c>
      <c r="J32" s="54">
        <v>2.534541068598628E-3</v>
      </c>
      <c r="K32" s="54">
        <v>0</v>
      </c>
      <c r="L32" s="54">
        <v>2.9791805893182755E-2</v>
      </c>
      <c r="M32" s="54">
        <v>0</v>
      </c>
      <c r="N32" s="54">
        <v>0</v>
      </c>
      <c r="O32" s="54">
        <v>0</v>
      </c>
      <c r="P32" s="54">
        <v>0</v>
      </c>
      <c r="Q32" s="54">
        <v>6.1744130216538906E-3</v>
      </c>
      <c r="R32" s="54">
        <v>0</v>
      </c>
      <c r="S32" s="54">
        <v>5.8262143284082413E-2</v>
      </c>
      <c r="T32" s="54">
        <v>2.3065570741891861E-2</v>
      </c>
      <c r="U32" s="54">
        <v>0</v>
      </c>
      <c r="V32" s="54">
        <v>6.2834925949573517E-2</v>
      </c>
      <c r="W32" s="54">
        <v>1.7991779372096062E-2</v>
      </c>
      <c r="X32" s="54">
        <v>-1.1068100109696388E-2</v>
      </c>
      <c r="Y32" s="54">
        <v>0</v>
      </c>
      <c r="Z32" s="54">
        <v>3.4034121781587601E-2</v>
      </c>
      <c r="AA32" s="54">
        <v>4.2082030326128006E-2</v>
      </c>
      <c r="AB32" s="54">
        <v>0</v>
      </c>
      <c r="AC32" s="54">
        <v>-5.060124397277832E-2</v>
      </c>
      <c r="AD32" s="54">
        <v>0</v>
      </c>
      <c r="AE32" s="54">
        <v>-1.2167016044259071E-2</v>
      </c>
      <c r="AF32" s="54">
        <v>0</v>
      </c>
      <c r="AG32" s="54">
        <v>-3.692111000418663E-2</v>
      </c>
      <c r="AH32" s="54">
        <v>0</v>
      </c>
      <c r="AI32" s="54">
        <v>0</v>
      </c>
      <c r="AJ32" s="54">
        <v>0</v>
      </c>
      <c r="AK32" s="54">
        <v>0</v>
      </c>
      <c r="AL32" s="54">
        <v>0</v>
      </c>
      <c r="AM32" s="54">
        <v>0</v>
      </c>
      <c r="AN32" s="54">
        <v>-0.11926640570163727</v>
      </c>
      <c r="AO32" s="54">
        <v>0</v>
      </c>
      <c r="AP32" s="54">
        <v>0</v>
      </c>
      <c r="AQ32" s="54">
        <v>0</v>
      </c>
      <c r="AR32" s="54">
        <v>0</v>
      </c>
      <c r="AS32" s="54">
        <v>0</v>
      </c>
      <c r="AT32" s="54">
        <v>-7.5777418911457062E-2</v>
      </c>
      <c r="AU32" s="54">
        <v>3.8422845304012299E-2</v>
      </c>
      <c r="AV32" s="54">
        <v>-2.8211092576384544E-3</v>
      </c>
      <c r="AW32" s="54">
        <v>5.4846715182065964E-2</v>
      </c>
      <c r="AX32" s="54">
        <v>0</v>
      </c>
      <c r="AY32" s="54">
        <v>0</v>
      </c>
      <c r="AZ32" s="54">
        <v>0</v>
      </c>
      <c r="BA32" s="54">
        <v>0</v>
      </c>
      <c r="BB32" s="54">
        <v>0</v>
      </c>
      <c r="BC32" s="54">
        <v>-4.6573098748922348E-2</v>
      </c>
      <c r="BD32" s="54">
        <v>0</v>
      </c>
      <c r="BE32" s="19"/>
      <c r="BF32" s="19"/>
    </row>
    <row r="33" spans="5:58" x14ac:dyDescent="0.25">
      <c r="E33" s="52">
        <v>2008</v>
      </c>
      <c r="F33" s="54">
        <v>-2.1463485900312662E-3</v>
      </c>
      <c r="G33" s="54">
        <v>0</v>
      </c>
      <c r="H33" s="54">
        <v>0</v>
      </c>
      <c r="I33" s="54">
        <v>2.9686525464057922E-2</v>
      </c>
      <c r="J33" s="54">
        <v>3.6495354026556015E-2</v>
      </c>
      <c r="K33" s="54">
        <v>0</v>
      </c>
      <c r="L33" s="54">
        <v>-6.2367774080485106E-4</v>
      </c>
      <c r="M33" s="54">
        <v>0</v>
      </c>
      <c r="N33" s="54">
        <v>0</v>
      </c>
      <c r="O33" s="54">
        <v>0</v>
      </c>
      <c r="P33" s="54">
        <v>0</v>
      </c>
      <c r="Q33" s="54">
        <v>-1.209111069329083E-3</v>
      </c>
      <c r="R33" s="54">
        <v>0</v>
      </c>
      <c r="S33" s="54">
        <v>-2.6604158338159323E-3</v>
      </c>
      <c r="T33" s="54">
        <v>1.3014580123126507E-2</v>
      </c>
      <c r="U33" s="54">
        <v>0</v>
      </c>
      <c r="V33" s="54">
        <v>-3.532877191901207E-2</v>
      </c>
      <c r="W33" s="54">
        <v>2.5037750601768494E-2</v>
      </c>
      <c r="X33" s="54">
        <v>-2.2025004029273987E-2</v>
      </c>
      <c r="Y33" s="54">
        <v>0</v>
      </c>
      <c r="Z33" s="54">
        <v>3.401942178606987E-2</v>
      </c>
      <c r="AA33" s="54">
        <v>-6.0943211428821087E-3</v>
      </c>
      <c r="AB33" s="54">
        <v>0</v>
      </c>
      <c r="AC33" s="54">
        <v>1.4247358776628971E-3</v>
      </c>
      <c r="AD33" s="54">
        <v>0</v>
      </c>
      <c r="AE33" s="54">
        <v>-7.9906992614269257E-3</v>
      </c>
      <c r="AF33" s="54">
        <v>0</v>
      </c>
      <c r="AG33" s="54">
        <v>-6.6191162914037704E-3</v>
      </c>
      <c r="AH33" s="54">
        <v>0</v>
      </c>
      <c r="AI33" s="54">
        <v>0</v>
      </c>
      <c r="AJ33" s="54">
        <v>0</v>
      </c>
      <c r="AK33" s="54">
        <v>0</v>
      </c>
      <c r="AL33" s="54">
        <v>0</v>
      </c>
      <c r="AM33" s="54">
        <v>0</v>
      </c>
      <c r="AN33" s="54">
        <v>-8.3525456488132477E-2</v>
      </c>
      <c r="AO33" s="54">
        <v>0</v>
      </c>
      <c r="AP33" s="54">
        <v>0</v>
      </c>
      <c r="AQ33" s="54">
        <v>0</v>
      </c>
      <c r="AR33" s="54">
        <v>0</v>
      </c>
      <c r="AS33" s="54">
        <v>0</v>
      </c>
      <c r="AT33" s="54">
        <v>-4.3397229164838791E-2</v>
      </c>
      <c r="AU33" s="54">
        <v>-4.5203976333141327E-3</v>
      </c>
      <c r="AV33" s="54">
        <v>8.434860035777092E-3</v>
      </c>
      <c r="AW33" s="54">
        <v>1.1560250073671341E-2</v>
      </c>
      <c r="AX33" s="54">
        <v>0</v>
      </c>
      <c r="AY33" s="54">
        <v>0</v>
      </c>
      <c r="AZ33" s="54">
        <v>0</v>
      </c>
      <c r="BA33" s="54">
        <v>0</v>
      </c>
      <c r="BB33" s="54">
        <v>0</v>
      </c>
      <c r="BC33" s="54">
        <v>1.1363317258656025E-2</v>
      </c>
      <c r="BD33" s="54">
        <v>0</v>
      </c>
      <c r="BE33" s="19"/>
      <c r="BF33" s="19"/>
    </row>
    <row r="34" spans="5:58" x14ac:dyDescent="0.25">
      <c r="E34" s="52">
        <v>2009</v>
      </c>
      <c r="F34" s="54">
        <v>2.0096808671951294E-2</v>
      </c>
      <c r="G34" s="54">
        <v>0</v>
      </c>
      <c r="H34" s="54">
        <v>0</v>
      </c>
      <c r="I34" s="54">
        <v>5.4271113127470016E-2</v>
      </c>
      <c r="J34" s="54">
        <v>4.9974426627159119E-2</v>
      </c>
      <c r="K34" s="54">
        <v>0</v>
      </c>
      <c r="L34" s="54">
        <v>-1.6082789748907089E-2</v>
      </c>
      <c r="M34" s="54">
        <v>0</v>
      </c>
      <c r="N34" s="54">
        <v>0</v>
      </c>
      <c r="O34" s="54">
        <v>0</v>
      </c>
      <c r="P34" s="54">
        <v>0</v>
      </c>
      <c r="Q34" s="54">
        <v>5.9712782502174377E-2</v>
      </c>
      <c r="R34" s="54">
        <v>0</v>
      </c>
      <c r="S34" s="54">
        <v>6.7389734089374542E-2</v>
      </c>
      <c r="T34" s="54">
        <v>-4.355219379067421E-2</v>
      </c>
      <c r="U34" s="54">
        <v>0</v>
      </c>
      <c r="V34" s="54">
        <v>1.3314408250153065E-2</v>
      </c>
      <c r="W34" s="54">
        <v>5.2837222814559937E-2</v>
      </c>
      <c r="X34" s="54">
        <v>-1.1687432415783405E-2</v>
      </c>
      <c r="Y34" s="54">
        <v>0</v>
      </c>
      <c r="Z34" s="54">
        <v>7.8475335612893105E-3</v>
      </c>
      <c r="AA34" s="54">
        <v>2.4465866386890411E-2</v>
      </c>
      <c r="AB34" s="54">
        <v>0</v>
      </c>
      <c r="AC34" s="54">
        <v>3.031218983232975E-2</v>
      </c>
      <c r="AD34" s="54">
        <v>0</v>
      </c>
      <c r="AE34" s="54">
        <v>-3.2852496951818466E-2</v>
      </c>
      <c r="AF34" s="54">
        <v>0</v>
      </c>
      <c r="AG34" s="54">
        <v>2.7342212852090597E-3</v>
      </c>
      <c r="AH34" s="54">
        <v>0</v>
      </c>
      <c r="AI34" s="54">
        <v>0</v>
      </c>
      <c r="AJ34" s="54">
        <v>0</v>
      </c>
      <c r="AK34" s="54">
        <v>0</v>
      </c>
      <c r="AL34" s="54">
        <v>0</v>
      </c>
      <c r="AM34" s="54">
        <v>0</v>
      </c>
      <c r="AN34" s="54">
        <v>-8.7873497977852821E-3</v>
      </c>
      <c r="AO34" s="54">
        <v>0</v>
      </c>
      <c r="AP34" s="54">
        <v>0</v>
      </c>
      <c r="AQ34" s="54">
        <v>0</v>
      </c>
      <c r="AR34" s="54">
        <v>0</v>
      </c>
      <c r="AS34" s="54">
        <v>0</v>
      </c>
      <c r="AT34" s="54">
        <v>-8.8472314178943634E-2</v>
      </c>
      <c r="AU34" s="54">
        <v>-7.944595068693161E-2</v>
      </c>
      <c r="AV34" s="54">
        <v>3.9124856702983379E-3</v>
      </c>
      <c r="AW34" s="54">
        <v>-1.2119154445827007E-2</v>
      </c>
      <c r="AX34" s="54">
        <v>0</v>
      </c>
      <c r="AY34" s="54">
        <v>0</v>
      </c>
      <c r="AZ34" s="54">
        <v>0</v>
      </c>
      <c r="BA34" s="54">
        <v>0</v>
      </c>
      <c r="BB34" s="54">
        <v>0</v>
      </c>
      <c r="BC34" s="54">
        <v>-2.6969520375132561E-2</v>
      </c>
      <c r="BD34" s="54">
        <v>0</v>
      </c>
      <c r="BE34" s="19"/>
      <c r="BF34" s="19"/>
    </row>
    <row r="35" spans="5:58" x14ac:dyDescent="0.25">
      <c r="E35" s="52">
        <v>2010</v>
      </c>
      <c r="F35" s="54">
        <v>1.2906843796372414E-2</v>
      </c>
      <c r="G35" s="54">
        <v>0</v>
      </c>
      <c r="H35" s="54">
        <v>0</v>
      </c>
      <c r="I35" s="54">
        <v>1.6610005870461464E-2</v>
      </c>
      <c r="J35" s="54">
        <v>-5.413905531167984E-2</v>
      </c>
      <c r="K35" s="54">
        <v>0</v>
      </c>
      <c r="L35" s="54">
        <v>7.3663301765918732E-2</v>
      </c>
      <c r="M35" s="54">
        <v>0</v>
      </c>
      <c r="N35" s="54">
        <v>0</v>
      </c>
      <c r="O35" s="54">
        <v>0</v>
      </c>
      <c r="P35" s="54">
        <v>0</v>
      </c>
      <c r="Q35" s="54">
        <v>3.9184194058179855E-2</v>
      </c>
      <c r="R35" s="54">
        <v>0</v>
      </c>
      <c r="S35" s="54">
        <v>6.8710907362401485E-3</v>
      </c>
      <c r="T35" s="54">
        <v>-9.7590293735265732E-3</v>
      </c>
      <c r="U35" s="54">
        <v>0</v>
      </c>
      <c r="V35" s="54">
        <v>6.8703033030033112E-3</v>
      </c>
      <c r="W35" s="54">
        <v>5.3747747093439102E-2</v>
      </c>
      <c r="X35" s="54">
        <v>1.9564829766750336E-2</v>
      </c>
      <c r="Y35" s="54">
        <v>0</v>
      </c>
      <c r="Z35" s="54">
        <v>-1.5959976240992546E-2</v>
      </c>
      <c r="AA35" s="54">
        <v>7.7758305706083775E-3</v>
      </c>
      <c r="AB35" s="54">
        <v>0</v>
      </c>
      <c r="AC35" s="54">
        <v>-5.9041758067905903E-3</v>
      </c>
      <c r="AD35" s="54">
        <v>0</v>
      </c>
      <c r="AE35" s="54">
        <v>-1.3277127407491207E-2</v>
      </c>
      <c r="AF35" s="54">
        <v>0</v>
      </c>
      <c r="AG35" s="54">
        <v>1.5019392594695091E-2</v>
      </c>
      <c r="AH35" s="54">
        <v>0</v>
      </c>
      <c r="AI35" s="54">
        <v>0</v>
      </c>
      <c r="AJ35" s="54">
        <v>0</v>
      </c>
      <c r="AK35" s="54">
        <v>0</v>
      </c>
      <c r="AL35" s="54">
        <v>0</v>
      </c>
      <c r="AM35" s="54">
        <v>0</v>
      </c>
      <c r="AN35" s="54">
        <v>-2.7056356891989708E-2</v>
      </c>
      <c r="AO35" s="54">
        <v>0</v>
      </c>
      <c r="AP35" s="54">
        <v>0</v>
      </c>
      <c r="AQ35" s="54">
        <v>0</v>
      </c>
      <c r="AR35" s="54">
        <v>0</v>
      </c>
      <c r="AS35" s="54">
        <v>0</v>
      </c>
      <c r="AT35" s="54">
        <v>-6.6170886158943176E-2</v>
      </c>
      <c r="AU35" s="54">
        <v>6.926378607749939E-2</v>
      </c>
      <c r="AV35" s="54">
        <v>4.9758981913328171E-3</v>
      </c>
      <c r="AW35" s="54">
        <v>-1.9208967685699463E-2</v>
      </c>
      <c r="AX35" s="54">
        <v>0</v>
      </c>
      <c r="AY35" s="54">
        <v>0</v>
      </c>
      <c r="AZ35" s="54">
        <v>0</v>
      </c>
      <c r="BA35" s="54">
        <v>0</v>
      </c>
      <c r="BB35" s="54">
        <v>0</v>
      </c>
      <c r="BC35" s="54">
        <v>4.1947062127292156E-3</v>
      </c>
      <c r="BD35" s="54">
        <v>0</v>
      </c>
      <c r="BE35" s="19"/>
      <c r="BF35" s="19"/>
    </row>
    <row r="36" spans="5:58" x14ac:dyDescent="0.25">
      <c r="E36" s="52">
        <v>2011</v>
      </c>
      <c r="F36" s="54">
        <v>3.2857496291399002E-2</v>
      </c>
      <c r="G36" s="54">
        <v>0</v>
      </c>
      <c r="H36" s="54">
        <v>0</v>
      </c>
      <c r="I36" s="54">
        <v>8.8839689269661903E-3</v>
      </c>
      <c r="J36" s="54">
        <v>-9.5599796622991562E-3</v>
      </c>
      <c r="K36" s="54">
        <v>0</v>
      </c>
      <c r="L36" s="54">
        <v>-4.1328955441713333E-2</v>
      </c>
      <c r="M36" s="54">
        <v>0</v>
      </c>
      <c r="N36" s="54">
        <v>0</v>
      </c>
      <c r="O36" s="54">
        <v>0</v>
      </c>
      <c r="P36" s="54">
        <v>0</v>
      </c>
      <c r="Q36" s="54">
        <v>7.6716065406799316E-2</v>
      </c>
      <c r="R36" s="54">
        <v>0</v>
      </c>
      <c r="S36" s="54">
        <v>2.5398310273885727E-2</v>
      </c>
      <c r="T36" s="54">
        <v>-4.2051997035741806E-2</v>
      </c>
      <c r="U36" s="54">
        <v>0</v>
      </c>
      <c r="V36" s="54">
        <v>3.5806853324174881E-2</v>
      </c>
      <c r="W36" s="54">
        <v>5.2432511001825333E-2</v>
      </c>
      <c r="X36" s="54">
        <v>9.9616581574082375E-3</v>
      </c>
      <c r="Y36" s="54">
        <v>0</v>
      </c>
      <c r="Z36" s="54">
        <v>-2.9126379638910294E-2</v>
      </c>
      <c r="AA36" s="54">
        <v>7.5003504753112793E-3</v>
      </c>
      <c r="AB36" s="54">
        <v>0</v>
      </c>
      <c r="AC36" s="54">
        <v>-1.3680466450750828E-2</v>
      </c>
      <c r="AD36" s="54">
        <v>0</v>
      </c>
      <c r="AE36" s="54">
        <v>-5.4432086646556854E-2</v>
      </c>
      <c r="AF36" s="54">
        <v>0</v>
      </c>
      <c r="AG36" s="54">
        <v>2.9688537120819092E-2</v>
      </c>
      <c r="AH36" s="54">
        <v>0</v>
      </c>
      <c r="AI36" s="54">
        <v>0</v>
      </c>
      <c r="AJ36" s="54">
        <v>0</v>
      </c>
      <c r="AK36" s="54">
        <v>0</v>
      </c>
      <c r="AL36" s="54">
        <v>0</v>
      </c>
      <c r="AM36" s="54">
        <v>0</v>
      </c>
      <c r="AN36" s="54">
        <v>-2.5439586490392685E-2</v>
      </c>
      <c r="AO36" s="54">
        <v>0</v>
      </c>
      <c r="AP36" s="54">
        <v>0</v>
      </c>
      <c r="AQ36" s="54">
        <v>0</v>
      </c>
      <c r="AR36" s="54">
        <v>0</v>
      </c>
      <c r="AS36" s="54">
        <v>0</v>
      </c>
      <c r="AT36" s="54">
        <v>-4.2830944061279297E-2</v>
      </c>
      <c r="AU36" s="54">
        <v>3.3821027725934982E-2</v>
      </c>
      <c r="AV36" s="54">
        <v>4.2798910290002823E-2</v>
      </c>
      <c r="AW36" s="54">
        <v>-3.4610051661729813E-2</v>
      </c>
      <c r="AX36" s="54">
        <v>0</v>
      </c>
      <c r="AY36" s="54">
        <v>0</v>
      </c>
      <c r="AZ36" s="54">
        <v>0</v>
      </c>
      <c r="BA36" s="54">
        <v>0</v>
      </c>
      <c r="BB36" s="54">
        <v>0</v>
      </c>
      <c r="BC36" s="54">
        <v>2.4520697072148323E-2</v>
      </c>
      <c r="BD36" s="54">
        <v>0</v>
      </c>
      <c r="BE36" s="19"/>
      <c r="BF36" s="19"/>
    </row>
    <row r="37" spans="5:58" x14ac:dyDescent="0.25">
      <c r="E37" s="52">
        <v>2012</v>
      </c>
      <c r="F37" s="54">
        <v>2.6705460622906685E-3</v>
      </c>
      <c r="G37" s="54">
        <v>0</v>
      </c>
      <c r="H37" s="54">
        <v>0</v>
      </c>
      <c r="I37" s="54">
        <v>1.5093344263732433E-2</v>
      </c>
      <c r="J37" s="54">
        <v>2.0609486848115921E-2</v>
      </c>
      <c r="K37" s="54">
        <v>0</v>
      </c>
      <c r="L37" s="54">
        <v>3.9334278553724289E-2</v>
      </c>
      <c r="M37" s="54">
        <v>0</v>
      </c>
      <c r="N37" s="54">
        <v>0</v>
      </c>
      <c r="O37" s="54">
        <v>0</v>
      </c>
      <c r="P37" s="54">
        <v>0</v>
      </c>
      <c r="Q37" s="54">
        <v>5.6591331958770752E-2</v>
      </c>
      <c r="R37" s="54">
        <v>0</v>
      </c>
      <c r="S37" s="54">
        <v>5.8768197894096375E-2</v>
      </c>
      <c r="T37" s="54">
        <v>-2.7119286358356476E-2</v>
      </c>
      <c r="U37" s="54">
        <v>0</v>
      </c>
      <c r="V37" s="54">
        <v>4.6610046178102493E-2</v>
      </c>
      <c r="W37" s="54">
        <v>6.4848728477954865E-2</v>
      </c>
      <c r="X37" s="54">
        <v>3.4815795719623566E-2</v>
      </c>
      <c r="Y37" s="54">
        <v>0</v>
      </c>
      <c r="Z37" s="54">
        <v>4.4702146202325821E-2</v>
      </c>
      <c r="AA37" s="54">
        <v>7.3008410632610321E-2</v>
      </c>
      <c r="AB37" s="54">
        <v>0</v>
      </c>
      <c r="AC37" s="54">
        <v>-3.1304586678743362E-2</v>
      </c>
      <c r="AD37" s="54">
        <v>0</v>
      </c>
      <c r="AE37" s="54">
        <v>-6.578238308429718E-2</v>
      </c>
      <c r="AF37" s="54">
        <v>0</v>
      </c>
      <c r="AG37" s="54">
        <v>-7.202448695898056E-2</v>
      </c>
      <c r="AH37" s="54">
        <v>0</v>
      </c>
      <c r="AI37" s="54">
        <v>0</v>
      </c>
      <c r="AJ37" s="54">
        <v>0</v>
      </c>
      <c r="AK37" s="54">
        <v>0</v>
      </c>
      <c r="AL37" s="54">
        <v>0</v>
      </c>
      <c r="AM37" s="54">
        <v>0</v>
      </c>
      <c r="AN37" s="54">
        <v>-7.780107855796814E-2</v>
      </c>
      <c r="AO37" s="54">
        <v>0</v>
      </c>
      <c r="AP37" s="54">
        <v>0</v>
      </c>
      <c r="AQ37" s="54">
        <v>0</v>
      </c>
      <c r="AR37" s="54">
        <v>0</v>
      </c>
      <c r="AS37" s="54">
        <v>0</v>
      </c>
      <c r="AT37" s="54">
        <v>-7.5432062149047852E-2</v>
      </c>
      <c r="AU37" s="54">
        <v>-1.6555337235331535E-2</v>
      </c>
      <c r="AV37" s="54">
        <v>1.2654904276132584E-2</v>
      </c>
      <c r="AW37" s="54">
        <v>1.3387270271778107E-2</v>
      </c>
      <c r="AX37" s="54">
        <v>0</v>
      </c>
      <c r="AY37" s="54">
        <v>0</v>
      </c>
      <c r="AZ37" s="54">
        <v>0</v>
      </c>
      <c r="BA37" s="54">
        <v>0</v>
      </c>
      <c r="BB37" s="54">
        <v>0</v>
      </c>
      <c r="BC37" s="54">
        <v>-1.5540587482973933E-3</v>
      </c>
      <c r="BD37" s="54">
        <v>0</v>
      </c>
      <c r="BE37" s="19"/>
      <c r="BF37" s="19"/>
    </row>
    <row r="38" spans="5:58" x14ac:dyDescent="0.25">
      <c r="E38" s="52">
        <v>2013</v>
      </c>
      <c r="F38" s="54">
        <v>-3.7316284142434597E-3</v>
      </c>
      <c r="G38" s="54">
        <v>0</v>
      </c>
      <c r="H38" s="54">
        <v>0</v>
      </c>
      <c r="I38" s="54">
        <v>2.0225964486598969E-2</v>
      </c>
      <c r="J38" s="54">
        <v>3.4886136651039124E-2</v>
      </c>
      <c r="K38" s="54">
        <v>0</v>
      </c>
      <c r="L38" s="54">
        <v>2.2743904963135719E-2</v>
      </c>
      <c r="M38" s="54">
        <v>0</v>
      </c>
      <c r="N38" s="54">
        <v>0</v>
      </c>
      <c r="O38" s="54">
        <v>0</v>
      </c>
      <c r="P38" s="54">
        <v>0</v>
      </c>
      <c r="Q38" s="54">
        <v>4.4954203069210052E-2</v>
      </c>
      <c r="R38" s="54">
        <v>0</v>
      </c>
      <c r="S38" s="54">
        <v>4.3368715792894363E-2</v>
      </c>
      <c r="T38" s="54">
        <v>-2.3828970734030008E-3</v>
      </c>
      <c r="U38" s="54">
        <v>0</v>
      </c>
      <c r="V38" s="54">
        <v>-4.4306069612503052E-3</v>
      </c>
      <c r="W38" s="54">
        <v>6.9711488322354853E-5</v>
      </c>
      <c r="X38" s="54">
        <v>1.4602461596950889E-3</v>
      </c>
      <c r="Y38" s="54">
        <v>0</v>
      </c>
      <c r="Z38" s="54">
        <v>1.5386401675641537E-2</v>
      </c>
      <c r="AA38" s="54">
        <v>-3.3513609319925308E-2</v>
      </c>
      <c r="AB38" s="54">
        <v>0</v>
      </c>
      <c r="AC38" s="54">
        <v>4.4735830277204514E-2</v>
      </c>
      <c r="AD38" s="54">
        <v>0</v>
      </c>
      <c r="AE38" s="54">
        <v>-3.262772411108017E-2</v>
      </c>
      <c r="AF38" s="54">
        <v>0</v>
      </c>
      <c r="AG38" s="54">
        <v>-2.0772961899638176E-2</v>
      </c>
      <c r="AH38" s="54">
        <v>0</v>
      </c>
      <c r="AI38" s="54">
        <v>0</v>
      </c>
      <c r="AJ38" s="54">
        <v>0</v>
      </c>
      <c r="AK38" s="54">
        <v>0</v>
      </c>
      <c r="AL38" s="54">
        <v>0</v>
      </c>
      <c r="AM38" s="54">
        <v>0</v>
      </c>
      <c r="AN38" s="54">
        <v>-5.4090343415737152E-2</v>
      </c>
      <c r="AO38" s="54">
        <v>0</v>
      </c>
      <c r="AP38" s="54">
        <v>0</v>
      </c>
      <c r="AQ38" s="54">
        <v>0</v>
      </c>
      <c r="AR38" s="54">
        <v>0</v>
      </c>
      <c r="AS38" s="54">
        <v>0</v>
      </c>
      <c r="AT38" s="54">
        <v>-8.3664119243621826E-2</v>
      </c>
      <c r="AU38" s="54">
        <v>9.5759415999054909E-3</v>
      </c>
      <c r="AV38" s="54">
        <v>2.941623330116272E-2</v>
      </c>
      <c r="AW38" s="54">
        <v>-1.2804937548935413E-2</v>
      </c>
      <c r="AX38" s="54">
        <v>0</v>
      </c>
      <c r="AY38" s="54">
        <v>0</v>
      </c>
      <c r="AZ38" s="54">
        <v>0</v>
      </c>
      <c r="BA38" s="54">
        <v>0</v>
      </c>
      <c r="BB38" s="54">
        <v>0</v>
      </c>
      <c r="BC38" s="54">
        <v>2.1329604089260101E-2</v>
      </c>
      <c r="BD38" s="54">
        <v>0</v>
      </c>
      <c r="BE38" s="19"/>
      <c r="BF38" s="19"/>
    </row>
    <row r="39" spans="5:58" x14ac:dyDescent="0.25">
      <c r="E39" s="52">
        <v>2014</v>
      </c>
      <c r="F39" s="54">
        <v>-1.200549490749836E-2</v>
      </c>
      <c r="G39" s="54">
        <v>0</v>
      </c>
      <c r="H39" s="54">
        <v>0</v>
      </c>
      <c r="I39" s="54">
        <v>4.1333772242069244E-2</v>
      </c>
      <c r="J39" s="54">
        <v>-2.1007589530199766E-3</v>
      </c>
      <c r="K39" s="54">
        <v>0</v>
      </c>
      <c r="L39" s="54">
        <v>1.925225555896759E-2</v>
      </c>
      <c r="M39" s="54">
        <v>0</v>
      </c>
      <c r="N39" s="54">
        <v>0</v>
      </c>
      <c r="O39" s="54">
        <v>0</v>
      </c>
      <c r="P39" s="54">
        <v>0</v>
      </c>
      <c r="Q39" s="54">
        <v>2.7221443597227335E-3</v>
      </c>
      <c r="R39" s="54">
        <v>0</v>
      </c>
      <c r="S39" s="54">
        <v>3.7244562059640884E-2</v>
      </c>
      <c r="T39" s="54">
        <v>3.8406230509281158E-2</v>
      </c>
      <c r="U39" s="54">
        <v>0</v>
      </c>
      <c r="V39" s="54">
        <v>3.1137151643633842E-2</v>
      </c>
      <c r="W39" s="54">
        <v>-3.6023878492414951E-3</v>
      </c>
      <c r="X39" s="54">
        <v>-3.0228124931454659E-2</v>
      </c>
      <c r="Y39" s="54">
        <v>0</v>
      </c>
      <c r="Z39" s="54">
        <v>2.7763664722442627E-2</v>
      </c>
      <c r="AA39" s="54">
        <v>-8.7843149900436401E-2</v>
      </c>
      <c r="AB39" s="54">
        <v>0</v>
      </c>
      <c r="AC39" s="54">
        <v>4.6731946058571339E-3</v>
      </c>
      <c r="AD39" s="54">
        <v>0</v>
      </c>
      <c r="AE39" s="54">
        <v>1.2326457537710667E-2</v>
      </c>
      <c r="AF39" s="54">
        <v>0</v>
      </c>
      <c r="AG39" s="54">
        <v>-5.5777192115783691E-2</v>
      </c>
      <c r="AH39" s="54">
        <v>0</v>
      </c>
      <c r="AI39" s="54">
        <v>0</v>
      </c>
      <c r="AJ39" s="54">
        <v>0</v>
      </c>
      <c r="AK39" s="54">
        <v>0</v>
      </c>
      <c r="AL39" s="54">
        <v>0</v>
      </c>
      <c r="AM39" s="54">
        <v>0</v>
      </c>
      <c r="AN39" s="54">
        <v>-3.4840673208236694E-2</v>
      </c>
      <c r="AO39" s="54">
        <v>0</v>
      </c>
      <c r="AP39" s="54">
        <v>0</v>
      </c>
      <c r="AQ39" s="54">
        <v>0</v>
      </c>
      <c r="AR39" s="54">
        <v>0</v>
      </c>
      <c r="AS39" s="54">
        <v>0</v>
      </c>
      <c r="AT39" s="54">
        <v>-6.7717656493186951E-2</v>
      </c>
      <c r="AU39" s="54">
        <v>-3.9742030203342438E-2</v>
      </c>
      <c r="AV39" s="54">
        <v>1.6816394403576851E-2</v>
      </c>
      <c r="AW39" s="54">
        <v>-1.1353596113622189E-2</v>
      </c>
      <c r="AX39" s="54">
        <v>0</v>
      </c>
      <c r="AY39" s="54">
        <v>0</v>
      </c>
      <c r="AZ39" s="54">
        <v>0</v>
      </c>
      <c r="BA39" s="54">
        <v>0</v>
      </c>
      <c r="BB39" s="54">
        <v>0</v>
      </c>
      <c r="BC39" s="54">
        <v>2.8384068980813026E-2</v>
      </c>
      <c r="BD39" s="54">
        <v>0</v>
      </c>
    </row>
    <row r="40" spans="5:58" x14ac:dyDescent="0.25">
      <c r="E40" s="52">
        <v>2015</v>
      </c>
      <c r="F40" s="54">
        <v>-1.5790805220603943E-2</v>
      </c>
      <c r="G40" s="54">
        <v>0</v>
      </c>
      <c r="H40" s="54">
        <v>0</v>
      </c>
      <c r="I40" s="54">
        <v>-2.380891889333725E-2</v>
      </c>
      <c r="J40" s="54">
        <v>3.5300169140100479E-2</v>
      </c>
      <c r="K40" s="54">
        <v>0</v>
      </c>
      <c r="L40" s="54">
        <v>1.9980693235993385E-2</v>
      </c>
      <c r="M40" s="54">
        <v>0</v>
      </c>
      <c r="N40" s="54">
        <v>0</v>
      </c>
      <c r="O40" s="54">
        <v>0</v>
      </c>
      <c r="P40" s="54">
        <v>0</v>
      </c>
      <c r="Q40" s="54">
        <v>-1.0306453332304955E-2</v>
      </c>
      <c r="R40" s="54">
        <v>0</v>
      </c>
      <c r="S40" s="54">
        <v>-1.2806158512830734E-2</v>
      </c>
      <c r="T40" s="54">
        <v>4.9115210771560669E-2</v>
      </c>
      <c r="U40" s="54">
        <v>0</v>
      </c>
      <c r="V40" s="54">
        <v>1.893281564116478E-2</v>
      </c>
      <c r="W40" s="54">
        <v>-1.9893940538167953E-2</v>
      </c>
      <c r="X40" s="54">
        <v>-3.5618405789136887E-2</v>
      </c>
      <c r="Y40" s="54">
        <v>0</v>
      </c>
      <c r="Z40" s="54">
        <v>-7.5323241762816906E-3</v>
      </c>
      <c r="AA40" s="54">
        <v>2.8598375618457794E-2</v>
      </c>
      <c r="AB40" s="54">
        <v>0</v>
      </c>
      <c r="AC40" s="54">
        <v>-1.0031249839812517E-3</v>
      </c>
      <c r="AD40" s="54">
        <v>0</v>
      </c>
      <c r="AE40" s="54">
        <v>1.6134383156895638E-2</v>
      </c>
      <c r="AF40" s="54">
        <v>0</v>
      </c>
      <c r="AG40" s="54">
        <v>-3.2507173717021942E-2</v>
      </c>
      <c r="AH40" s="54">
        <v>0</v>
      </c>
      <c r="AI40" s="54">
        <v>0</v>
      </c>
      <c r="AJ40" s="54">
        <v>0</v>
      </c>
      <c r="AK40" s="54">
        <v>0</v>
      </c>
      <c r="AL40" s="54">
        <v>0</v>
      </c>
      <c r="AM40" s="54">
        <v>0</v>
      </c>
      <c r="AN40" s="54">
        <v>-6.6470734775066376E-2</v>
      </c>
      <c r="AO40" s="54">
        <v>0</v>
      </c>
      <c r="AP40" s="54">
        <v>0</v>
      </c>
      <c r="AQ40" s="54">
        <v>0</v>
      </c>
      <c r="AR40" s="54">
        <v>0</v>
      </c>
      <c r="AS40" s="54">
        <v>0</v>
      </c>
      <c r="AT40" s="54">
        <v>1.6207899898290634E-2</v>
      </c>
      <c r="AU40" s="54">
        <v>-3.8204986602067947E-2</v>
      </c>
      <c r="AV40" s="54">
        <v>1.8271705135703087E-2</v>
      </c>
      <c r="AW40" s="54">
        <v>-2.8138109482824802E-3</v>
      </c>
      <c r="AX40" s="54">
        <v>0</v>
      </c>
      <c r="AY40" s="54">
        <v>0</v>
      </c>
      <c r="AZ40" s="54">
        <v>0</v>
      </c>
      <c r="BA40" s="54">
        <v>0</v>
      </c>
      <c r="BB40" s="54">
        <v>0</v>
      </c>
      <c r="BC40" s="54">
        <v>9.6142303664237261E-4</v>
      </c>
      <c r="BD40" s="54">
        <v>0</v>
      </c>
    </row>
    <row r="43" spans="5:58" x14ac:dyDescent="0.25">
      <c r="F43" s="26">
        <f>MIN(F34:BD35)</f>
        <v>-8.8472314178943634E-2</v>
      </c>
    </row>
  </sheetData>
  <hyperlinks>
    <hyperlink ref="A1" location="Index!A1" display="Index"/>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E1" sqref="E1"/>
    </sheetView>
  </sheetViews>
  <sheetFormatPr defaultColWidth="8.85546875" defaultRowHeight="15" x14ac:dyDescent="0.25"/>
  <cols>
    <col min="1" max="1" width="8.85546875" style="13"/>
    <col min="2" max="2" width="12" style="13" customWidth="1"/>
    <col min="3" max="4" width="8.85546875" style="13"/>
    <col min="5" max="5" width="31.140625" style="13" bestFit="1" customWidth="1"/>
    <col min="6" max="21" width="8.85546875" style="13"/>
    <col min="22" max="22" width="34.140625" style="13" customWidth="1"/>
    <col min="23" max="23" width="37.85546875" style="13" customWidth="1"/>
    <col min="24" max="16384" width="8.85546875" style="13"/>
  </cols>
  <sheetData>
    <row r="1" spans="1:6" x14ac:dyDescent="0.25">
      <c r="A1" s="13" t="s">
        <v>18</v>
      </c>
      <c r="B1" t="s">
        <v>19</v>
      </c>
      <c r="C1" t="s">
        <v>20</v>
      </c>
      <c r="E1" s="9" t="s">
        <v>15</v>
      </c>
      <c r="F1" s="8"/>
    </row>
    <row r="2" spans="1:6" x14ac:dyDescent="0.25">
      <c r="A2" s="13">
        <v>1982</v>
      </c>
      <c r="B2" s="16">
        <v>0.46242773532867432</v>
      </c>
      <c r="C2" s="16">
        <v>0.47436066162586216</v>
      </c>
      <c r="D2" s="17"/>
      <c r="E2" s="10" t="s">
        <v>235</v>
      </c>
      <c r="F2" s="5" t="str">
        <f>INDEX(Index!$C$4:$C$53,MATCH(E2,Index!$B$4:$B$53,0))</f>
        <v>The actual versus synthetic FARMVC share of total fatal accident for the non-border counties of Illinois. This model measures the effect of the 2009 tax increase. The synthetic Illinois is constructed using all the lagged values of the FARMVC share.</v>
      </c>
    </row>
    <row r="3" spans="1:6" x14ac:dyDescent="0.25">
      <c r="A3" s="13">
        <v>1983</v>
      </c>
      <c r="B3" s="16">
        <v>0.45858585834503174</v>
      </c>
      <c r="C3" s="16">
        <v>0.47274015182256701</v>
      </c>
      <c r="D3" s="17"/>
      <c r="E3" s="11" t="s">
        <v>22</v>
      </c>
      <c r="F3"/>
    </row>
    <row r="4" spans="1:6" x14ac:dyDescent="0.25">
      <c r="A4" s="13">
        <v>1984</v>
      </c>
      <c r="B4" s="16">
        <v>0.41060903668403625</v>
      </c>
      <c r="C4" s="16">
        <v>0.42843650335073469</v>
      </c>
      <c r="D4" s="17"/>
    </row>
    <row r="5" spans="1:6" x14ac:dyDescent="0.25">
      <c r="A5" s="13">
        <v>1985</v>
      </c>
      <c r="B5" s="16">
        <v>0.39177489280700684</v>
      </c>
      <c r="C5" s="16">
        <v>0.39380529531836511</v>
      </c>
      <c r="D5" s="17"/>
    </row>
    <row r="6" spans="1:6" x14ac:dyDescent="0.25">
      <c r="A6" s="13">
        <v>1986</v>
      </c>
      <c r="B6" s="16">
        <v>0.42994242906570435</v>
      </c>
      <c r="C6" s="16">
        <v>0.42891024675965311</v>
      </c>
      <c r="D6" s="17"/>
    </row>
    <row r="7" spans="1:6" x14ac:dyDescent="0.25">
      <c r="A7" s="13">
        <v>1987</v>
      </c>
      <c r="B7" s="16">
        <v>0.38387715816497803</v>
      </c>
      <c r="C7" s="16">
        <v>0.38294093814492225</v>
      </c>
      <c r="D7" s="17"/>
    </row>
    <row r="8" spans="1:6" x14ac:dyDescent="0.25">
      <c r="A8" s="13">
        <v>1988</v>
      </c>
      <c r="B8" s="16">
        <v>0.38562092185020447</v>
      </c>
      <c r="C8" s="16">
        <v>0.38073227649927144</v>
      </c>
      <c r="D8" s="17"/>
    </row>
    <row r="9" spans="1:6" x14ac:dyDescent="0.25">
      <c r="A9" s="13">
        <v>1989</v>
      </c>
      <c r="B9" s="16">
        <v>0.3767605721950531</v>
      </c>
      <c r="C9" s="16">
        <v>0.38689066892862317</v>
      </c>
      <c r="D9" s="17"/>
    </row>
    <row r="10" spans="1:6" x14ac:dyDescent="0.25">
      <c r="A10" s="13">
        <v>1990</v>
      </c>
      <c r="B10" s="16">
        <v>0.37627813220024109</v>
      </c>
      <c r="C10" s="16">
        <v>0.37823986026644713</v>
      </c>
      <c r="D10" s="17"/>
    </row>
    <row r="11" spans="1:6" x14ac:dyDescent="0.25">
      <c r="A11" s="13">
        <v>1991</v>
      </c>
      <c r="B11" s="16">
        <v>0.3919999897480011</v>
      </c>
      <c r="C11" s="16">
        <v>0.3832176481485367</v>
      </c>
      <c r="D11" s="17"/>
    </row>
    <row r="12" spans="1:6" x14ac:dyDescent="0.25">
      <c r="A12" s="13">
        <v>1992</v>
      </c>
      <c r="B12" s="16">
        <v>0.35546037554740906</v>
      </c>
      <c r="C12" s="16">
        <v>0.35644443374872209</v>
      </c>
      <c r="D12" s="17"/>
    </row>
    <row r="13" spans="1:6" x14ac:dyDescent="0.25">
      <c r="A13" s="13">
        <v>1993</v>
      </c>
      <c r="B13" s="16">
        <v>0.32978722453117371</v>
      </c>
      <c r="C13" s="16">
        <v>0.33376408934593199</v>
      </c>
      <c r="D13" s="17"/>
    </row>
    <row r="14" spans="1:6" x14ac:dyDescent="0.25">
      <c r="A14" s="13">
        <v>1994</v>
      </c>
      <c r="B14" s="16">
        <v>0.33273056149482727</v>
      </c>
      <c r="C14" s="16">
        <v>0.32921536388993267</v>
      </c>
      <c r="D14" s="17"/>
    </row>
    <row r="15" spans="1:6" x14ac:dyDescent="0.25">
      <c r="A15" s="13">
        <v>1995</v>
      </c>
      <c r="B15" s="16">
        <v>0.35067436099052429</v>
      </c>
      <c r="C15" s="16">
        <v>0.33785485091805456</v>
      </c>
      <c r="D15" s="17"/>
    </row>
    <row r="16" spans="1:6" ht="15" customHeight="1" x14ac:dyDescent="0.25">
      <c r="A16" s="13">
        <v>1996</v>
      </c>
      <c r="B16" s="16">
        <v>0.30434781312942505</v>
      </c>
      <c r="C16" s="16">
        <v>0.32500013431906699</v>
      </c>
      <c r="D16" s="17"/>
    </row>
    <row r="17" spans="1:5" ht="15" customHeight="1" x14ac:dyDescent="0.25">
      <c r="A17" s="13">
        <v>1997</v>
      </c>
      <c r="B17" s="16">
        <v>0.26956522464752197</v>
      </c>
      <c r="C17" s="16">
        <v>0.28108831882476804</v>
      </c>
      <c r="D17" s="17"/>
    </row>
    <row r="18" spans="1:5" x14ac:dyDescent="0.25">
      <c r="A18" s="13">
        <v>1998</v>
      </c>
      <c r="B18" s="16">
        <v>0.3430493175983429</v>
      </c>
      <c r="C18" s="16">
        <v>0.29775865945219998</v>
      </c>
      <c r="D18" s="17"/>
    </row>
    <row r="19" spans="1:5" x14ac:dyDescent="0.25">
      <c r="A19" s="13">
        <v>1999</v>
      </c>
      <c r="B19" s="16">
        <v>0.25872689485549927</v>
      </c>
      <c r="C19" s="16">
        <v>0.27370506316423421</v>
      </c>
      <c r="D19" s="17"/>
    </row>
    <row r="20" spans="1:5" x14ac:dyDescent="0.25">
      <c r="A20" s="13">
        <v>2000</v>
      </c>
      <c r="B20" s="16">
        <v>0.30885529518127441</v>
      </c>
      <c r="C20" s="16">
        <v>0.30797936686873439</v>
      </c>
      <c r="D20" s="17"/>
    </row>
    <row r="21" spans="1:5" x14ac:dyDescent="0.25">
      <c r="A21" s="13">
        <v>2001</v>
      </c>
      <c r="B21" s="16">
        <v>0.2932790219783783</v>
      </c>
      <c r="C21" s="16">
        <v>0.32499383518099789</v>
      </c>
      <c r="D21" s="17"/>
    </row>
    <row r="22" spans="1:5" x14ac:dyDescent="0.25">
      <c r="A22" s="13">
        <v>2002</v>
      </c>
      <c r="B22" s="16">
        <v>0.33266532421112061</v>
      </c>
      <c r="C22" s="16">
        <v>0.31700367736816409</v>
      </c>
      <c r="D22" s="17"/>
    </row>
    <row r="23" spans="1:5" x14ac:dyDescent="0.25">
      <c r="A23" s="13">
        <v>2003</v>
      </c>
      <c r="B23" s="16">
        <v>0.29126214981079102</v>
      </c>
      <c r="C23" s="16">
        <v>0.30900892323255541</v>
      </c>
      <c r="D23" s="17"/>
    </row>
    <row r="24" spans="1:5" x14ac:dyDescent="0.25">
      <c r="A24" s="13">
        <v>2004</v>
      </c>
      <c r="B24" s="16">
        <v>0.30158731341362</v>
      </c>
      <c r="C24" s="16">
        <v>0.28644622364640232</v>
      </c>
      <c r="D24" s="17"/>
    </row>
    <row r="25" spans="1:5" x14ac:dyDescent="0.25">
      <c r="A25" s="13">
        <v>2005</v>
      </c>
      <c r="B25" s="16">
        <v>0.29263156652450562</v>
      </c>
      <c r="C25" s="16">
        <v>0.31166779051721094</v>
      </c>
      <c r="D25" s="17"/>
    </row>
    <row r="26" spans="1:5" x14ac:dyDescent="0.25">
      <c r="A26" s="13">
        <v>2006</v>
      </c>
      <c r="B26" s="16">
        <v>0.31662869453430176</v>
      </c>
      <c r="C26" s="16">
        <v>0.31294123905897142</v>
      </c>
      <c r="D26" s="17"/>
    </row>
    <row r="27" spans="1:5" x14ac:dyDescent="0.25">
      <c r="A27" s="13">
        <v>2007</v>
      </c>
      <c r="B27" s="16">
        <v>0.32378855347633362</v>
      </c>
      <c r="C27" s="16">
        <v>0.31416487701237206</v>
      </c>
      <c r="D27" s="17"/>
      <c r="E27" s="18"/>
    </row>
    <row r="28" spans="1:5" x14ac:dyDescent="0.25">
      <c r="A28" s="13">
        <v>2008</v>
      </c>
      <c r="B28" s="16">
        <v>0.308270663022995</v>
      </c>
      <c r="C28" s="16">
        <v>0.31057550923526284</v>
      </c>
      <c r="D28" s="17"/>
    </row>
    <row r="29" spans="1:5" x14ac:dyDescent="0.25">
      <c r="A29" s="13">
        <v>2009</v>
      </c>
      <c r="B29" s="16">
        <v>0.30421686172485352</v>
      </c>
      <c r="C29" s="16">
        <v>0.31056266434490681</v>
      </c>
      <c r="D29" s="17"/>
    </row>
    <row r="30" spans="1:5" x14ac:dyDescent="0.25">
      <c r="A30" s="13">
        <v>2010</v>
      </c>
      <c r="B30" s="16">
        <v>0.22096318006515503</v>
      </c>
      <c r="C30" s="16">
        <v>0.29614301435649393</v>
      </c>
      <c r="D30" s="17"/>
    </row>
    <row r="31" spans="1:5" x14ac:dyDescent="0.25">
      <c r="A31" s="13">
        <v>2011</v>
      </c>
      <c r="B31" s="16">
        <v>0.25301206111907959</v>
      </c>
      <c r="C31" s="16">
        <v>0.31106162220239642</v>
      </c>
      <c r="D31" s="17"/>
    </row>
    <row r="32" spans="1:5" x14ac:dyDescent="0.25">
      <c r="A32" s="13">
        <v>2012</v>
      </c>
      <c r="B32" s="16">
        <v>0.34337350726127625</v>
      </c>
      <c r="C32" s="16">
        <v>0.30132948082685468</v>
      </c>
      <c r="D32" s="17"/>
    </row>
    <row r="33" spans="1:4" x14ac:dyDescent="0.25">
      <c r="A33" s="13">
        <v>2013</v>
      </c>
      <c r="B33" s="16">
        <v>0.29325512051582336</v>
      </c>
      <c r="C33" s="16">
        <v>0.28684169018268585</v>
      </c>
      <c r="D33" s="17"/>
    </row>
    <row r="34" spans="1:4" x14ac:dyDescent="0.25">
      <c r="A34" s="13">
        <v>2014</v>
      </c>
      <c r="B34" s="16">
        <v>0.27272728085517883</v>
      </c>
      <c r="C34" s="16">
        <v>0.27991875994205478</v>
      </c>
      <c r="D34" s="17"/>
    </row>
    <row r="35" spans="1:4" x14ac:dyDescent="0.25">
      <c r="A35" s="13">
        <v>2015</v>
      </c>
      <c r="B35" s="16">
        <v>0.28020566701889038</v>
      </c>
      <c r="C35" s="16">
        <v>0.24588384978473185</v>
      </c>
      <c r="D35" s="17"/>
    </row>
    <row r="38" spans="1:4" x14ac:dyDescent="0.25">
      <c r="B38" s="19"/>
    </row>
  </sheetData>
  <hyperlinks>
    <hyperlink ref="E1" location="Index!A1" display="Index"/>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Index</vt:lpstr>
      <vt:lpstr>Figure 1</vt:lpstr>
      <vt:lpstr>Figure 2</vt:lpstr>
      <vt:lpstr>Figure 3</vt:lpstr>
      <vt:lpstr>Figure 4</vt:lpstr>
      <vt:lpstr>Figure 5</vt:lpstr>
      <vt:lpstr>Figure 6</vt:lpstr>
      <vt:lpstr>Figure 7</vt:lpstr>
      <vt:lpstr>Figure 8</vt:lpstr>
      <vt:lpstr>Figure 9</vt:lpstr>
      <vt:lpstr>Table 1</vt:lpstr>
      <vt:lpstr>Table 2</vt:lpstr>
      <vt:lpstr>Table 3</vt:lpstr>
      <vt:lpstr>Table 4</vt:lpstr>
      <vt:lpstr>Table 5</vt:lpstr>
      <vt:lpstr>Table 6</vt:lpstr>
      <vt:lpstr>Appendix Table 1</vt:lpstr>
      <vt:lpstr>Appendix Figure 1</vt:lpstr>
      <vt:lpstr>Appendix Table 2</vt:lpstr>
      <vt:lpstr>Appendix Table 3</vt:lpstr>
      <vt:lpstr>Appendix Figure 2</vt:lpstr>
      <vt:lpstr>Appendix Figure 3</vt:lpstr>
      <vt:lpstr>Appendix Table 4</vt:lpstr>
      <vt:lpstr>Appendix Figure 4</vt:lpstr>
      <vt:lpstr>Appendix Figure 5</vt:lpstr>
      <vt:lpstr>Appendix Table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2017-12-01T18:23:24Z</dcterms:created>
  <dcterms:modified xsi:type="dcterms:W3CDTF">2018-01-10T18:05:27Z</dcterms:modified>
</cp:coreProperties>
</file>