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3.xml" ContentType="application/vnd.openxmlformats-officedocument.drawingml.chart+xml"/>
  <Override PartName="/xl/drawings/drawing18.xml" ContentType="application/vnd.openxmlformats-officedocument.drawingml.chartshapes+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ml.chartshapes+xml"/>
  <Override PartName="/xl/charts/chart17.xml" ContentType="application/vnd.openxmlformats-officedocument.drawingml.chart+xml"/>
  <Override PartName="/xl/drawings/drawing23.xml" ContentType="application/vnd.openxmlformats-officedocument.drawingml.chartshapes+xml"/>
  <Override PartName="/xl/charts/chart18.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9.xml" ContentType="application/vnd.openxmlformats-officedocument.drawingml.chart+xml"/>
  <Override PartName="/xl/drawings/drawing26.xml" ContentType="application/vnd.openxmlformats-officedocument.drawingml.chartshapes+xml"/>
  <Override PartName="/xl/charts/chart20.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D:\Users\JIselin\Box Sync\Illinois Alcohol Taxes and Drunk Driving\Results\Synth Run 06.12.2017\"/>
    </mc:Choice>
  </mc:AlternateContent>
  <bookViews>
    <workbookView xWindow="240" yWindow="465" windowWidth="21660" windowHeight="13965" firstSheet="9" activeTab="11"/>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6" r:id="rId13"/>
    <sheet name="Lag Test" sheetId="9" r:id="rId14"/>
    <sheet name="Pre-Treatment Test" sheetId="20" r:id="rId15"/>
    <sheet name="Leave-One_Out Test" sheetId="25"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BM36" i="25"/>
  <c r="BL36" i="25"/>
  <c r="BJ36" i="25"/>
  <c r="BI36" i="25"/>
  <c r="BF36" i="25"/>
  <c r="BE36" i="25"/>
  <c r="BD36" i="25"/>
  <c r="BA36" i="25"/>
  <c r="AX36" i="25"/>
  <c r="AW36" i="25"/>
  <c r="AV36" i="25"/>
  <c r="AT36" i="25"/>
  <c r="AS36" i="25"/>
  <c r="AP36" i="25"/>
  <c r="AN36" i="25"/>
  <c r="AL36" i="25"/>
  <c r="AK36" i="25"/>
  <c r="AH36" i="25"/>
  <c r="AG36" i="25"/>
  <c r="AF36" i="25"/>
  <c r="AD36" i="25"/>
  <c r="Z36" i="25"/>
  <c r="Y36" i="25"/>
  <c r="X36" i="25"/>
  <c r="V36" i="25"/>
  <c r="U36" i="25"/>
  <c r="R36" i="25"/>
  <c r="Q36" i="25"/>
  <c r="P36" i="25"/>
  <c r="BO35" i="25"/>
  <c r="BN35" i="25"/>
  <c r="BK35" i="25"/>
  <c r="BJ35" i="25"/>
  <c r="BI35" i="25"/>
  <c r="BG35" i="25"/>
  <c r="BF35" i="25"/>
  <c r="BC35" i="25"/>
  <c r="BB35" i="25"/>
  <c r="BA35" i="25"/>
  <c r="AY35" i="25"/>
  <c r="AX35" i="25"/>
  <c r="AU35" i="25"/>
  <c r="AT35" i="25"/>
  <c r="AS35" i="25"/>
  <c r="AQ35" i="25"/>
  <c r="AP35" i="25"/>
  <c r="AM35" i="25"/>
  <c r="AL35" i="25"/>
  <c r="AK35" i="25"/>
  <c r="AI35" i="25"/>
  <c r="AH35" i="25"/>
  <c r="AE35" i="25"/>
  <c r="AD35" i="25"/>
  <c r="AC35" i="25"/>
  <c r="AA35" i="25"/>
  <c r="Z35" i="25"/>
  <c r="W35" i="25"/>
  <c r="V35" i="25"/>
  <c r="U35" i="25"/>
  <c r="S35" i="25"/>
  <c r="R35" i="25"/>
  <c r="P35" i="25"/>
  <c r="BP35" i="25" s="1"/>
  <c r="BP34" i="25"/>
  <c r="BN34" i="25"/>
  <c r="BK34" i="25"/>
  <c r="BF34" i="25"/>
  <c r="BD34" i="25"/>
  <c r="AZ34" i="25"/>
  <c r="AY34" i="25"/>
  <c r="AX34" i="25"/>
  <c r="AR34" i="25"/>
  <c r="AQ34" i="25"/>
  <c r="AN34" i="25"/>
  <c r="AM34" i="25"/>
  <c r="AJ34" i="25"/>
  <c r="AF34" i="25"/>
  <c r="AE34" i="25"/>
  <c r="AA34" i="25"/>
  <c r="Z34" i="25"/>
  <c r="X34" i="25"/>
  <c r="S34" i="25"/>
  <c r="R34" i="25"/>
  <c r="P34" i="25"/>
  <c r="BH33" i="25"/>
  <c r="BE33" i="25"/>
  <c r="BC33" i="25"/>
  <c r="AS33" i="25"/>
  <c r="AO33" i="25"/>
  <c r="AG33" i="25"/>
  <c r="AC33" i="25"/>
  <c r="U33" i="25"/>
  <c r="T33" i="25"/>
  <c r="P33" i="25"/>
  <c r="BP33" i="25" s="1"/>
  <c r="BP32" i="25"/>
  <c r="BN32" i="25"/>
  <c r="BM32" i="25"/>
  <c r="BJ32" i="25"/>
  <c r="BI32" i="25"/>
  <c r="BH32" i="25"/>
  <c r="BF32" i="25"/>
  <c r="BE32" i="25"/>
  <c r="BB32" i="25"/>
  <c r="BA32" i="25"/>
  <c r="AZ32" i="25"/>
  <c r="AX32" i="25"/>
  <c r="AW32" i="25"/>
  <c r="AT32" i="25"/>
  <c r="AS32" i="25"/>
  <c r="AR32" i="25"/>
  <c r="AP32" i="25"/>
  <c r="AO32" i="25"/>
  <c r="AL32" i="25"/>
  <c r="AK32" i="25"/>
  <c r="AJ32" i="25"/>
  <c r="AH32" i="25"/>
  <c r="AG32" i="25"/>
  <c r="AD32" i="25"/>
  <c r="AC32" i="25"/>
  <c r="AB32" i="25"/>
  <c r="Z32" i="25"/>
  <c r="Y32" i="25"/>
  <c r="V32" i="25"/>
  <c r="U32" i="25"/>
  <c r="T32" i="25"/>
  <c r="R32" i="25"/>
  <c r="Q32" i="25"/>
  <c r="P32" i="25"/>
  <c r="BO32" i="25" s="1"/>
  <c r="BO31" i="25"/>
  <c r="BN31" i="25"/>
  <c r="BM31" i="25"/>
  <c r="BK31" i="25"/>
  <c r="BJ31" i="25"/>
  <c r="BG31" i="25"/>
  <c r="BF31" i="25"/>
  <c r="BE31" i="25"/>
  <c r="BC31" i="25"/>
  <c r="BB31" i="25"/>
  <c r="AY31" i="25"/>
  <c r="AX31" i="25"/>
  <c r="AW31" i="25"/>
  <c r="AU31" i="25"/>
  <c r="AT31" i="25"/>
  <c r="AQ31" i="25"/>
  <c r="AP31" i="25"/>
  <c r="AO31" i="25"/>
  <c r="AM31" i="25"/>
  <c r="AL31" i="25"/>
  <c r="AI31" i="25"/>
  <c r="AH31" i="25"/>
  <c r="AG31" i="25"/>
  <c r="AE31" i="25"/>
  <c r="AD31" i="25"/>
  <c r="AA31" i="25"/>
  <c r="Z31" i="25"/>
  <c r="Y31" i="25"/>
  <c r="W31" i="25"/>
  <c r="V31" i="25"/>
  <c r="T31" i="25"/>
  <c r="S31" i="25"/>
  <c r="R31" i="25"/>
  <c r="Q31" i="25"/>
  <c r="P31" i="25"/>
  <c r="BL31" i="25" s="1"/>
  <c r="BP30" i="25"/>
  <c r="BM30" i="25"/>
  <c r="BE30" i="25"/>
  <c r="BC30" i="25"/>
  <c r="AV30" i="25"/>
  <c r="AU30" i="25"/>
  <c r="AR30" i="25"/>
  <c r="AJ30" i="25"/>
  <c r="AG30" i="25"/>
  <c r="AA30" i="25"/>
  <c r="Y30" i="25"/>
  <c r="W30" i="25"/>
  <c r="P30" i="25"/>
  <c r="AZ30" i="25" s="1"/>
  <c r="P29" i="25"/>
  <c r="BO28" i="25"/>
  <c r="BM28" i="25"/>
  <c r="BE28" i="25"/>
  <c r="BB28" i="25"/>
  <c r="AV28" i="25"/>
  <c r="AT28" i="25"/>
  <c r="AQ28" i="25"/>
  <c r="AI28" i="25"/>
  <c r="AG28" i="25"/>
  <c r="Z28" i="25"/>
  <c r="Y28" i="25"/>
  <c r="V28" i="25"/>
  <c r="P28" i="25"/>
  <c r="AY28" i="25" s="1"/>
  <c r="BO27" i="25"/>
  <c r="BN27" i="25"/>
  <c r="BL27" i="25"/>
  <c r="BK27" i="25"/>
  <c r="BJ27" i="25"/>
  <c r="BI27" i="25"/>
  <c r="BF27" i="25"/>
  <c r="BD27" i="25"/>
  <c r="BC27" i="25"/>
  <c r="BB27" i="25"/>
  <c r="BA27" i="25"/>
  <c r="AY27" i="25"/>
  <c r="AX27" i="25"/>
  <c r="AU27" i="25"/>
  <c r="AT27" i="25"/>
  <c r="AS27" i="25"/>
  <c r="AQ27" i="25"/>
  <c r="AP27" i="25"/>
  <c r="AN27" i="25"/>
  <c r="AM27" i="25"/>
  <c r="AK27" i="25"/>
  <c r="AI27" i="25"/>
  <c r="AH27" i="25"/>
  <c r="AF27" i="25"/>
  <c r="AE27" i="25"/>
  <c r="AD27" i="25"/>
  <c r="AC27" i="25"/>
  <c r="Z27" i="25"/>
  <c r="X27" i="25"/>
  <c r="W27" i="25"/>
  <c r="V27" i="25"/>
  <c r="U27" i="25"/>
  <c r="S27" i="25"/>
  <c r="R27" i="25"/>
  <c r="P27" i="25"/>
  <c r="BP26" i="25"/>
  <c r="BO26" i="25"/>
  <c r="BN26" i="25"/>
  <c r="BL26" i="25"/>
  <c r="BK26" i="25"/>
  <c r="BI26" i="25"/>
  <c r="BH26" i="25"/>
  <c r="BF26" i="25"/>
  <c r="BD26" i="25"/>
  <c r="BC26" i="25"/>
  <c r="BA26" i="25"/>
  <c r="AZ26" i="25"/>
  <c r="AY26" i="25"/>
  <c r="AX26" i="25"/>
  <c r="AU26" i="25"/>
  <c r="AS26" i="25"/>
  <c r="AR26" i="25"/>
  <c r="AQ26" i="25"/>
  <c r="AP26" i="25"/>
  <c r="AN26" i="25"/>
  <c r="AM26" i="25"/>
  <c r="AJ26" i="25"/>
  <c r="AI26" i="25"/>
  <c r="AH26" i="25"/>
  <c r="AF26" i="25"/>
  <c r="AE26" i="25"/>
  <c r="AC26" i="25"/>
  <c r="AB26" i="25"/>
  <c r="Z26" i="25"/>
  <c r="X26" i="25"/>
  <c r="W26" i="25"/>
  <c r="U26" i="25"/>
  <c r="T26" i="25"/>
  <c r="S26" i="25"/>
  <c r="R26" i="25"/>
  <c r="P26" i="25"/>
  <c r="BP25" i="25"/>
  <c r="BN25" i="25"/>
  <c r="BM25" i="25"/>
  <c r="BL25" i="25"/>
  <c r="BK25" i="25"/>
  <c r="BI25" i="25"/>
  <c r="BH25" i="25"/>
  <c r="BE25" i="25"/>
  <c r="BD25" i="25"/>
  <c r="BC25" i="25"/>
  <c r="BA25" i="25"/>
  <c r="AZ25" i="25"/>
  <c r="AX25" i="25"/>
  <c r="AW25" i="25"/>
  <c r="AU25" i="25"/>
  <c r="AS25" i="25"/>
  <c r="AR25" i="25"/>
  <c r="AP25" i="25"/>
  <c r="AO25" i="25"/>
  <c r="AN25" i="25"/>
  <c r="AM25" i="25"/>
  <c r="AJ25" i="25"/>
  <c r="AH25" i="25"/>
  <c r="AG25" i="25"/>
  <c r="AF25" i="25"/>
  <c r="AE25" i="25"/>
  <c r="AC25" i="25"/>
  <c r="AB25" i="25"/>
  <c r="Y25" i="25"/>
  <c r="X25" i="25"/>
  <c r="W25" i="25"/>
  <c r="U25" i="25"/>
  <c r="T25" i="25"/>
  <c r="R25" i="25"/>
  <c r="Q25" i="25"/>
  <c r="P25" i="25"/>
  <c r="BP24" i="25"/>
  <c r="BN24" i="25"/>
  <c r="BM24" i="25"/>
  <c r="BK24" i="25"/>
  <c r="BJ24" i="25"/>
  <c r="BI24" i="25"/>
  <c r="BH24" i="25"/>
  <c r="BE24" i="25"/>
  <c r="BC24" i="25"/>
  <c r="BB24" i="25"/>
  <c r="BA24" i="25"/>
  <c r="AZ24" i="25"/>
  <c r="AX24" i="25"/>
  <c r="AW24" i="25"/>
  <c r="AT24" i="25"/>
  <c r="AS24" i="25"/>
  <c r="AR24" i="25"/>
  <c r="AP24" i="25"/>
  <c r="AO24" i="25"/>
  <c r="AM24" i="25"/>
  <c r="AL24" i="25"/>
  <c r="AJ24" i="25"/>
  <c r="AH24" i="25"/>
  <c r="AG24" i="25"/>
  <c r="AE24" i="25"/>
  <c r="AD24" i="25"/>
  <c r="AC24" i="25"/>
  <c r="AB24" i="25"/>
  <c r="Y24" i="25"/>
  <c r="W24" i="25"/>
  <c r="V24" i="25"/>
  <c r="U24" i="25"/>
  <c r="T24" i="25"/>
  <c r="R24" i="25"/>
  <c r="Q24" i="25"/>
  <c r="P24" i="25"/>
  <c r="BP23" i="25"/>
  <c r="BO23" i="25"/>
  <c r="BN23" i="25"/>
  <c r="BL23" i="25"/>
  <c r="BK23" i="25"/>
  <c r="BJ23" i="25"/>
  <c r="BG23" i="25"/>
  <c r="BE23" i="25"/>
  <c r="BC23" i="25"/>
  <c r="BB23" i="25"/>
  <c r="AZ23" i="25"/>
  <c r="AY23" i="25"/>
  <c r="AX23" i="25"/>
  <c r="AW23" i="25"/>
  <c r="AT23" i="25"/>
  <c r="AR23" i="25"/>
  <c r="AQ23" i="25"/>
  <c r="AP23" i="25"/>
  <c r="AO23" i="25"/>
  <c r="AN23" i="25"/>
  <c r="AM23" i="25"/>
  <c r="AI23" i="25"/>
  <c r="AH23" i="25"/>
  <c r="AG23" i="25"/>
  <c r="AF23" i="25"/>
  <c r="AE23" i="25"/>
  <c r="AD23" i="25"/>
  <c r="AA23" i="25"/>
  <c r="Y23" i="25"/>
  <c r="X23" i="25"/>
  <c r="W23" i="25"/>
  <c r="V23" i="25"/>
  <c r="T23" i="25"/>
  <c r="R23" i="25"/>
  <c r="Q23" i="25"/>
  <c r="P23" i="25"/>
  <c r="BP22" i="25"/>
  <c r="BO22" i="25"/>
  <c r="BM22" i="25"/>
  <c r="BL22" i="25"/>
  <c r="BJ22" i="25"/>
  <c r="BI22" i="25"/>
  <c r="BH22" i="25"/>
  <c r="BE22" i="25"/>
  <c r="BD22" i="25"/>
  <c r="BC22" i="25"/>
  <c r="BA22" i="25"/>
  <c r="AZ22" i="25"/>
  <c r="AY22" i="25"/>
  <c r="AW22" i="25"/>
  <c r="AU22" i="25"/>
  <c r="AT22" i="25"/>
  <c r="AR22" i="25"/>
  <c r="AQ22" i="25"/>
  <c r="AO22" i="25"/>
  <c r="AN22" i="25"/>
  <c r="AM22" i="25"/>
  <c r="AK22" i="25"/>
  <c r="AI22" i="25"/>
  <c r="AG22" i="25"/>
  <c r="AF22" i="25"/>
  <c r="AE22" i="25"/>
  <c r="AD22" i="25"/>
  <c r="AC22" i="25"/>
  <c r="Y22" i="25"/>
  <c r="X22" i="25"/>
  <c r="W22" i="25"/>
  <c r="V22" i="25"/>
  <c r="U22" i="25"/>
  <c r="T22" i="25"/>
  <c r="S22" i="25"/>
  <c r="P22" i="25"/>
  <c r="BP21" i="25"/>
  <c r="BO21" i="25"/>
  <c r="BN21" i="25"/>
  <c r="BM21" i="25"/>
  <c r="BL21" i="25"/>
  <c r="BJ21" i="25"/>
  <c r="BH21" i="25"/>
  <c r="BG21" i="25"/>
  <c r="BF21" i="25"/>
  <c r="BE21" i="25"/>
  <c r="BD21" i="25"/>
  <c r="BB21" i="25"/>
  <c r="BA21" i="25"/>
  <c r="AY21" i="25"/>
  <c r="AX21" i="25"/>
  <c r="AW21" i="25"/>
  <c r="AV21" i="25"/>
  <c r="AT21" i="25"/>
  <c r="AS21" i="25"/>
  <c r="AR21" i="25"/>
  <c r="AP21" i="25"/>
  <c r="AO21" i="25"/>
  <c r="AN21" i="25"/>
  <c r="AL21" i="25"/>
  <c r="AK21" i="25"/>
  <c r="AJ21" i="25"/>
  <c r="AI21" i="25"/>
  <c r="AG21" i="25"/>
  <c r="AF21" i="25"/>
  <c r="AD21" i="25"/>
  <c r="AC21" i="25"/>
  <c r="AB21" i="25"/>
  <c r="AA21" i="25"/>
  <c r="Z21" i="25"/>
  <c r="X21" i="25"/>
  <c r="V21" i="25"/>
  <c r="U21" i="25"/>
  <c r="T21" i="25"/>
  <c r="S21" i="25"/>
  <c r="R21" i="25"/>
  <c r="Q21" i="25"/>
  <c r="P21" i="25"/>
  <c r="BN20" i="25"/>
  <c r="BM20" i="25"/>
  <c r="BL20" i="25"/>
  <c r="BK20" i="25"/>
  <c r="BD20" i="25"/>
  <c r="BC20" i="25"/>
  <c r="BB20" i="25"/>
  <c r="BA20" i="25"/>
  <c r="AT20" i="25"/>
  <c r="AS20" i="25"/>
  <c r="AQ20" i="25"/>
  <c r="AP20" i="25"/>
  <c r="AI20" i="25"/>
  <c r="AH20" i="25"/>
  <c r="AG20" i="25"/>
  <c r="AE20" i="25"/>
  <c r="Y20" i="25"/>
  <c r="X20" i="25"/>
  <c r="V20" i="25"/>
  <c r="U20" i="25"/>
  <c r="Q20" i="25"/>
  <c r="P20" i="25"/>
  <c r="BP19" i="25"/>
  <c r="BN19" i="25"/>
  <c r="BL19" i="25"/>
  <c r="BK19" i="25"/>
  <c r="BH19" i="25"/>
  <c r="BD19" i="25"/>
  <c r="BC19" i="25"/>
  <c r="BB19" i="25"/>
  <c r="BA19" i="25"/>
  <c r="AX19" i="25"/>
  <c r="AT19" i="25"/>
  <c r="AS19" i="25"/>
  <c r="AR19" i="25"/>
  <c r="AQ19" i="25"/>
  <c r="AL19" i="25"/>
  <c r="AJ19" i="25"/>
  <c r="AI19" i="25"/>
  <c r="AH19" i="25"/>
  <c r="AF19" i="25"/>
  <c r="AB19" i="25"/>
  <c r="Z19" i="25"/>
  <c r="X19" i="25"/>
  <c r="W19" i="25"/>
  <c r="V19" i="25"/>
  <c r="R19" i="25"/>
  <c r="P19" i="25"/>
  <c r="BP18" i="25"/>
  <c r="BO18" i="25"/>
  <c r="BN18" i="25"/>
  <c r="BL18" i="25"/>
  <c r="BA18" i="25"/>
  <c r="AV18" i="25"/>
  <c r="AS18" i="25"/>
  <c r="AR18" i="25"/>
  <c r="AQ18" i="25"/>
  <c r="AG18" i="25"/>
  <c r="Z18" i="25"/>
  <c r="Y18" i="25"/>
  <c r="X18" i="25"/>
  <c r="W18" i="25"/>
  <c r="P18" i="25"/>
  <c r="BE18" i="25" s="1"/>
  <c r="BP17" i="25"/>
  <c r="BN17" i="25"/>
  <c r="BM17" i="25"/>
  <c r="BG17" i="25"/>
  <c r="BF17" i="25"/>
  <c r="BE17" i="25"/>
  <c r="BD17" i="25"/>
  <c r="AX17" i="25"/>
  <c r="AW17" i="25"/>
  <c r="AV17" i="25"/>
  <c r="AT17" i="25"/>
  <c r="AO17" i="25"/>
  <c r="AN17" i="25"/>
  <c r="AL17" i="25"/>
  <c r="AK17" i="25"/>
  <c r="AF17" i="25"/>
  <c r="AD17" i="25"/>
  <c r="AC17" i="25"/>
  <c r="AB17" i="25"/>
  <c r="V17" i="25"/>
  <c r="U17" i="25"/>
  <c r="T17" i="25"/>
  <c r="S17" i="25"/>
  <c r="P17" i="25"/>
  <c r="BH17" i="25" s="1"/>
  <c r="BO16" i="25"/>
  <c r="BN16" i="25"/>
  <c r="BM16" i="25"/>
  <c r="BL16" i="25"/>
  <c r="BK16" i="25"/>
  <c r="BI16" i="25"/>
  <c r="BG16" i="25"/>
  <c r="BF16" i="25"/>
  <c r="BE16" i="25"/>
  <c r="BD16" i="25"/>
  <c r="BC16" i="25"/>
  <c r="BB16" i="25"/>
  <c r="AY16" i="25"/>
  <c r="AX16" i="25"/>
  <c r="AW16" i="25"/>
  <c r="AV16" i="25"/>
  <c r="AU16" i="25"/>
  <c r="AT16" i="25"/>
  <c r="AS16" i="25"/>
  <c r="AP16" i="25"/>
  <c r="AO16" i="25"/>
  <c r="AN16" i="25"/>
  <c r="AM16" i="25"/>
  <c r="AL16" i="25"/>
  <c r="AK16" i="25"/>
  <c r="AI16" i="25"/>
  <c r="AG16" i="25"/>
  <c r="AF16" i="25"/>
  <c r="AE16" i="25"/>
  <c r="AD16" i="25"/>
  <c r="AC16" i="25"/>
  <c r="AA16" i="25"/>
  <c r="Z16" i="25"/>
  <c r="X16" i="25"/>
  <c r="W16" i="25"/>
  <c r="V16" i="25"/>
  <c r="U16" i="25"/>
  <c r="S16" i="25"/>
  <c r="R16" i="25"/>
  <c r="Q16" i="25"/>
  <c r="P16" i="25"/>
  <c r="BK15" i="25"/>
  <c r="BJ15" i="25"/>
  <c r="BI15" i="25"/>
  <c r="BC15" i="25"/>
  <c r="BB15" i="25"/>
  <c r="AS15" i="25"/>
  <c r="AR15" i="25"/>
  <c r="AQ15" i="25"/>
  <c r="AK15" i="25"/>
  <c r="AJ15" i="25"/>
  <c r="AA15" i="25"/>
  <c r="Z15" i="25"/>
  <c r="X15" i="25"/>
  <c r="S15" i="25"/>
  <c r="R15" i="25"/>
  <c r="P15" i="25"/>
  <c r="AZ15" i="25" s="1"/>
  <c r="BI14" i="25"/>
  <c r="BH14" i="25"/>
  <c r="BG14" i="25"/>
  <c r="BA14" i="25"/>
  <c r="AQ14" i="25"/>
  <c r="AP14" i="25"/>
  <c r="AO14" i="25"/>
  <c r="AI14" i="25"/>
  <c r="Y14" i="25"/>
  <c r="X14" i="25"/>
  <c r="W14" i="25"/>
  <c r="Q14" i="25"/>
  <c r="P14" i="25"/>
  <c r="AY14" i="25" s="1"/>
  <c r="BP13" i="25"/>
  <c r="BN13" i="25"/>
  <c r="BK13" i="25"/>
  <c r="BI13" i="25"/>
  <c r="BH13" i="25"/>
  <c r="BF13" i="25"/>
  <c r="BE13" i="25"/>
  <c r="BB13" i="25"/>
  <c r="AZ13" i="25"/>
  <c r="AX13" i="25"/>
  <c r="AW13" i="25"/>
  <c r="AV13" i="25"/>
  <c r="AS13" i="25"/>
  <c r="AP13" i="25"/>
  <c r="AO13" i="25"/>
  <c r="AN13" i="25"/>
  <c r="AM13" i="25"/>
  <c r="AJ13" i="25"/>
  <c r="AG13" i="25"/>
  <c r="AF13" i="25"/>
  <c r="AE13" i="25"/>
  <c r="AD13" i="25"/>
  <c r="Z13" i="25"/>
  <c r="X13" i="25"/>
  <c r="W13" i="25"/>
  <c r="V13" i="25"/>
  <c r="U13" i="25"/>
  <c r="Q13" i="25"/>
  <c r="P13" i="25"/>
  <c r="BP12" i="25"/>
  <c r="BO12" i="25"/>
  <c r="BN12" i="25"/>
  <c r="BM12" i="25"/>
  <c r="BK12" i="25"/>
  <c r="BJ12" i="25"/>
  <c r="BI12" i="25"/>
  <c r="BH12" i="25"/>
  <c r="BG12" i="25"/>
  <c r="BF12" i="25"/>
  <c r="BE12" i="25"/>
  <c r="BC12" i="25"/>
  <c r="BB12" i="25"/>
  <c r="BA12" i="25"/>
  <c r="AZ12" i="25"/>
  <c r="AY12" i="25"/>
  <c r="AX12" i="25"/>
  <c r="AW12" i="25"/>
  <c r="AU12" i="25"/>
  <c r="AT12" i="25"/>
  <c r="AS12" i="25"/>
  <c r="AR12" i="25"/>
  <c r="AQ12" i="25"/>
  <c r="AP12" i="25"/>
  <c r="AO12" i="25"/>
  <c r="AM12" i="25"/>
  <c r="AL12" i="25"/>
  <c r="AK12" i="25"/>
  <c r="AJ12" i="25"/>
  <c r="AI12" i="25"/>
  <c r="AH12" i="25"/>
  <c r="AG12" i="25"/>
  <c r="AE12" i="25"/>
  <c r="AD12" i="25"/>
  <c r="AC12" i="25"/>
  <c r="AB12" i="25"/>
  <c r="AA12" i="25"/>
  <c r="Z12" i="25"/>
  <c r="Y12" i="25"/>
  <c r="W12" i="25"/>
  <c r="V12" i="25"/>
  <c r="U12" i="25"/>
  <c r="T12" i="25"/>
  <c r="S12" i="25"/>
  <c r="R12" i="25"/>
  <c r="Q12" i="25"/>
  <c r="P12" i="25"/>
  <c r="BL12" i="25" s="1"/>
  <c r="BP11" i="25"/>
  <c r="BO11" i="25"/>
  <c r="BN11" i="25"/>
  <c r="BM11" i="25"/>
  <c r="BL11" i="25"/>
  <c r="BG11" i="25"/>
  <c r="BF11" i="25"/>
  <c r="BE11" i="25"/>
  <c r="BD11" i="25"/>
  <c r="BC11" i="25"/>
  <c r="AY11" i="25"/>
  <c r="AX11" i="25"/>
  <c r="AV11" i="25"/>
  <c r="AU11" i="25"/>
  <c r="AT11" i="25"/>
  <c r="AP11" i="25"/>
  <c r="AO11" i="25"/>
  <c r="AN11" i="25"/>
  <c r="AM11" i="25"/>
  <c r="AK11" i="25"/>
  <c r="AH11" i="25"/>
  <c r="AG11" i="25"/>
  <c r="AF11" i="25"/>
  <c r="AE11" i="25"/>
  <c r="AD11" i="25"/>
  <c r="AC11" i="25"/>
  <c r="Y11" i="25"/>
  <c r="X11" i="25"/>
  <c r="W11" i="25"/>
  <c r="V11" i="25"/>
  <c r="U11" i="25"/>
  <c r="R11" i="25"/>
  <c r="Q11" i="25"/>
  <c r="P11" i="25"/>
  <c r="BP10" i="25"/>
  <c r="BO10" i="25"/>
  <c r="BN10" i="25"/>
  <c r="BK10" i="25"/>
  <c r="BJ10" i="25"/>
  <c r="BI10" i="25"/>
  <c r="BH10" i="25"/>
  <c r="BG10" i="25"/>
  <c r="BF10" i="25"/>
  <c r="BC10" i="25"/>
  <c r="BB10" i="25"/>
  <c r="BA10" i="25"/>
  <c r="AZ10" i="25"/>
  <c r="AY10" i="25"/>
  <c r="AX10" i="25"/>
  <c r="AU10" i="25"/>
  <c r="AT10" i="25"/>
  <c r="AS10" i="25"/>
  <c r="AR10" i="25"/>
  <c r="AQ10" i="25"/>
  <c r="AP10" i="25"/>
  <c r="AM10" i="25"/>
  <c r="AL10" i="25"/>
  <c r="AK10" i="25"/>
  <c r="AJ10" i="25"/>
  <c r="AI10" i="25"/>
  <c r="AH10" i="25"/>
  <c r="AE10" i="25"/>
  <c r="AD10" i="25"/>
  <c r="AC10" i="25"/>
  <c r="AB10" i="25"/>
  <c r="AA10" i="25"/>
  <c r="Z10" i="25"/>
  <c r="W10" i="25"/>
  <c r="V10" i="25"/>
  <c r="U10" i="25"/>
  <c r="T10" i="25"/>
  <c r="S10" i="25"/>
  <c r="R10" i="25"/>
  <c r="P10" i="25"/>
  <c r="BM10" i="25" s="1"/>
  <c r="BO9" i="25"/>
  <c r="BN9" i="25"/>
  <c r="BM9" i="25"/>
  <c r="BL9" i="25"/>
  <c r="BK9" i="25"/>
  <c r="BH9" i="25"/>
  <c r="BE9" i="25"/>
  <c r="BD9" i="25"/>
  <c r="BC9" i="25"/>
  <c r="AZ9" i="25"/>
  <c r="AY9" i="25"/>
  <c r="AX9" i="25"/>
  <c r="AU9" i="25"/>
  <c r="AR9" i="25"/>
  <c r="AQ9" i="25"/>
  <c r="AP9" i="25"/>
  <c r="AO9" i="25"/>
  <c r="AN9" i="25"/>
  <c r="AI9" i="25"/>
  <c r="AH9" i="25"/>
  <c r="AG9" i="25"/>
  <c r="AF9" i="25"/>
  <c r="AE9" i="25"/>
  <c r="AB9" i="25"/>
  <c r="Y9" i="25"/>
  <c r="X9" i="25"/>
  <c r="W9" i="25"/>
  <c r="T9" i="25"/>
  <c r="S9" i="25"/>
  <c r="R9" i="25"/>
  <c r="P9" i="25"/>
  <c r="BP8" i="25"/>
  <c r="BM8" i="25"/>
  <c r="BL8" i="25"/>
  <c r="BK8" i="25"/>
  <c r="BJ8" i="25"/>
  <c r="BI8" i="25"/>
  <c r="BE8" i="25"/>
  <c r="BD8" i="25"/>
  <c r="BC8" i="25"/>
  <c r="BB8" i="25"/>
  <c r="BA8" i="25"/>
  <c r="AZ8" i="25"/>
  <c r="AW8" i="25"/>
  <c r="AU8" i="25"/>
  <c r="AT8" i="25"/>
  <c r="AS8" i="25"/>
  <c r="AR8" i="25"/>
  <c r="AO8" i="25"/>
  <c r="AN8" i="25"/>
  <c r="AM8" i="25"/>
  <c r="AK8" i="25"/>
  <c r="AJ8" i="25"/>
  <c r="AG8" i="25"/>
  <c r="AF8" i="25"/>
  <c r="AE8" i="25"/>
  <c r="AD8" i="25"/>
  <c r="AC8" i="25"/>
  <c r="Y8" i="25"/>
  <c r="X8" i="25"/>
  <c r="W8" i="25"/>
  <c r="V8" i="25"/>
  <c r="U8" i="25"/>
  <c r="T8" i="25"/>
  <c r="Q8" i="25"/>
  <c r="P8" i="25"/>
  <c r="BP7" i="25"/>
  <c r="BO7" i="25"/>
  <c r="BN7" i="25"/>
  <c r="BM7" i="25"/>
  <c r="BK7" i="25"/>
  <c r="BJ7" i="25"/>
  <c r="BI7" i="25"/>
  <c r="BH7" i="25"/>
  <c r="BG7" i="25"/>
  <c r="BF7" i="25"/>
  <c r="BE7" i="25"/>
  <c r="BC7" i="25"/>
  <c r="BB7" i="25"/>
  <c r="BA7" i="25"/>
  <c r="AZ7" i="25"/>
  <c r="AY7" i="25"/>
  <c r="AX7" i="25"/>
  <c r="AW7" i="25"/>
  <c r="AU7" i="25"/>
  <c r="AT7" i="25"/>
  <c r="AS7" i="25"/>
  <c r="AR7" i="25"/>
  <c r="AQ7" i="25"/>
  <c r="AP7" i="25"/>
  <c r="AO7" i="25"/>
  <c r="AM7" i="25"/>
  <c r="AL7" i="25"/>
  <c r="AK7" i="25"/>
  <c r="AJ7" i="25"/>
  <c r="AI7" i="25"/>
  <c r="AH7" i="25"/>
  <c r="AG7" i="25"/>
  <c r="AE7" i="25"/>
  <c r="AD7" i="25"/>
  <c r="AC7" i="25"/>
  <c r="AB7" i="25"/>
  <c r="AA7" i="25"/>
  <c r="Z7" i="25"/>
  <c r="Y7" i="25"/>
  <c r="W7" i="25"/>
  <c r="V7" i="25"/>
  <c r="U7" i="25"/>
  <c r="T7" i="25"/>
  <c r="S7" i="25"/>
  <c r="R7" i="25"/>
  <c r="Q7" i="25"/>
  <c r="P7" i="25"/>
  <c r="BL7" i="25" s="1"/>
  <c r="BM6" i="25"/>
  <c r="BC6" i="25"/>
  <c r="AP6" i="25"/>
  <c r="AN6" i="25"/>
  <c r="AM6" i="25"/>
  <c r="AD6" i="25"/>
  <c r="AA6" i="25"/>
  <c r="P6" i="25"/>
  <c r="BL5" i="25"/>
  <c r="BK5" i="25"/>
  <c r="BJ5" i="25"/>
  <c r="BG5" i="25"/>
  <c r="BB5" i="25"/>
  <c r="BA5" i="25"/>
  <c r="AZ5" i="25"/>
  <c r="AY5" i="25"/>
  <c r="AV5" i="25"/>
  <c r="AQ5" i="25"/>
  <c r="AN5" i="25"/>
  <c r="AM5" i="25"/>
  <c r="AL5" i="25"/>
  <c r="AK5" i="25"/>
  <c r="AF5" i="25"/>
  <c r="AC5" i="25"/>
  <c r="AB5" i="25"/>
  <c r="AA5" i="25"/>
  <c r="V5" i="25"/>
  <c r="U5" i="25"/>
  <c r="T5" i="25"/>
  <c r="P5" i="25"/>
  <c r="BP4" i="25"/>
  <c r="BM4" i="25"/>
  <c r="BL4" i="25"/>
  <c r="BI4" i="25"/>
  <c r="BH4" i="25"/>
  <c r="BG4" i="25"/>
  <c r="BA4" i="25"/>
  <c r="AZ4" i="25"/>
  <c r="AY4" i="25"/>
  <c r="AX4" i="25"/>
  <c r="AW4" i="25"/>
  <c r="AV4" i="25"/>
  <c r="AQ4" i="25"/>
  <c r="AO4" i="25"/>
  <c r="AN4" i="25"/>
  <c r="AK4" i="25"/>
  <c r="AJ4" i="25"/>
  <c r="AG4" i="25"/>
  <c r="AF4" i="25"/>
  <c r="AC4" i="25"/>
  <c r="AA4" i="25"/>
  <c r="Z4" i="25"/>
  <c r="U4" i="25"/>
  <c r="T4" i="25"/>
  <c r="S4" i="25"/>
  <c r="R4" i="25"/>
  <c r="Q4" i="25"/>
  <c r="P4" i="25"/>
  <c r="BK3" i="25"/>
  <c r="BJ3" i="25"/>
  <c r="BI3" i="25"/>
  <c r="BG3" i="25"/>
  <c r="BD3" i="25"/>
  <c r="AY3" i="25"/>
  <c r="AX3" i="25"/>
  <c r="AU3" i="25"/>
  <c r="AT3" i="25"/>
  <c r="AS3" i="25"/>
  <c r="AL3" i="25"/>
  <c r="AK3" i="25"/>
  <c r="AI3" i="25"/>
  <c r="AH3" i="25"/>
  <c r="AG3" i="25"/>
  <c r="Z3" i="25"/>
  <c r="Y3" i="25"/>
  <c r="X3" i="25"/>
  <c r="W3" i="25"/>
  <c r="S3" i="25"/>
  <c r="P3" i="25"/>
  <c r="P1" i="25"/>
  <c r="E70" i="20"/>
  <c r="D70" i="20"/>
  <c r="C70" i="20"/>
  <c r="C68" i="20"/>
  <c r="D67" i="20"/>
  <c r="D65" i="20"/>
  <c r="B65" i="20"/>
  <c r="E64" i="20"/>
  <c r="B64" i="20"/>
  <c r="D62" i="20"/>
  <c r="B61" i="20"/>
  <c r="B59" i="20"/>
  <c r="E58" i="20"/>
  <c r="D58" i="20"/>
  <c r="C56" i="20"/>
  <c r="B56" i="20"/>
  <c r="D53" i="20"/>
  <c r="D52" i="20"/>
  <c r="C52" i="20"/>
  <c r="B52" i="20"/>
  <c r="B51" i="20"/>
  <c r="D49" i="20"/>
  <c r="B49" i="20"/>
  <c r="E46" i="20"/>
  <c r="D46" i="20"/>
  <c r="E45" i="20"/>
  <c r="B43" i="20"/>
  <c r="E40" i="20"/>
  <c r="B40" i="20"/>
  <c r="C38" i="20"/>
  <c r="B38" i="20"/>
  <c r="E37" i="20"/>
  <c r="D37" i="20"/>
  <c r="C37" i="20"/>
  <c r="B37" i="20"/>
  <c r="F35" i="20"/>
  <c r="E35" i="20"/>
  <c r="D35" i="20"/>
  <c r="C35" i="20"/>
  <c r="B35" i="20"/>
  <c r="E71" i="20" s="1"/>
  <c r="F34" i="20"/>
  <c r="E34" i="20"/>
  <c r="D34" i="20"/>
  <c r="C34" i="20"/>
  <c r="B70" i="20" s="1"/>
  <c r="B34" i="20"/>
  <c r="F33" i="20"/>
  <c r="E69" i="20" s="1"/>
  <c r="E33" i="20"/>
  <c r="D69" i="20" s="1"/>
  <c r="D33" i="20"/>
  <c r="C69" i="20" s="1"/>
  <c r="C33" i="20"/>
  <c r="B69" i="20" s="1"/>
  <c r="B33" i="20"/>
  <c r="F32" i="20"/>
  <c r="E32" i="20"/>
  <c r="D32" i="20"/>
  <c r="C32" i="20"/>
  <c r="B32" i="20"/>
  <c r="D68" i="20" s="1"/>
  <c r="F31" i="20"/>
  <c r="E67" i="20" s="1"/>
  <c r="E31" i="20"/>
  <c r="D31" i="20"/>
  <c r="C31" i="20"/>
  <c r="B31" i="20"/>
  <c r="B67" i="20" s="1"/>
  <c r="F30" i="20"/>
  <c r="E30" i="20"/>
  <c r="D30" i="20"/>
  <c r="C30" i="20"/>
  <c r="B66" i="20" s="1"/>
  <c r="B30" i="20"/>
  <c r="F29" i="20"/>
  <c r="E29" i="20"/>
  <c r="D29" i="20"/>
  <c r="C29" i="20"/>
  <c r="B29" i="20"/>
  <c r="E65" i="20" s="1"/>
  <c r="F28" i="20"/>
  <c r="E28" i="20"/>
  <c r="D64" i="20" s="1"/>
  <c r="D28" i="20"/>
  <c r="C64" i="20" s="1"/>
  <c r="C28" i="20"/>
  <c r="B28" i="20"/>
  <c r="F27" i="20"/>
  <c r="E27" i="20"/>
  <c r="D27" i="20"/>
  <c r="C27" i="20"/>
  <c r="B27" i="20"/>
  <c r="F26" i="20"/>
  <c r="E62" i="20" s="1"/>
  <c r="E26" i="20"/>
  <c r="D26" i="20"/>
  <c r="C26" i="20"/>
  <c r="B26" i="20"/>
  <c r="F25" i="20"/>
  <c r="E61" i="20" s="1"/>
  <c r="E25" i="20"/>
  <c r="D61" i="20" s="1"/>
  <c r="D25" i="20"/>
  <c r="C61" i="20" s="1"/>
  <c r="C25" i="20"/>
  <c r="B25" i="20"/>
  <c r="F24" i="20"/>
  <c r="E60" i="20" s="1"/>
  <c r="E24" i="20"/>
  <c r="D60" i="20" s="1"/>
  <c r="D24" i="20"/>
  <c r="C60" i="20" s="1"/>
  <c r="C24" i="20"/>
  <c r="B60" i="20" s="1"/>
  <c r="B24" i="20"/>
  <c r="F23" i="20"/>
  <c r="E59" i="20" s="1"/>
  <c r="E23" i="20"/>
  <c r="D59" i="20" s="1"/>
  <c r="D23" i="20"/>
  <c r="C23" i="20"/>
  <c r="B23" i="20"/>
  <c r="F22" i="20"/>
  <c r="E22" i="20"/>
  <c r="D22" i="20"/>
  <c r="C22" i="20"/>
  <c r="B58" i="20" s="1"/>
  <c r="B22" i="20"/>
  <c r="C58" i="20" s="1"/>
  <c r="F21" i="20"/>
  <c r="E21" i="20"/>
  <c r="D21" i="20"/>
  <c r="C21" i="20"/>
  <c r="B57" i="20" s="1"/>
  <c r="B21" i="20"/>
  <c r="E57" i="20" s="1"/>
  <c r="F20" i="20"/>
  <c r="E56" i="20" s="1"/>
  <c r="E20" i="20"/>
  <c r="D56" i="20" s="1"/>
  <c r="D20" i="20"/>
  <c r="C20" i="20"/>
  <c r="B20" i="20"/>
  <c r="F19" i="20"/>
  <c r="E19" i="20"/>
  <c r="D19" i="20"/>
  <c r="C19" i="20"/>
  <c r="B19" i="20"/>
  <c r="E55" i="20" s="1"/>
  <c r="F18" i="20"/>
  <c r="E54" i="20" s="1"/>
  <c r="E18" i="20"/>
  <c r="D18" i="20"/>
  <c r="C18" i="20"/>
  <c r="B18" i="20"/>
  <c r="D54" i="20" s="1"/>
  <c r="F17" i="20"/>
  <c r="E53" i="20" s="1"/>
  <c r="E17" i="20"/>
  <c r="D17" i="20"/>
  <c r="C53" i="20" s="1"/>
  <c r="C17" i="20"/>
  <c r="B53" i="20" s="1"/>
  <c r="B17" i="20"/>
  <c r="F16" i="20"/>
  <c r="E16" i="20"/>
  <c r="D16" i="20"/>
  <c r="C16" i="20"/>
  <c r="B16" i="20"/>
  <c r="F15" i="20"/>
  <c r="E51" i="20" s="1"/>
  <c r="E15" i="20"/>
  <c r="D51" i="20" s="1"/>
  <c r="D15" i="20"/>
  <c r="C15" i="20"/>
  <c r="B15" i="20"/>
  <c r="F14" i="20"/>
  <c r="E14" i="20"/>
  <c r="D14" i="20"/>
  <c r="C14" i="20"/>
  <c r="B50" i="20" s="1"/>
  <c r="B14" i="20"/>
  <c r="F13" i="20"/>
  <c r="E13" i="20"/>
  <c r="D13" i="20"/>
  <c r="C13" i="20"/>
  <c r="B13" i="20"/>
  <c r="E49" i="20" s="1"/>
  <c r="F12" i="20"/>
  <c r="E48" i="20" s="1"/>
  <c r="E12" i="20"/>
  <c r="D48" i="20" s="1"/>
  <c r="D12" i="20"/>
  <c r="C48" i="20" s="1"/>
  <c r="C12" i="20"/>
  <c r="B12" i="20"/>
  <c r="B48" i="20" s="1"/>
  <c r="F11" i="20"/>
  <c r="E11" i="20"/>
  <c r="D11" i="20"/>
  <c r="C11" i="20"/>
  <c r="B11" i="20"/>
  <c r="F10" i="20"/>
  <c r="E10" i="20"/>
  <c r="D10" i="20"/>
  <c r="C10" i="20"/>
  <c r="B10" i="20"/>
  <c r="F9" i="20"/>
  <c r="E9" i="20"/>
  <c r="D45" i="20" s="1"/>
  <c r="D9" i="20"/>
  <c r="C45" i="20" s="1"/>
  <c r="C9" i="20"/>
  <c r="B45" i="20" s="1"/>
  <c r="B9" i="20"/>
  <c r="F8" i="20"/>
  <c r="E8" i="20"/>
  <c r="D8" i="20"/>
  <c r="C8" i="20"/>
  <c r="B44" i="20" s="1"/>
  <c r="B8" i="20"/>
  <c r="F7" i="20"/>
  <c r="E43" i="20" s="1"/>
  <c r="E7" i="20"/>
  <c r="D43" i="20" s="1"/>
  <c r="D7" i="20"/>
  <c r="C7" i="20"/>
  <c r="B7" i="20"/>
  <c r="F6" i="20"/>
  <c r="E6" i="20"/>
  <c r="D6" i="20"/>
  <c r="C6" i="20"/>
  <c r="B42" i="20" s="1"/>
  <c r="B6" i="20"/>
  <c r="E42" i="20" s="1"/>
  <c r="F5" i="20"/>
  <c r="E5" i="20"/>
  <c r="D5" i="20"/>
  <c r="C5" i="20"/>
  <c r="B5" i="20"/>
  <c r="F4" i="20"/>
  <c r="E4" i="20"/>
  <c r="D40" i="20" s="1"/>
  <c r="D4" i="20"/>
  <c r="C40" i="20" s="1"/>
  <c r="C4" i="20"/>
  <c r="B4" i="20"/>
  <c r="F3" i="20"/>
  <c r="E3" i="20"/>
  <c r="D3" i="20"/>
  <c r="C3" i="20"/>
  <c r="B3" i="20"/>
  <c r="F2" i="20"/>
  <c r="E38" i="20" s="1"/>
  <c r="E2" i="20"/>
  <c r="D2" i="20"/>
  <c r="C2" i="20"/>
  <c r="B2" i="20"/>
  <c r="D38" i="20" s="1"/>
  <c r="C71" i="9"/>
  <c r="B71" i="9"/>
  <c r="C70" i="9"/>
  <c r="D68" i="9"/>
  <c r="C67" i="9"/>
  <c r="E65" i="9"/>
  <c r="D65" i="9"/>
  <c r="E63" i="9"/>
  <c r="D62" i="9"/>
  <c r="B62" i="9"/>
  <c r="E61" i="9"/>
  <c r="C59" i="9"/>
  <c r="C57" i="9"/>
  <c r="B57" i="9"/>
  <c r="E56" i="9"/>
  <c r="C55" i="9"/>
  <c r="D54" i="9"/>
  <c r="B54" i="9"/>
  <c r="E52" i="9"/>
  <c r="D52" i="9"/>
  <c r="B52" i="9"/>
  <c r="E49" i="9"/>
  <c r="D49" i="9"/>
  <c r="D48" i="9"/>
  <c r="B48" i="9"/>
  <c r="D47" i="9"/>
  <c r="D46" i="9"/>
  <c r="B46" i="9"/>
  <c r="E45" i="9"/>
  <c r="D45" i="9"/>
  <c r="C45" i="9"/>
  <c r="B45" i="9"/>
  <c r="C43" i="9"/>
  <c r="D41" i="9"/>
  <c r="C41" i="9"/>
  <c r="B41" i="9"/>
  <c r="E40" i="9"/>
  <c r="D38" i="9"/>
  <c r="B38" i="9"/>
  <c r="F35" i="9"/>
  <c r="E35" i="9"/>
  <c r="D35" i="9"/>
  <c r="C35" i="9"/>
  <c r="B35" i="9"/>
  <c r="F34" i="9"/>
  <c r="E70" i="9" s="1"/>
  <c r="E34" i="9"/>
  <c r="D70" i="9" s="1"/>
  <c r="D34" i="9"/>
  <c r="C34" i="9"/>
  <c r="B70" i="9" s="1"/>
  <c r="B34" i="9"/>
  <c r="F33" i="9"/>
  <c r="E69" i="9" s="1"/>
  <c r="E33" i="9"/>
  <c r="D69" i="9" s="1"/>
  <c r="D33" i="9"/>
  <c r="C69" i="9" s="1"/>
  <c r="C33" i="9"/>
  <c r="B69" i="9" s="1"/>
  <c r="B33" i="9"/>
  <c r="F32" i="9"/>
  <c r="E68" i="9" s="1"/>
  <c r="E32" i="9"/>
  <c r="D32" i="9"/>
  <c r="C32" i="9"/>
  <c r="B32" i="9"/>
  <c r="B68" i="9" s="1"/>
  <c r="F31" i="9"/>
  <c r="E67" i="9" s="1"/>
  <c r="E31" i="9"/>
  <c r="D67" i="9" s="1"/>
  <c r="D31" i="9"/>
  <c r="C31" i="9"/>
  <c r="B67" i="9" s="1"/>
  <c r="B31" i="9"/>
  <c r="F30" i="9"/>
  <c r="E30" i="9"/>
  <c r="D30" i="9"/>
  <c r="C30" i="9"/>
  <c r="B30" i="9"/>
  <c r="F29" i="9"/>
  <c r="E29" i="9"/>
  <c r="D29" i="9"/>
  <c r="C65" i="9" s="1"/>
  <c r="C29" i="9"/>
  <c r="B65" i="9" s="1"/>
  <c r="B29" i="9"/>
  <c r="F28" i="9"/>
  <c r="E28" i="9"/>
  <c r="D64" i="9" s="1"/>
  <c r="D28" i="9"/>
  <c r="C64" i="9" s="1"/>
  <c r="C28" i="9"/>
  <c r="B28" i="9"/>
  <c r="B64" i="9" s="1"/>
  <c r="F27" i="9"/>
  <c r="E27" i="9"/>
  <c r="D27" i="9"/>
  <c r="C27" i="9"/>
  <c r="B27" i="9"/>
  <c r="D63" i="9" s="1"/>
  <c r="F26" i="9"/>
  <c r="E62" i="9" s="1"/>
  <c r="E26" i="9"/>
  <c r="D26" i="9"/>
  <c r="C62" i="9" s="1"/>
  <c r="C26" i="9"/>
  <c r="B26" i="9"/>
  <c r="F25" i="9"/>
  <c r="E25" i="9"/>
  <c r="D61" i="9" s="1"/>
  <c r="D25" i="9"/>
  <c r="C61" i="9" s="1"/>
  <c r="C25" i="9"/>
  <c r="B61" i="9" s="1"/>
  <c r="B25" i="9"/>
  <c r="F24" i="9"/>
  <c r="E60" i="9" s="1"/>
  <c r="E24" i="9"/>
  <c r="D24" i="9"/>
  <c r="C24" i="9"/>
  <c r="B24" i="9"/>
  <c r="D60" i="9" s="1"/>
  <c r="F23" i="9"/>
  <c r="E59" i="9" s="1"/>
  <c r="E23" i="9"/>
  <c r="D59" i="9" s="1"/>
  <c r="D23" i="9"/>
  <c r="C23" i="9"/>
  <c r="B59" i="9" s="1"/>
  <c r="B23" i="9"/>
  <c r="F22" i="9"/>
  <c r="E22" i="9"/>
  <c r="D22" i="9"/>
  <c r="C22" i="9"/>
  <c r="B22" i="9"/>
  <c r="E58" i="9" s="1"/>
  <c r="F21" i="9"/>
  <c r="E21" i="9"/>
  <c r="D57" i="9" s="1"/>
  <c r="D21" i="9"/>
  <c r="C21" i="9"/>
  <c r="B21" i="9"/>
  <c r="E57" i="9" s="1"/>
  <c r="F20" i="9"/>
  <c r="E20" i="9"/>
  <c r="D56" i="9" s="1"/>
  <c r="D20" i="9"/>
  <c r="C56" i="9" s="1"/>
  <c r="C20" i="9"/>
  <c r="B20" i="9"/>
  <c r="B56" i="9" s="1"/>
  <c r="F19" i="9"/>
  <c r="E19" i="9"/>
  <c r="D19" i="9"/>
  <c r="C19" i="9"/>
  <c r="B19" i="9"/>
  <c r="D55" i="9" s="1"/>
  <c r="F18" i="9"/>
  <c r="E54" i="9" s="1"/>
  <c r="E18" i="9"/>
  <c r="D18" i="9"/>
  <c r="C54" i="9" s="1"/>
  <c r="C18" i="9"/>
  <c r="B18" i="9"/>
  <c r="F17" i="9"/>
  <c r="E53" i="9" s="1"/>
  <c r="E17" i="9"/>
  <c r="D53" i="9" s="1"/>
  <c r="D17" i="9"/>
  <c r="C53" i="9" s="1"/>
  <c r="C17" i="9"/>
  <c r="B53" i="9" s="1"/>
  <c r="B17" i="9"/>
  <c r="F16" i="9"/>
  <c r="E16" i="9"/>
  <c r="D16" i="9"/>
  <c r="C16" i="9"/>
  <c r="B16" i="9"/>
  <c r="F15" i="9"/>
  <c r="E51" i="9" s="1"/>
  <c r="E15" i="9"/>
  <c r="D51" i="9" s="1"/>
  <c r="D15" i="9"/>
  <c r="C15" i="9"/>
  <c r="B51" i="9" s="1"/>
  <c r="B15" i="9"/>
  <c r="C51" i="9" s="1"/>
  <c r="F14" i="9"/>
  <c r="E14" i="9"/>
  <c r="D14" i="9"/>
  <c r="C14" i="9"/>
  <c r="B14" i="9"/>
  <c r="F13" i="9"/>
  <c r="E13" i="9"/>
  <c r="D13" i="9"/>
  <c r="C49" i="9" s="1"/>
  <c r="C13" i="9"/>
  <c r="B49" i="9" s="1"/>
  <c r="B13" i="9"/>
  <c r="F12" i="9"/>
  <c r="E12" i="9"/>
  <c r="D12" i="9"/>
  <c r="C48" i="9" s="1"/>
  <c r="C12" i="9"/>
  <c r="B12" i="9"/>
  <c r="F11" i="9"/>
  <c r="E11" i="9"/>
  <c r="D11" i="9"/>
  <c r="C11" i="9"/>
  <c r="B11" i="9"/>
  <c r="C47" i="9" s="1"/>
  <c r="F10" i="9"/>
  <c r="E46" i="9" s="1"/>
  <c r="E10" i="9"/>
  <c r="D10" i="9"/>
  <c r="C46" i="9" s="1"/>
  <c r="C10" i="9"/>
  <c r="B10" i="9"/>
  <c r="F9" i="9"/>
  <c r="E9" i="9"/>
  <c r="D9" i="9"/>
  <c r="C9" i="9"/>
  <c r="B9" i="9"/>
  <c r="F8" i="9"/>
  <c r="E44" i="9" s="1"/>
  <c r="E8" i="9"/>
  <c r="D44" i="9" s="1"/>
  <c r="D8" i="9"/>
  <c r="C8" i="9"/>
  <c r="B8" i="9"/>
  <c r="F7" i="9"/>
  <c r="E43" i="9" s="1"/>
  <c r="E7" i="9"/>
  <c r="D43" i="9" s="1"/>
  <c r="D7" i="9"/>
  <c r="C7" i="9"/>
  <c r="B43" i="9" s="1"/>
  <c r="B7" i="9"/>
  <c r="F6" i="9"/>
  <c r="E6" i="9"/>
  <c r="D6" i="9"/>
  <c r="C6" i="9"/>
  <c r="B6" i="9"/>
  <c r="E42" i="9" s="1"/>
  <c r="F5" i="9"/>
  <c r="E5" i="9"/>
  <c r="D5" i="9"/>
  <c r="C5" i="9"/>
  <c r="B5" i="9"/>
  <c r="E41" i="9" s="1"/>
  <c r="F4" i="9"/>
  <c r="E4" i="9"/>
  <c r="D40" i="9" s="1"/>
  <c r="D4" i="9"/>
  <c r="C40" i="9" s="1"/>
  <c r="C4" i="9"/>
  <c r="B4" i="9"/>
  <c r="B40" i="9" s="1"/>
  <c r="F3" i="9"/>
  <c r="E3" i="9"/>
  <c r="D3" i="9"/>
  <c r="C3" i="9"/>
  <c r="B3" i="9"/>
  <c r="F2" i="9"/>
  <c r="E38" i="9" s="1"/>
  <c r="E2" i="9"/>
  <c r="D2" i="9"/>
  <c r="C38" i="9" s="1"/>
  <c r="C2" i="9"/>
  <c r="B2" i="9"/>
  <c r="Q40" i="26"/>
  <c r="Q39" i="26"/>
  <c r="Q38" i="26"/>
  <c r="Q37" i="26"/>
  <c r="Q36" i="26"/>
  <c r="Q35" i="26"/>
  <c r="AT34" i="26"/>
  <c r="Q34" i="26"/>
  <c r="Q33" i="26"/>
  <c r="Q32" i="26"/>
  <c r="Q31" i="26"/>
  <c r="Q30" i="26"/>
  <c r="Q29" i="26"/>
  <c r="Q28" i="26"/>
  <c r="Q27" i="26"/>
  <c r="Q26" i="26"/>
  <c r="Q25" i="26"/>
  <c r="Q24" i="26"/>
  <c r="Q23" i="26"/>
  <c r="Q22" i="26"/>
  <c r="Q21" i="26"/>
  <c r="AQ20" i="26"/>
  <c r="Q20" i="26"/>
  <c r="Q19" i="26"/>
  <c r="Q18" i="26"/>
  <c r="Q17" i="26"/>
  <c r="Q16" i="26"/>
  <c r="Q15" i="26"/>
  <c r="Q14" i="26"/>
  <c r="Q13" i="26"/>
  <c r="Q12" i="26"/>
  <c r="Q11" i="26"/>
  <c r="Q10" i="26"/>
  <c r="Q9" i="26"/>
  <c r="Q8" i="26"/>
  <c r="Q7"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AA6" i="26"/>
  <c r="Z6" i="26"/>
  <c r="Y6" i="26"/>
  <c r="X6" i="26"/>
  <c r="W6" i="26"/>
  <c r="V6" i="26"/>
  <c r="U6" i="26"/>
  <c r="T6" i="26"/>
  <c r="S6" i="26"/>
  <c r="R6" i="26"/>
  <c r="B42" i="26" s="1"/>
  <c r="BG5" i="26"/>
  <c r="BB5" i="26"/>
  <c r="AT5" i="26"/>
  <c r="AQ5" i="26"/>
  <c r="AN5" i="26"/>
  <c r="AN40" i="26" s="1"/>
  <c r="AK5" i="26"/>
  <c r="AA5" i="26"/>
  <c r="AA9" i="26" s="1"/>
  <c r="V5" i="26"/>
  <c r="U5" i="26"/>
  <c r="BN4" i="26"/>
  <c r="BH4" i="26"/>
  <c r="BF4" i="26"/>
  <c r="AU4" i="26"/>
  <c r="AR4" i="26"/>
  <c r="AP4" i="26"/>
  <c r="AH4" i="26"/>
  <c r="AB4" i="26"/>
  <c r="R4" i="26"/>
  <c r="BP3" i="26"/>
  <c r="BO3" i="26"/>
  <c r="BN3" i="26"/>
  <c r="BM3" i="26"/>
  <c r="BL3" i="26"/>
  <c r="BK3" i="26"/>
  <c r="BJ3" i="26"/>
  <c r="BI3" i="26"/>
  <c r="BH3" i="26"/>
  <c r="BG3" i="26"/>
  <c r="BF3" i="26"/>
  <c r="BE3" i="26"/>
  <c r="BD3" i="26"/>
  <c r="BC3" i="26"/>
  <c r="BB3" i="26"/>
  <c r="BA3" i="26"/>
  <c r="AZ3" i="26"/>
  <c r="AY3" i="26"/>
  <c r="AX3" i="26"/>
  <c r="AW3" i="26"/>
  <c r="AV3" i="26"/>
  <c r="AU3" i="26"/>
  <c r="AT3" i="26"/>
  <c r="AS3" i="26"/>
  <c r="AR3" i="26"/>
  <c r="AQ3" i="26"/>
  <c r="AP3" i="26"/>
  <c r="AO3" i="26"/>
  <c r="AN3" i="26"/>
  <c r="AM3" i="26"/>
  <c r="AL3" i="26"/>
  <c r="AK3" i="26"/>
  <c r="AJ3" i="26"/>
  <c r="AI3" i="26"/>
  <c r="AH3" i="26"/>
  <c r="AG3" i="26"/>
  <c r="AF3" i="26"/>
  <c r="AE3" i="26"/>
  <c r="AD3" i="26"/>
  <c r="AC3" i="26"/>
  <c r="AB3" i="26"/>
  <c r="AA3" i="26"/>
  <c r="Z3" i="26"/>
  <c r="Y3" i="26"/>
  <c r="X3" i="26"/>
  <c r="W3" i="26"/>
  <c r="V3" i="26"/>
  <c r="U3" i="26"/>
  <c r="T3" i="26"/>
  <c r="S3" i="26"/>
  <c r="R3" i="26"/>
  <c r="BP2" i="26"/>
  <c r="BO2" i="26"/>
  <c r="BN2" i="26"/>
  <c r="BM2" i="26"/>
  <c r="BL2" i="26"/>
  <c r="BK2" i="26"/>
  <c r="BK4" i="26" s="1"/>
  <c r="BJ2" i="26"/>
  <c r="BI2" i="26"/>
  <c r="BH2" i="26"/>
  <c r="BG2" i="26"/>
  <c r="BF2" i="26"/>
  <c r="BE2" i="26"/>
  <c r="BE4" i="26" s="1"/>
  <c r="BD2" i="26"/>
  <c r="BC2" i="26"/>
  <c r="BB2" i="26"/>
  <c r="BA2" i="26"/>
  <c r="AZ2" i="26"/>
  <c r="AY2" i="26"/>
  <c r="AX2" i="26"/>
  <c r="AW2" i="26"/>
  <c r="AV2" i="26"/>
  <c r="AU2" i="26"/>
  <c r="AT2" i="26"/>
  <c r="AS2" i="26"/>
  <c r="AR2" i="26"/>
  <c r="AQ2" i="26"/>
  <c r="AP2" i="26"/>
  <c r="AO2" i="26"/>
  <c r="AN2" i="26"/>
  <c r="AM2" i="26"/>
  <c r="AL2" i="26"/>
  <c r="AK2" i="26"/>
  <c r="AJ2" i="26"/>
  <c r="AI2" i="26"/>
  <c r="AH2" i="26"/>
  <c r="AG2" i="26"/>
  <c r="AF2" i="26"/>
  <c r="AE2" i="26"/>
  <c r="AD2" i="26"/>
  <c r="AC2" i="26"/>
  <c r="AB2" i="26"/>
  <c r="AA2" i="26"/>
  <c r="Z2" i="26"/>
  <c r="Y2" i="26"/>
  <c r="Y4" i="26" s="1"/>
  <c r="X2" i="26"/>
  <c r="W2" i="26"/>
  <c r="V2" i="26"/>
  <c r="V26" i="26" s="1"/>
  <c r="U2" i="26"/>
  <c r="T2" i="26"/>
  <c r="S2" i="26"/>
  <c r="R2" i="26"/>
  <c r="B2" i="26"/>
  <c r="Q1" i="26"/>
  <c r="AH40" i="3"/>
  <c r="Q40" i="3"/>
  <c r="BN39" i="3"/>
  <c r="Q39" i="3"/>
  <c r="BH38" i="3"/>
  <c r="R38" i="3"/>
  <c r="Q38" i="3"/>
  <c r="AZ37" i="3"/>
  <c r="Q37" i="3"/>
  <c r="Q36" i="3"/>
  <c r="Q35" i="3"/>
  <c r="Q34" i="3"/>
  <c r="Q33" i="3"/>
  <c r="Q32" i="3"/>
  <c r="AP31" i="3"/>
  <c r="Q31" i="3"/>
  <c r="BF30" i="3"/>
  <c r="Q30" i="3"/>
  <c r="BF29" i="3"/>
  <c r="T29" i="3"/>
  <c r="Q29" i="3"/>
  <c r="BH28" i="3"/>
  <c r="Q28" i="3"/>
  <c r="Q27" i="3"/>
  <c r="AH26" i="3"/>
  <c r="Q26" i="3"/>
  <c r="Q25" i="3"/>
  <c r="AP24" i="3"/>
  <c r="Q24" i="3"/>
  <c r="BN23" i="3"/>
  <c r="Q23" i="3"/>
  <c r="R22" i="3"/>
  <c r="Q22" i="3"/>
  <c r="BF21" i="3"/>
  <c r="AP21" i="3"/>
  <c r="Q21" i="3"/>
  <c r="AZ20" i="3"/>
  <c r="Q20" i="3"/>
  <c r="Q19" i="3"/>
  <c r="Z18" i="3"/>
  <c r="Q18" i="3"/>
  <c r="Q17" i="3"/>
  <c r="BH16" i="3"/>
  <c r="AJ16" i="3"/>
  <c r="Q16" i="3"/>
  <c r="AO15" i="3"/>
  <c r="Q15" i="3"/>
  <c r="BF14" i="3"/>
  <c r="AG14" i="3"/>
  <c r="Q14" i="3"/>
  <c r="AJ13" i="3"/>
  <c r="Q13" i="3"/>
  <c r="AZ12" i="3"/>
  <c r="AH12" i="3"/>
  <c r="Q12" i="3"/>
  <c r="AX11" i="3"/>
  <c r="Q11" i="3"/>
  <c r="BF10" i="3"/>
  <c r="Q10" i="3"/>
  <c r="BN9" i="3"/>
  <c r="BE9" i="3"/>
  <c r="T9" i="3"/>
  <c r="Q9" i="3"/>
  <c r="AB8" i="3"/>
  <c r="R8" i="3"/>
  <c r="Q8" i="3"/>
  <c r="AR7" i="3"/>
  <c r="Z7"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B3" i="3" s="1"/>
  <c r="T6" i="3"/>
  <c r="S6" i="3"/>
  <c r="R6" i="3"/>
  <c r="B34" i="3" s="1"/>
  <c r="BP5" i="3"/>
  <c r="BP22" i="3" s="1"/>
  <c r="BN5" i="3"/>
  <c r="BN38" i="3" s="1"/>
  <c r="BM5" i="3"/>
  <c r="BH5" i="3"/>
  <c r="BH27" i="3" s="1"/>
  <c r="BF5" i="3"/>
  <c r="BF37" i="3" s="1"/>
  <c r="BE5" i="3"/>
  <c r="AZ5" i="3"/>
  <c r="AZ36" i="3" s="1"/>
  <c r="AX5" i="3"/>
  <c r="AX14" i="3" s="1"/>
  <c r="AW5" i="3"/>
  <c r="AR5" i="3"/>
  <c r="AR36" i="3" s="1"/>
  <c r="AP5" i="3"/>
  <c r="AP40" i="3" s="1"/>
  <c r="AO5" i="3"/>
  <c r="AO11" i="3" s="1"/>
  <c r="AJ5" i="3"/>
  <c r="AJ28" i="3" s="1"/>
  <c r="AH5" i="3"/>
  <c r="AH39" i="3" s="1"/>
  <c r="AG5" i="3"/>
  <c r="AB5" i="3"/>
  <c r="AB12" i="3" s="1"/>
  <c r="Z5" i="3"/>
  <c r="Z38" i="3" s="1"/>
  <c r="Y5" i="3"/>
  <c r="T5" i="3"/>
  <c r="T35" i="3" s="1"/>
  <c r="R5" i="3"/>
  <c r="R37" i="3" s="1"/>
  <c r="B5" i="3"/>
  <c r="AS4" i="3"/>
  <c r="U4"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BP2" i="3"/>
  <c r="BP14" i="3" s="1"/>
  <c r="BO2" i="3"/>
  <c r="BN2" i="3"/>
  <c r="BN29" i="3" s="1"/>
  <c r="BM2" i="3"/>
  <c r="BM19" i="3" s="1"/>
  <c r="BL2" i="3"/>
  <c r="BK2" i="3"/>
  <c r="BJ2" i="3"/>
  <c r="BI2" i="3"/>
  <c r="BH2" i="3"/>
  <c r="BH7" i="3" s="1"/>
  <c r="BG2" i="3"/>
  <c r="BF2" i="3"/>
  <c r="BF23" i="3" s="1"/>
  <c r="BE2" i="3"/>
  <c r="BE37" i="3" s="1"/>
  <c r="BD2" i="3"/>
  <c r="BC2" i="3"/>
  <c r="BB2" i="3"/>
  <c r="BA2" i="3"/>
  <c r="AZ2" i="3"/>
  <c r="AZ29" i="3" s="1"/>
  <c r="AY2" i="3"/>
  <c r="AX2" i="3"/>
  <c r="AX24" i="3" s="1"/>
  <c r="AW2" i="3"/>
  <c r="AW14" i="3" s="1"/>
  <c r="AV2" i="3"/>
  <c r="AU2" i="3"/>
  <c r="AT2" i="3"/>
  <c r="AS2" i="3"/>
  <c r="AR2" i="3"/>
  <c r="AR22" i="3" s="1"/>
  <c r="AQ2" i="3"/>
  <c r="AP2" i="3"/>
  <c r="AP32" i="3" s="1"/>
  <c r="AO2" i="3"/>
  <c r="AO35" i="3" s="1"/>
  <c r="AN2" i="3"/>
  <c r="AM2" i="3"/>
  <c r="AL2" i="3"/>
  <c r="AK2" i="3"/>
  <c r="AK4" i="3" s="1"/>
  <c r="AJ2" i="3"/>
  <c r="AJ30" i="3" s="1"/>
  <c r="AI2" i="3"/>
  <c r="AH2" i="3"/>
  <c r="AH31" i="3" s="1"/>
  <c r="AG2" i="3"/>
  <c r="AG28" i="3" s="1"/>
  <c r="AF2" i="3"/>
  <c r="AE2" i="3"/>
  <c r="AD2" i="3"/>
  <c r="AC2" i="3"/>
  <c r="AB2" i="3"/>
  <c r="AB35" i="3" s="1"/>
  <c r="AA2" i="3"/>
  <c r="Z2" i="3"/>
  <c r="Z26" i="3" s="1"/>
  <c r="Y2" i="3"/>
  <c r="Y36" i="3" s="1"/>
  <c r="X2" i="3"/>
  <c r="W2" i="3"/>
  <c r="V2" i="3"/>
  <c r="U2" i="3"/>
  <c r="T2" i="3"/>
  <c r="T16" i="3" s="1"/>
  <c r="S2" i="3"/>
  <c r="R2" i="3"/>
  <c r="R18" i="3" s="1"/>
  <c r="Q1" i="3"/>
  <c r="H52" i="16"/>
  <c r="H51" i="16"/>
  <c r="H50" i="16"/>
  <c r="H49" i="16"/>
  <c r="H48" i="16"/>
  <c r="H47" i="16"/>
  <c r="H46" i="16"/>
  <c r="H45" i="16"/>
  <c r="H44" i="16"/>
  <c r="H43" i="16"/>
  <c r="H42" i="16"/>
  <c r="H41" i="16"/>
  <c r="H40" i="16"/>
  <c r="H39" i="16"/>
  <c r="H38" i="16"/>
  <c r="H37" i="16"/>
  <c r="H36" i="16"/>
  <c r="H35" i="16"/>
  <c r="D35" i="16"/>
  <c r="C35" i="16"/>
  <c r="B35" i="16"/>
  <c r="H34" i="16"/>
  <c r="C34" i="16"/>
  <c r="D34" i="16" s="1"/>
  <c r="B34" i="16"/>
  <c r="H33" i="16"/>
  <c r="D33" i="16"/>
  <c r="C33" i="16"/>
  <c r="B33" i="16"/>
  <c r="Y32" i="16"/>
  <c r="H32" i="16"/>
  <c r="C32" i="16"/>
  <c r="B32" i="16"/>
  <c r="Y31" i="16"/>
  <c r="H31" i="16"/>
  <c r="C31" i="16"/>
  <c r="D31" i="16" s="1"/>
  <c r="B31" i="16"/>
  <c r="Z30" i="16"/>
  <c r="Y30" i="16"/>
  <c r="H30" i="16"/>
  <c r="C30" i="16"/>
  <c r="D30" i="16" s="1"/>
  <c r="B30" i="16"/>
  <c r="Z29" i="16"/>
  <c r="Y29" i="16"/>
  <c r="H29" i="16"/>
  <c r="D29" i="16"/>
  <c r="C29" i="16"/>
  <c r="B29" i="16"/>
  <c r="Z28" i="16"/>
  <c r="Y28" i="16"/>
  <c r="H28" i="16"/>
  <c r="C28" i="16"/>
  <c r="B28" i="16"/>
  <c r="Y27" i="16"/>
  <c r="H27" i="16"/>
  <c r="C27" i="16"/>
  <c r="D27" i="16" s="1"/>
  <c r="B27" i="16"/>
  <c r="Z26" i="16"/>
  <c r="Y26" i="16"/>
  <c r="H26" i="16"/>
  <c r="C26" i="16"/>
  <c r="D26" i="16" s="1"/>
  <c r="B26" i="16"/>
  <c r="Z25" i="16"/>
  <c r="Y25" i="16"/>
  <c r="H25" i="16"/>
  <c r="D25" i="16"/>
  <c r="C25" i="16"/>
  <c r="B25" i="16"/>
  <c r="Y24" i="16"/>
  <c r="H24" i="16"/>
  <c r="C24" i="16"/>
  <c r="B24" i="16"/>
  <c r="Y23" i="16"/>
  <c r="H23" i="16"/>
  <c r="C23" i="16"/>
  <c r="D23" i="16" s="1"/>
  <c r="B23" i="16"/>
  <c r="Z22" i="16"/>
  <c r="Y22" i="16"/>
  <c r="H22" i="16"/>
  <c r="C22" i="16"/>
  <c r="D22" i="16" s="1"/>
  <c r="B22" i="16"/>
  <c r="H21" i="16"/>
  <c r="C21" i="16"/>
  <c r="D21" i="16" s="1"/>
  <c r="B21" i="16"/>
  <c r="H20" i="16"/>
  <c r="C20" i="16"/>
  <c r="D20" i="16" s="1"/>
  <c r="B20" i="16"/>
  <c r="H19" i="16"/>
  <c r="C19" i="16"/>
  <c r="D19" i="16" s="1"/>
  <c r="B19" i="16"/>
  <c r="H18" i="16"/>
  <c r="C18" i="16"/>
  <c r="D18" i="16" s="1"/>
  <c r="B18" i="16"/>
  <c r="H17" i="16"/>
  <c r="C17" i="16"/>
  <c r="B17" i="16"/>
  <c r="H16" i="16"/>
  <c r="C16" i="16"/>
  <c r="D16" i="16" s="1"/>
  <c r="B16" i="16"/>
  <c r="H15" i="16"/>
  <c r="C15" i="16"/>
  <c r="B15" i="16"/>
  <c r="H14" i="16"/>
  <c r="C14" i="16"/>
  <c r="D14" i="16" s="1"/>
  <c r="B14" i="16"/>
  <c r="Z13" i="16"/>
  <c r="Y13" i="16"/>
  <c r="H13" i="16"/>
  <c r="D13" i="16"/>
  <c r="C13" i="16"/>
  <c r="B13" i="16"/>
  <c r="Z12" i="16"/>
  <c r="Y12" i="16"/>
  <c r="K12" i="16"/>
  <c r="Z32" i="16" s="1"/>
  <c r="H12" i="16"/>
  <c r="C12" i="16"/>
  <c r="D12" i="16" s="1"/>
  <c r="B12" i="16"/>
  <c r="Z11" i="16"/>
  <c r="Y11" i="16"/>
  <c r="K11" i="16"/>
  <c r="Z31" i="16" s="1"/>
  <c r="H11" i="16"/>
  <c r="C11" i="16"/>
  <c r="B11" i="16"/>
  <c r="Y10" i="16"/>
  <c r="K10" i="16"/>
  <c r="H10" i="16"/>
  <c r="C10" i="16"/>
  <c r="B10" i="16"/>
  <c r="D10" i="16" s="1"/>
  <c r="Z9" i="16"/>
  <c r="Y9" i="16"/>
  <c r="K9" i="16"/>
  <c r="H9" i="16"/>
  <c r="C9" i="16"/>
  <c r="D9" i="16" s="1"/>
  <c r="B9" i="16"/>
  <c r="Z8" i="16"/>
  <c r="Y8" i="16"/>
  <c r="K8" i="16"/>
  <c r="H8" i="16"/>
  <c r="C8" i="16"/>
  <c r="B8" i="16"/>
  <c r="D8" i="16" s="1"/>
  <c r="Y7" i="16"/>
  <c r="K7" i="16"/>
  <c r="Z27" i="16" s="1"/>
  <c r="H7" i="16"/>
  <c r="C7" i="16"/>
  <c r="D7" i="16" s="1"/>
  <c r="B7" i="16"/>
  <c r="K6" i="16"/>
  <c r="H6" i="16"/>
  <c r="C6" i="16"/>
  <c r="D6" i="16" s="1"/>
  <c r="B6" i="16"/>
  <c r="K5" i="16"/>
  <c r="H5" i="16"/>
  <c r="Z10" i="16" s="1"/>
  <c r="C5" i="16"/>
  <c r="D5" i="16" s="1"/>
  <c r="B5" i="16"/>
  <c r="K4" i="16"/>
  <c r="Z24" i="16" s="1"/>
  <c r="H4" i="16"/>
  <c r="C4" i="16"/>
  <c r="D4" i="16" s="1"/>
  <c r="B4" i="16"/>
  <c r="K3" i="16"/>
  <c r="Z23" i="16" s="1"/>
  <c r="H3" i="16"/>
  <c r="C3" i="16"/>
  <c r="B3" i="16"/>
  <c r="K2" i="16"/>
  <c r="H2" i="16"/>
  <c r="Z7" i="16" s="1"/>
  <c r="C2" i="16"/>
  <c r="B2" i="16"/>
  <c r="D2" i="16" s="1"/>
  <c r="H52" i="12"/>
  <c r="H51" i="12"/>
  <c r="H50" i="12"/>
  <c r="H49" i="12"/>
  <c r="H48" i="12"/>
  <c r="H47" i="12"/>
  <c r="H46" i="12"/>
  <c r="H45" i="12"/>
  <c r="H44" i="12"/>
  <c r="H43" i="12"/>
  <c r="H42" i="12"/>
  <c r="H41" i="12"/>
  <c r="H40" i="12"/>
  <c r="H39" i="12"/>
  <c r="H38" i="12"/>
  <c r="H37" i="12"/>
  <c r="H36" i="12"/>
  <c r="H35" i="12"/>
  <c r="D35" i="12"/>
  <c r="C35" i="12"/>
  <c r="B35" i="12"/>
  <c r="H34" i="12"/>
  <c r="C34" i="12"/>
  <c r="D34" i="12" s="1"/>
  <c r="B34" i="12"/>
  <c r="H33" i="12"/>
  <c r="D33" i="12"/>
  <c r="C33" i="12"/>
  <c r="B33" i="12"/>
  <c r="H32" i="12"/>
  <c r="C32" i="12"/>
  <c r="D32" i="12" s="1"/>
  <c r="B32" i="12"/>
  <c r="H31" i="12"/>
  <c r="D31" i="12"/>
  <c r="C31" i="12"/>
  <c r="B31" i="12"/>
  <c r="H30" i="12"/>
  <c r="C30" i="12"/>
  <c r="D30" i="12" s="1"/>
  <c r="B30" i="12"/>
  <c r="H29" i="12"/>
  <c r="D29" i="12"/>
  <c r="C29" i="12"/>
  <c r="B29" i="12"/>
  <c r="H28" i="12"/>
  <c r="C28" i="12"/>
  <c r="D28" i="12" s="1"/>
  <c r="B28" i="12"/>
  <c r="H27" i="12"/>
  <c r="D27" i="12"/>
  <c r="C27" i="12"/>
  <c r="B27" i="12"/>
  <c r="H26" i="12"/>
  <c r="C26" i="12"/>
  <c r="D26" i="12" s="1"/>
  <c r="B26" i="12"/>
  <c r="H25" i="12"/>
  <c r="D25" i="12"/>
  <c r="C25" i="12"/>
  <c r="B25" i="12"/>
  <c r="H24" i="12"/>
  <c r="C24" i="12"/>
  <c r="D24" i="12" s="1"/>
  <c r="B24" i="12"/>
  <c r="H23" i="12"/>
  <c r="D23" i="12"/>
  <c r="C23" i="12"/>
  <c r="B23" i="12"/>
  <c r="H22" i="12"/>
  <c r="C22" i="12"/>
  <c r="D22" i="12" s="1"/>
  <c r="B22" i="12"/>
  <c r="H21" i="12"/>
  <c r="D21" i="12"/>
  <c r="C21" i="12"/>
  <c r="B21" i="12"/>
  <c r="H20" i="12"/>
  <c r="C20" i="12"/>
  <c r="D20" i="12" s="1"/>
  <c r="B20" i="12"/>
  <c r="H19" i="12"/>
  <c r="D19" i="12"/>
  <c r="C19" i="12"/>
  <c r="B19" i="12"/>
  <c r="H18" i="12"/>
  <c r="C18" i="12"/>
  <c r="D18" i="12" s="1"/>
  <c r="B18" i="12"/>
  <c r="H17" i="12"/>
  <c r="D17" i="12"/>
  <c r="C17" i="12"/>
  <c r="B17" i="12"/>
  <c r="H16" i="12"/>
  <c r="C16" i="12"/>
  <c r="D16" i="12" s="1"/>
  <c r="B16" i="12"/>
  <c r="H15" i="12"/>
  <c r="D15" i="12"/>
  <c r="C15" i="12"/>
  <c r="B15" i="12"/>
  <c r="H14" i="12"/>
  <c r="C14" i="12"/>
  <c r="D14" i="12" s="1"/>
  <c r="B14" i="12"/>
  <c r="H13" i="12"/>
  <c r="D13" i="12"/>
  <c r="C13" i="12"/>
  <c r="B13" i="12"/>
  <c r="Z12" i="12"/>
  <c r="H12" i="12"/>
  <c r="C12" i="12"/>
  <c r="B12" i="12"/>
  <c r="Z11" i="12"/>
  <c r="H11" i="12"/>
  <c r="C11" i="12"/>
  <c r="D11" i="12" s="1"/>
  <c r="B11" i="12"/>
  <c r="AA10" i="12"/>
  <c r="Z10" i="12"/>
  <c r="H10" i="12"/>
  <c r="C10" i="12"/>
  <c r="D10" i="12" s="1"/>
  <c r="B10" i="12"/>
  <c r="Z9" i="12"/>
  <c r="H9" i="12"/>
  <c r="D9" i="12"/>
  <c r="C9" i="12"/>
  <c r="B9" i="12"/>
  <c r="Z8" i="12"/>
  <c r="H8" i="12"/>
  <c r="C8" i="12"/>
  <c r="B8" i="12"/>
  <c r="Z7" i="12"/>
  <c r="H7" i="12"/>
  <c r="AA12" i="12" s="1"/>
  <c r="C7" i="12"/>
  <c r="D7" i="12" s="1"/>
  <c r="B7" i="12"/>
  <c r="H6" i="12"/>
  <c r="AA11" i="12" s="1"/>
  <c r="D6" i="12"/>
  <c r="C6" i="12"/>
  <c r="B6" i="12"/>
  <c r="H5" i="12"/>
  <c r="C5" i="12"/>
  <c r="D5" i="12" s="1"/>
  <c r="B5" i="12"/>
  <c r="H4" i="12"/>
  <c r="AA9" i="12" s="1"/>
  <c r="D4" i="12"/>
  <c r="C4" i="12"/>
  <c r="B4" i="12"/>
  <c r="H3" i="12"/>
  <c r="AA8" i="12" s="1"/>
  <c r="C3" i="12"/>
  <c r="D3" i="12" s="1"/>
  <c r="B3" i="12"/>
  <c r="H2" i="12"/>
  <c r="AA7" i="12" s="1"/>
  <c r="D2" i="12"/>
  <c r="C2" i="12"/>
  <c r="B2" i="12"/>
  <c r="BM29" i="3" l="1"/>
  <c r="BM28" i="3"/>
  <c r="BM12" i="3"/>
  <c r="BM20" i="3"/>
  <c r="BM26" i="3"/>
  <c r="BM8" i="3"/>
  <c r="D3" i="16"/>
  <c r="D32" i="16"/>
  <c r="AC4" i="3"/>
  <c r="Y27" i="3"/>
  <c r="Y26" i="3"/>
  <c r="Y34" i="3"/>
  <c r="Y12" i="3"/>
  <c r="D17" i="16"/>
  <c r="D24" i="16"/>
  <c r="AQ32" i="3"/>
  <c r="AW26" i="3"/>
  <c r="AW8" i="3"/>
  <c r="AW28" i="3"/>
  <c r="AW21" i="3"/>
  <c r="AW34" i="3"/>
  <c r="AW19" i="3"/>
  <c r="AW9" i="3"/>
  <c r="AO18" i="3"/>
  <c r="D15" i="16"/>
  <c r="AC18" i="3"/>
  <c r="AC33" i="3"/>
  <c r="AC14" i="3"/>
  <c r="AC5" i="3"/>
  <c r="AC23" i="3" s="1"/>
  <c r="AS26" i="3"/>
  <c r="AS32" i="3"/>
  <c r="AS16" i="3"/>
  <c r="AS5" i="3"/>
  <c r="AS38" i="3" s="1"/>
  <c r="AS7" i="3"/>
  <c r="BI34" i="3"/>
  <c r="BI26" i="3"/>
  <c r="BI37" i="3"/>
  <c r="BI36" i="3"/>
  <c r="BI28" i="3"/>
  <c r="BI20" i="3"/>
  <c r="BI7" i="3"/>
  <c r="BI13" i="3"/>
  <c r="BI23" i="3"/>
  <c r="BI15" i="3"/>
  <c r="BI32" i="3"/>
  <c r="BI5" i="3"/>
  <c r="BI18" i="3" s="1"/>
  <c r="BI40" i="3"/>
  <c r="BI24" i="3"/>
  <c r="BI10" i="3"/>
  <c r="BI33" i="3"/>
  <c r="BI38" i="3"/>
  <c r="BI16" i="3"/>
  <c r="BI11" i="3"/>
  <c r="BI22" i="3"/>
  <c r="BA4" i="3"/>
  <c r="AG34" i="3"/>
  <c r="AG15" i="3"/>
  <c r="AG9" i="3"/>
  <c r="AG19" i="3"/>
  <c r="AG11" i="3"/>
  <c r="U36" i="3"/>
  <c r="U28" i="3"/>
  <c r="U16" i="3"/>
  <c r="U7" i="3"/>
  <c r="U5" i="3"/>
  <c r="U9" i="3" s="1"/>
  <c r="AK34" i="3"/>
  <c r="AK26" i="3"/>
  <c r="AK37" i="3"/>
  <c r="AK35" i="3"/>
  <c r="AK36" i="3"/>
  <c r="AK28" i="3"/>
  <c r="AK20" i="3"/>
  <c r="AK30" i="3"/>
  <c r="AK24" i="3"/>
  <c r="AK10" i="3"/>
  <c r="AK31" i="3"/>
  <c r="AK15" i="3"/>
  <c r="AK11" i="3"/>
  <c r="AK5" i="3"/>
  <c r="AK18" i="3" s="1"/>
  <c r="AK33" i="3"/>
  <c r="AK32" i="3"/>
  <c r="AK25" i="3"/>
  <c r="AK19" i="3"/>
  <c r="AK40" i="3"/>
  <c r="AK14" i="3"/>
  <c r="AK7" i="3"/>
  <c r="AK17" i="3"/>
  <c r="AK16" i="3"/>
  <c r="AK13" i="3"/>
  <c r="AK23" i="3"/>
  <c r="BA21" i="3"/>
  <c r="BA35" i="3"/>
  <c r="BA24" i="3"/>
  <c r="BA13" i="3"/>
  <c r="BA25" i="3"/>
  <c r="BA19" i="3"/>
  <c r="BA5" i="3"/>
  <c r="BA36" i="3" s="1"/>
  <c r="BA11" i="3"/>
  <c r="BA32" i="3"/>
  <c r="D8" i="12"/>
  <c r="D28" i="16"/>
  <c r="BI4" i="3"/>
  <c r="BE7" i="3"/>
  <c r="BE23" i="3"/>
  <c r="BE13" i="3"/>
  <c r="BE27" i="3"/>
  <c r="BE18" i="3"/>
  <c r="BE35" i="3"/>
  <c r="BI12" i="3"/>
  <c r="BM15" i="3"/>
  <c r="B49" i="3"/>
  <c r="B2" i="3"/>
  <c r="B10" i="3"/>
  <c r="B25" i="3"/>
  <c r="B52" i="3"/>
  <c r="B32" i="3"/>
  <c r="B24" i="3"/>
  <c r="B28" i="3"/>
  <c r="D12" i="12"/>
  <c r="D11" i="16"/>
  <c r="BD28" i="3"/>
  <c r="AO20" i="3"/>
  <c r="AO36" i="3"/>
  <c r="AK8" i="3"/>
  <c r="B12" i="3"/>
  <c r="AL21" i="3"/>
  <c r="AT23" i="3"/>
  <c r="BB21" i="3"/>
  <c r="BJ23" i="3"/>
  <c r="BJ15" i="3"/>
  <c r="V4" i="3"/>
  <c r="AD4" i="3"/>
  <c r="AL4" i="3"/>
  <c r="AT4" i="3"/>
  <c r="BB4" i="3"/>
  <c r="BJ4" i="3"/>
  <c r="R7" i="3"/>
  <c r="AJ7" i="3"/>
  <c r="T8" i="3"/>
  <c r="BF9" i="3"/>
  <c r="AX10" i="3"/>
  <c r="BP10" i="3"/>
  <c r="AP11" i="3"/>
  <c r="Z12" i="3"/>
  <c r="AR12" i="3"/>
  <c r="AB13" i="3"/>
  <c r="AJ14" i="3"/>
  <c r="BH14" i="3"/>
  <c r="R15" i="3"/>
  <c r="AP15" i="3"/>
  <c r="BP15" i="3"/>
  <c r="Z16" i="3"/>
  <c r="AX16" i="3"/>
  <c r="AP18" i="3"/>
  <c r="BP20" i="3"/>
  <c r="AB21" i="3"/>
  <c r="AR21" i="3"/>
  <c r="T22" i="3"/>
  <c r="AH22" i="3"/>
  <c r="AB24" i="3"/>
  <c r="BF24" i="3"/>
  <c r="AX26" i="3"/>
  <c r="AP29" i="3"/>
  <c r="BH29" i="3"/>
  <c r="AP30" i="3"/>
  <c r="BH30" i="3"/>
  <c r="AH32" i="3"/>
  <c r="AJ35" i="3"/>
  <c r="AH37" i="3"/>
  <c r="T38" i="3"/>
  <c r="AP38" i="3"/>
  <c r="Z39" i="3"/>
  <c r="AV39" i="3"/>
  <c r="BF40" i="3"/>
  <c r="W33" i="26"/>
  <c r="W36" i="26"/>
  <c r="W28" i="26"/>
  <c r="W40" i="26"/>
  <c r="W35" i="26"/>
  <c r="W19" i="26"/>
  <c r="W34" i="26"/>
  <c r="W29" i="26"/>
  <c r="W22" i="26"/>
  <c r="W9" i="26"/>
  <c r="W24" i="26"/>
  <c r="W12" i="26"/>
  <c r="W38" i="26"/>
  <c r="W21" i="26"/>
  <c r="W8" i="26"/>
  <c r="W20" i="26"/>
  <c r="W15" i="26"/>
  <c r="W11" i="26"/>
  <c r="W27" i="26"/>
  <c r="W16" i="26"/>
  <c r="W30" i="26"/>
  <c r="W5" i="26"/>
  <c r="W25" i="26" s="1"/>
  <c r="W13" i="26"/>
  <c r="W32" i="26"/>
  <c r="W7" i="26"/>
  <c r="W4" i="26"/>
  <c r="W23" i="26"/>
  <c r="AE36" i="26"/>
  <c r="AE28" i="26"/>
  <c r="AE39" i="26"/>
  <c r="AE19" i="26"/>
  <c r="AE30" i="26"/>
  <c r="AE27" i="26"/>
  <c r="AE9" i="26"/>
  <c r="AE18" i="26"/>
  <c r="AE12" i="26"/>
  <c r="AE34" i="26"/>
  <c r="AE8" i="26"/>
  <c r="AE22" i="26"/>
  <c r="AE32" i="26"/>
  <c r="AE29" i="26"/>
  <c r="AE24" i="26"/>
  <c r="AE5" i="26"/>
  <c r="AE20" i="26" s="1"/>
  <c r="AE21" i="26"/>
  <c r="AE13" i="26"/>
  <c r="AE10" i="26"/>
  <c r="AE40" i="26"/>
  <c r="AE23" i="26"/>
  <c r="AE7" i="26"/>
  <c r="AE4" i="26"/>
  <c r="AM5" i="26"/>
  <c r="AM25" i="26" s="1"/>
  <c r="AM4" i="26"/>
  <c r="AU33" i="26"/>
  <c r="AU25" i="26"/>
  <c r="AU28" i="26"/>
  <c r="AU39" i="26"/>
  <c r="AU32" i="26"/>
  <c r="AU29" i="26"/>
  <c r="AU27" i="26"/>
  <c r="AU24" i="26"/>
  <c r="AU19" i="26"/>
  <c r="AU34" i="26"/>
  <c r="AU30" i="26"/>
  <c r="AU31" i="26"/>
  <c r="AU15" i="26"/>
  <c r="AU40" i="26"/>
  <c r="AU22" i="26"/>
  <c r="AU21" i="26"/>
  <c r="AU17" i="26"/>
  <c r="AU16" i="26"/>
  <c r="AU12" i="26"/>
  <c r="AU26" i="26"/>
  <c r="AU14" i="26"/>
  <c r="AU8" i="26"/>
  <c r="AU23" i="26"/>
  <c r="AU5" i="26"/>
  <c r="AU38" i="26" s="1"/>
  <c r="AU20" i="26"/>
  <c r="AU18" i="26"/>
  <c r="AU13" i="26"/>
  <c r="AU10" i="26"/>
  <c r="AU7" i="26"/>
  <c r="AU11" i="26"/>
  <c r="W34" i="3"/>
  <c r="W18" i="3"/>
  <c r="AE39" i="3"/>
  <c r="AE38" i="3"/>
  <c r="AM22" i="3"/>
  <c r="BC40" i="3"/>
  <c r="BK32" i="3"/>
  <c r="BK16" i="3"/>
  <c r="W4" i="3"/>
  <c r="AE4" i="3"/>
  <c r="AM4" i="3"/>
  <c r="AU4" i="3"/>
  <c r="BC4" i="3"/>
  <c r="BK4" i="3"/>
  <c r="S5" i="3"/>
  <c r="AA5" i="3"/>
  <c r="AI5" i="3"/>
  <c r="AQ5" i="3"/>
  <c r="AY5" i="3"/>
  <c r="BG5" i="3"/>
  <c r="BO5" i="3"/>
  <c r="S7" i="3"/>
  <c r="AB7" i="3"/>
  <c r="BM7" i="3"/>
  <c r="AV8" i="3"/>
  <c r="BE8" i="3"/>
  <c r="BN8" i="3"/>
  <c r="AO9" i="3"/>
  <c r="AX9" i="3"/>
  <c r="BG9" i="3"/>
  <c r="BP9" i="3"/>
  <c r="AP10" i="3"/>
  <c r="AY10" i="3"/>
  <c r="BH10" i="3"/>
  <c r="B11" i="3"/>
  <c r="Y11" i="3"/>
  <c r="AH11" i="3"/>
  <c r="R12" i="3"/>
  <c r="AA12" i="3"/>
  <c r="AJ12" i="3"/>
  <c r="BB12" i="3"/>
  <c r="T13" i="3"/>
  <c r="BM13" i="3"/>
  <c r="Y14" i="3"/>
  <c r="T15" i="3"/>
  <c r="AR15" i="3"/>
  <c r="BE15" i="3"/>
  <c r="B16" i="3"/>
  <c r="AA16" i="3"/>
  <c r="B18" i="3"/>
  <c r="BF18" i="3"/>
  <c r="T19" i="3"/>
  <c r="AJ19" i="3"/>
  <c r="Y20" i="3"/>
  <c r="AG21" i="3"/>
  <c r="BH21" i="3"/>
  <c r="AJ22" i="3"/>
  <c r="AX22" i="3"/>
  <c r="Z23" i="3"/>
  <c r="AO23" i="3"/>
  <c r="AR24" i="3"/>
  <c r="BG24" i="3"/>
  <c r="AI25" i="3"/>
  <c r="AL26" i="3"/>
  <c r="BN26" i="3"/>
  <c r="AR27" i="3"/>
  <c r="BG27" i="3"/>
  <c r="T28" i="3"/>
  <c r="Z29" i="3"/>
  <c r="AR29" i="3"/>
  <c r="Z30" i="3"/>
  <c r="AR30" i="3"/>
  <c r="Z31" i="3"/>
  <c r="AX31" i="3"/>
  <c r="BF32" i="3"/>
  <c r="S35" i="3"/>
  <c r="BH35" i="3"/>
  <c r="AT36" i="3"/>
  <c r="AJ37" i="3"/>
  <c r="AR38" i="3"/>
  <c r="R40" i="3"/>
  <c r="BG40" i="3"/>
  <c r="AQ39" i="26"/>
  <c r="AQ28" i="26"/>
  <c r="AQ9" i="26"/>
  <c r="AQ11" i="26"/>
  <c r="W14" i="26"/>
  <c r="AK26" i="26"/>
  <c r="AK7" i="26"/>
  <c r="AK17" i="26"/>
  <c r="AK12" i="26"/>
  <c r="AK14" i="26"/>
  <c r="AD29" i="3"/>
  <c r="AD32" i="3"/>
  <c r="AD35" i="3"/>
  <c r="AD34" i="3"/>
  <c r="BL30" i="3"/>
  <c r="BL14" i="3"/>
  <c r="AV4" i="3"/>
  <c r="BN7" i="3"/>
  <c r="AN8" i="3"/>
  <c r="BP8" i="3"/>
  <c r="AH10" i="3"/>
  <c r="AZ10" i="3"/>
  <c r="Z11" i="3"/>
  <c r="AL14" i="3"/>
  <c r="BJ14" i="3"/>
  <c r="AB16" i="3"/>
  <c r="AZ16" i="3"/>
  <c r="AZ22" i="3"/>
  <c r="AP23" i="3"/>
  <c r="R24" i="3"/>
  <c r="AB29" i="3"/>
  <c r="AB30" i="3"/>
  <c r="AG31" i="26"/>
  <c r="AG37" i="26"/>
  <c r="AG17" i="26"/>
  <c r="AG36" i="26"/>
  <c r="AG35" i="26"/>
  <c r="AG38" i="26"/>
  <c r="AG28" i="26"/>
  <c r="AG22" i="26"/>
  <c r="AG10" i="26"/>
  <c r="AG30" i="26"/>
  <c r="AG33" i="26"/>
  <c r="AG5" i="26"/>
  <c r="AG15" i="26"/>
  <c r="AG14" i="26"/>
  <c r="AG11" i="26"/>
  <c r="AG8" i="26"/>
  <c r="AG4" i="26"/>
  <c r="AW39" i="26"/>
  <c r="AW31" i="26"/>
  <c r="AW23" i="26"/>
  <c r="AW34" i="26"/>
  <c r="AW37" i="26"/>
  <c r="AW17" i="26"/>
  <c r="AW22" i="26"/>
  <c r="AW16" i="26"/>
  <c r="AW12" i="26"/>
  <c r="AW38" i="26"/>
  <c r="AW24" i="26"/>
  <c r="AW7" i="26"/>
  <c r="AW18" i="26"/>
  <c r="AW10" i="26"/>
  <c r="AW36" i="26"/>
  <c r="AW35" i="26"/>
  <c r="AW15" i="26"/>
  <c r="AW9" i="26"/>
  <c r="AW5" i="26"/>
  <c r="AW26" i="26" s="1"/>
  <c r="AW29" i="26"/>
  <c r="AW11" i="26"/>
  <c r="AW8" i="26"/>
  <c r="AW21" i="26"/>
  <c r="AW4" i="26"/>
  <c r="AW13" i="26"/>
  <c r="AW27" i="26"/>
  <c r="AW14" i="26"/>
  <c r="AW33" i="26"/>
  <c r="AW25" i="26"/>
  <c r="AW20" i="26"/>
  <c r="BE5" i="26"/>
  <c r="BM39" i="26"/>
  <c r="BM31" i="26"/>
  <c r="BM23" i="26"/>
  <c r="BM34" i="26"/>
  <c r="BM26" i="26"/>
  <c r="BM40" i="26"/>
  <c r="BM38" i="26"/>
  <c r="BM28" i="26"/>
  <c r="BM15" i="26"/>
  <c r="BM12" i="26"/>
  <c r="BM29" i="26"/>
  <c r="BM7" i="26"/>
  <c r="BM16" i="26"/>
  <c r="BM10" i="26"/>
  <c r="BM36" i="26"/>
  <c r="BM35" i="26"/>
  <c r="BM24" i="26"/>
  <c r="BM32" i="26"/>
  <c r="BM9" i="26"/>
  <c r="BM5" i="26"/>
  <c r="BM11" i="26"/>
  <c r="BM8" i="26"/>
  <c r="BM25" i="26"/>
  <c r="BM20" i="26"/>
  <c r="BM14" i="26"/>
  <c r="BM13" i="26"/>
  <c r="BM4" i="26"/>
  <c r="AT24" i="26"/>
  <c r="AT8" i="26"/>
  <c r="AT18" i="26"/>
  <c r="AT10" i="26"/>
  <c r="AT7" i="26"/>
  <c r="AF35" i="3"/>
  <c r="AF27" i="3"/>
  <c r="AF29" i="3"/>
  <c r="AF21" i="3"/>
  <c r="X4" i="3"/>
  <c r="BD4" i="3"/>
  <c r="T7" i="3"/>
  <c r="AL7" i="3"/>
  <c r="BF8" i="3"/>
  <c r="AP9" i="3"/>
  <c r="BH9" i="3"/>
  <c r="AT12" i="3"/>
  <c r="AD13" i="3"/>
  <c r="Z14" i="3"/>
  <c r="BF15" i="3"/>
  <c r="BN16" i="3"/>
  <c r="AZ19" i="3"/>
  <c r="AB20" i="3"/>
  <c r="AH21" i="3"/>
  <c r="AD27" i="3"/>
  <c r="AF31" i="3"/>
  <c r="R32" i="3"/>
  <c r="AB36" i="3"/>
  <c r="Y34" i="26"/>
  <c r="Y26" i="26"/>
  <c r="Y37" i="26"/>
  <c r="Y27" i="26"/>
  <c r="Y30" i="26"/>
  <c r="Y28" i="26"/>
  <c r="Y36" i="26"/>
  <c r="Y19" i="26"/>
  <c r="Y14" i="26"/>
  <c r="Y25" i="26"/>
  <c r="Y21" i="26"/>
  <c r="Y16" i="26"/>
  <c r="Y5" i="26"/>
  <c r="Y23" i="26" s="1"/>
  <c r="Y9" i="26"/>
  <c r="Y38" i="26"/>
  <c r="Y8" i="26"/>
  <c r="AO31" i="26"/>
  <c r="AO38" i="26"/>
  <c r="AO17" i="26"/>
  <c r="AO36" i="26"/>
  <c r="AO10" i="26"/>
  <c r="AO28" i="26"/>
  <c r="AO20" i="26"/>
  <c r="AO40" i="26"/>
  <c r="AO16" i="26"/>
  <c r="AO5" i="26"/>
  <c r="AO39" i="26" s="1"/>
  <c r="AO25" i="26"/>
  <c r="AO4" i="26"/>
  <c r="Y38" i="3"/>
  <c r="Y30" i="3"/>
  <c r="Y22" i="3"/>
  <c r="Y33" i="3"/>
  <c r="Y25" i="3"/>
  <c r="Y17" i="3"/>
  <c r="Y39" i="3"/>
  <c r="Y31" i="3"/>
  <c r="Y40" i="3"/>
  <c r="Y32" i="3"/>
  <c r="Y24" i="3"/>
  <c r="Y16" i="3"/>
  <c r="Y29" i="3"/>
  <c r="Y28" i="3"/>
  <c r="Y23" i="3"/>
  <c r="Y10" i="3"/>
  <c r="AG38" i="3"/>
  <c r="AG30" i="3"/>
  <c r="AG22" i="3"/>
  <c r="AG33" i="3"/>
  <c r="AG25" i="3"/>
  <c r="AG17" i="3"/>
  <c r="AG39" i="3"/>
  <c r="AG31" i="3"/>
  <c r="AG40" i="3"/>
  <c r="AG32" i="3"/>
  <c r="AG24" i="3"/>
  <c r="AG16" i="3"/>
  <c r="AG36" i="3"/>
  <c r="AG37" i="3"/>
  <c r="AG10" i="3"/>
  <c r="AO38" i="3"/>
  <c r="AO30" i="3"/>
  <c r="AO22" i="3"/>
  <c r="AO33" i="3"/>
  <c r="AO25" i="3"/>
  <c r="AO17" i="3"/>
  <c r="AO39" i="3"/>
  <c r="AO31" i="3"/>
  <c r="AO40" i="3"/>
  <c r="AO32" i="3"/>
  <c r="AO24" i="3"/>
  <c r="AO16" i="3"/>
  <c r="AO29" i="3"/>
  <c r="AO27" i="3"/>
  <c r="AO10" i="3"/>
  <c r="AW38" i="3"/>
  <c r="AW30" i="3"/>
  <c r="AW22" i="3"/>
  <c r="AW33" i="3"/>
  <c r="AW25" i="3"/>
  <c r="AW17" i="3"/>
  <c r="AW39" i="3"/>
  <c r="AW31" i="3"/>
  <c r="AW40" i="3"/>
  <c r="AW32" i="3"/>
  <c r="AW24" i="3"/>
  <c r="AW16" i="3"/>
  <c r="AW36" i="3"/>
  <c r="AW35" i="3"/>
  <c r="AW18" i="3"/>
  <c r="AW10" i="3"/>
  <c r="BE38" i="3"/>
  <c r="BE30" i="3"/>
  <c r="BE22" i="3"/>
  <c r="BE33" i="3"/>
  <c r="BE25" i="3"/>
  <c r="BE17" i="3"/>
  <c r="BE39" i="3"/>
  <c r="BE31" i="3"/>
  <c r="BE40" i="3"/>
  <c r="BE32" i="3"/>
  <c r="BE24" i="3"/>
  <c r="BE16" i="3"/>
  <c r="BE29" i="3"/>
  <c r="BE21" i="3"/>
  <c r="BE20" i="3"/>
  <c r="BE10" i="3"/>
  <c r="BM38" i="3"/>
  <c r="BM30" i="3"/>
  <c r="BM22" i="3"/>
  <c r="BM33" i="3"/>
  <c r="BM25" i="3"/>
  <c r="BM17" i="3"/>
  <c r="BM39" i="3"/>
  <c r="BM31" i="3"/>
  <c r="BM40" i="3"/>
  <c r="BM32" i="3"/>
  <c r="BM24" i="3"/>
  <c r="BM16" i="3"/>
  <c r="BM36" i="3"/>
  <c r="BM34" i="3"/>
  <c r="BM10" i="3"/>
  <c r="B4" i="3"/>
  <c r="Y4" i="3"/>
  <c r="AG4" i="3"/>
  <c r="AO4" i="3"/>
  <c r="AW4" i="3"/>
  <c r="BE4" i="3"/>
  <c r="BM4" i="3"/>
  <c r="B6" i="3"/>
  <c r="AW7" i="3"/>
  <c r="BF7" i="3"/>
  <c r="BO7" i="3"/>
  <c r="AO8" i="3"/>
  <c r="AX8" i="3"/>
  <c r="BH8" i="3"/>
  <c r="B9" i="3"/>
  <c r="Y9" i="3"/>
  <c r="AH9" i="3"/>
  <c r="AZ9" i="3"/>
  <c r="Z10" i="3"/>
  <c r="AI10" i="3"/>
  <c r="AR10" i="3"/>
  <c r="R11" i="3"/>
  <c r="AA11" i="3"/>
  <c r="BC11" i="3"/>
  <c r="T12" i="3"/>
  <c r="AL12" i="3"/>
  <c r="BE12" i="3"/>
  <c r="BN12" i="3"/>
  <c r="AE13" i="3"/>
  <c r="AW13" i="3"/>
  <c r="BG13" i="3"/>
  <c r="BP13" i="3"/>
  <c r="AB14" i="3"/>
  <c r="AZ14" i="3"/>
  <c r="AJ15" i="3"/>
  <c r="AV15" i="3"/>
  <c r="BH15" i="3"/>
  <c r="R16" i="3"/>
  <c r="AP16" i="3"/>
  <c r="BP16" i="3"/>
  <c r="AG18" i="3"/>
  <c r="BL18" i="3"/>
  <c r="Y19" i="3"/>
  <c r="AL19" i="3"/>
  <c r="BP19" i="3"/>
  <c r="AR20" i="3"/>
  <c r="BH20" i="3"/>
  <c r="T21" i="3"/>
  <c r="AI21" i="3"/>
  <c r="AX21" i="3"/>
  <c r="BM21" i="3"/>
  <c r="AL22" i="3"/>
  <c r="B23" i="3"/>
  <c r="S24" i="3"/>
  <c r="AH24" i="3"/>
  <c r="BL24" i="3"/>
  <c r="AO26" i="3"/>
  <c r="BE26" i="3"/>
  <c r="S27" i="3"/>
  <c r="AG27" i="3"/>
  <c r="AT27" i="3"/>
  <c r="W28" i="3"/>
  <c r="AL28" i="3"/>
  <c r="BP28" i="3"/>
  <c r="AW29" i="3"/>
  <c r="BP30" i="3"/>
  <c r="BC31" i="3"/>
  <c r="S32" i="3"/>
  <c r="AI34" i="3"/>
  <c r="Y35" i="3"/>
  <c r="AR35" i="3"/>
  <c r="BM35" i="3"/>
  <c r="AE36" i="3"/>
  <c r="T37" i="3"/>
  <c r="AO37" i="3"/>
  <c r="AB38" i="3"/>
  <c r="AQ40" i="3"/>
  <c r="BB12" i="26"/>
  <c r="BB34" i="26"/>
  <c r="AG21" i="26"/>
  <c r="AQ36" i="26"/>
  <c r="AN30" i="3"/>
  <c r="AN22" i="3"/>
  <c r="AN37" i="3"/>
  <c r="AN7" i="3"/>
  <c r="AN4" i="3"/>
  <c r="R33" i="3"/>
  <c r="R25" i="3"/>
  <c r="R17" i="3"/>
  <c r="R36" i="3"/>
  <c r="R28" i="3"/>
  <c r="R20" i="3"/>
  <c r="R34" i="3"/>
  <c r="R35" i="3"/>
  <c r="R27" i="3"/>
  <c r="R19" i="3"/>
  <c r="R30" i="3"/>
  <c r="R21" i="3"/>
  <c r="R13" i="3"/>
  <c r="Z33" i="3"/>
  <c r="Z25" i="3"/>
  <c r="Z17" i="3"/>
  <c r="Z36" i="3"/>
  <c r="Z28" i="3"/>
  <c r="Z20" i="3"/>
  <c r="Z34" i="3"/>
  <c r="Z35" i="3"/>
  <c r="Z27" i="3"/>
  <c r="Z19" i="3"/>
  <c r="Z13" i="3"/>
  <c r="AH33" i="3"/>
  <c r="AH25" i="3"/>
  <c r="AH17" i="3"/>
  <c r="AH36" i="3"/>
  <c r="AH28" i="3"/>
  <c r="AH20" i="3"/>
  <c r="AH34" i="3"/>
  <c r="AH35" i="3"/>
  <c r="AH27" i="3"/>
  <c r="AH19" i="3"/>
  <c r="AH30" i="3"/>
  <c r="AH16" i="3"/>
  <c r="AH15" i="3"/>
  <c r="AH14" i="3"/>
  <c r="AH13" i="3"/>
  <c r="AP33" i="3"/>
  <c r="AP25" i="3"/>
  <c r="AP17" i="3"/>
  <c r="AP36" i="3"/>
  <c r="AP28" i="3"/>
  <c r="AP20" i="3"/>
  <c r="AP34" i="3"/>
  <c r="AP35" i="3"/>
  <c r="AP27" i="3"/>
  <c r="AP19" i="3"/>
  <c r="AP26" i="3"/>
  <c r="AP13" i="3"/>
  <c r="AX33" i="3"/>
  <c r="AX25" i="3"/>
  <c r="AX17" i="3"/>
  <c r="AX36" i="3"/>
  <c r="AX28" i="3"/>
  <c r="AX20" i="3"/>
  <c r="AX34" i="3"/>
  <c r="AX35" i="3"/>
  <c r="AX27" i="3"/>
  <c r="AX19" i="3"/>
  <c r="AX40" i="3"/>
  <c r="AX39" i="3"/>
  <c r="AX38" i="3"/>
  <c r="AX37" i="3"/>
  <c r="AX30" i="3"/>
  <c r="AX23" i="3"/>
  <c r="AX13" i="3"/>
  <c r="BF33" i="3"/>
  <c r="BF25" i="3"/>
  <c r="BF17" i="3"/>
  <c r="BF36" i="3"/>
  <c r="BF28" i="3"/>
  <c r="BF20" i="3"/>
  <c r="BF34" i="3"/>
  <c r="BF35" i="3"/>
  <c r="BF27" i="3"/>
  <c r="BF19" i="3"/>
  <c r="BF13" i="3"/>
  <c r="BN33" i="3"/>
  <c r="BN25" i="3"/>
  <c r="BN17" i="3"/>
  <c r="BN36" i="3"/>
  <c r="BN28" i="3"/>
  <c r="BN20" i="3"/>
  <c r="BN34" i="3"/>
  <c r="BN35" i="3"/>
  <c r="BN27" i="3"/>
  <c r="BN19" i="3"/>
  <c r="BN32" i="3"/>
  <c r="BN31" i="3"/>
  <c r="BN30" i="3"/>
  <c r="BN22" i="3"/>
  <c r="BN15" i="3"/>
  <c r="BN14" i="3"/>
  <c r="BN13" i="3"/>
  <c r="R4" i="3"/>
  <c r="Z4" i="3"/>
  <c r="AH4" i="3"/>
  <c r="AP4" i="3"/>
  <c r="AX4" i="3"/>
  <c r="BF4" i="3"/>
  <c r="BN4" i="3"/>
  <c r="V5" i="3"/>
  <c r="V29" i="3" s="1"/>
  <c r="AD5" i="3"/>
  <c r="AD16" i="3" s="1"/>
  <c r="AL5" i="3"/>
  <c r="AL23" i="3" s="1"/>
  <c r="AT5" i="3"/>
  <c r="AT21" i="3" s="1"/>
  <c r="BB5" i="3"/>
  <c r="BB11" i="3" s="1"/>
  <c r="BJ5" i="3"/>
  <c r="BJ38" i="3" s="1"/>
  <c r="B51" i="3"/>
  <c r="B43" i="3"/>
  <c r="B35" i="3"/>
  <c r="B27" i="3"/>
  <c r="B19" i="3"/>
  <c r="B50" i="3"/>
  <c r="B42" i="3"/>
  <c r="B38" i="3"/>
  <c r="B30" i="3"/>
  <c r="B22" i="3"/>
  <c r="B14" i="3"/>
  <c r="B48" i="3"/>
  <c r="B36" i="3"/>
  <c r="B45" i="3"/>
  <c r="B37" i="3"/>
  <c r="B29" i="3"/>
  <c r="B21" i="3"/>
  <c r="B44" i="3"/>
  <c r="B39" i="3"/>
  <c r="B31" i="3"/>
  <c r="B46" i="3"/>
  <c r="B40" i="3"/>
  <c r="B7" i="3"/>
  <c r="AO7" i="3"/>
  <c r="AX7" i="3"/>
  <c r="BG7" i="3"/>
  <c r="BP7" i="3"/>
  <c r="AG8" i="3"/>
  <c r="AP8" i="3"/>
  <c r="AZ8" i="3"/>
  <c r="Z9" i="3"/>
  <c r="AI9" i="3"/>
  <c r="AR9" i="3"/>
  <c r="R10" i="3"/>
  <c r="AA10" i="3"/>
  <c r="AJ10" i="3"/>
  <c r="BB10" i="3"/>
  <c r="S11" i="3"/>
  <c r="AL11" i="3"/>
  <c r="BD11" i="3"/>
  <c r="BM11" i="3"/>
  <c r="AD12" i="3"/>
  <c r="AW12" i="3"/>
  <c r="BF12" i="3"/>
  <c r="AO13" i="3"/>
  <c r="AY13" i="3"/>
  <c r="BH13" i="3"/>
  <c r="AO14" i="3"/>
  <c r="BM14" i="3"/>
  <c r="Y15" i="3"/>
  <c r="AW15" i="3"/>
  <c r="S16" i="3"/>
  <c r="AE16" i="3"/>
  <c r="AQ16" i="3"/>
  <c r="B17" i="3"/>
  <c r="AD17" i="3"/>
  <c r="AH18" i="3"/>
  <c r="AX18" i="3"/>
  <c r="BM18" i="3"/>
  <c r="AA19" i="3"/>
  <c r="AO19" i="3"/>
  <c r="BB19" i="3"/>
  <c r="B20" i="3"/>
  <c r="AE20" i="3"/>
  <c r="BJ20" i="3"/>
  <c r="AJ21" i="3"/>
  <c r="AY21" i="3"/>
  <c r="BN21" i="3"/>
  <c r="Z22" i="3"/>
  <c r="AP22" i="3"/>
  <c r="T24" i="3"/>
  <c r="AJ24" i="3"/>
  <c r="BN24" i="3"/>
  <c r="BB25" i="3"/>
  <c r="B26" i="3"/>
  <c r="AA26" i="3"/>
  <c r="AQ26" i="3"/>
  <c r="BF26" i="3"/>
  <c r="T27" i="3"/>
  <c r="AW27" i="3"/>
  <c r="BJ27" i="3"/>
  <c r="BC28" i="3"/>
  <c r="AG29" i="3"/>
  <c r="AX29" i="3"/>
  <c r="BP29" i="3"/>
  <c r="AE30" i="3"/>
  <c r="AZ30" i="3"/>
  <c r="AL34" i="3"/>
  <c r="BE34" i="3"/>
  <c r="BP35" i="3"/>
  <c r="AJ36" i="3"/>
  <c r="AP37" i="3"/>
  <c r="BM37" i="3"/>
  <c r="AZ38" i="3"/>
  <c r="R39" i="3"/>
  <c r="BF39" i="3"/>
  <c r="Z40" i="3"/>
  <c r="BN40" i="3"/>
  <c r="U12" i="26"/>
  <c r="U39" i="26"/>
  <c r="U34" i="26"/>
  <c r="U26" i="26"/>
  <c r="BG40" i="26"/>
  <c r="BG38" i="26"/>
  <c r="Y11" i="26"/>
  <c r="AV19" i="3"/>
  <c r="AV38" i="3"/>
  <c r="AV21" i="3"/>
  <c r="AV33" i="3"/>
  <c r="S36" i="3"/>
  <c r="S28" i="3"/>
  <c r="S20" i="3"/>
  <c r="S39" i="3"/>
  <c r="S31" i="3"/>
  <c r="S23" i="3"/>
  <c r="S15" i="3"/>
  <c r="S37" i="3"/>
  <c r="S38" i="3"/>
  <c r="S30" i="3"/>
  <c r="S22" i="3"/>
  <c r="S14" i="3"/>
  <c r="S25" i="3"/>
  <c r="S8" i="3"/>
  <c r="AA36" i="3"/>
  <c r="AA28" i="3"/>
  <c r="AA20" i="3"/>
  <c r="AA39" i="3"/>
  <c r="AA31" i="3"/>
  <c r="AA23" i="3"/>
  <c r="AA15" i="3"/>
  <c r="AA37" i="3"/>
  <c r="AA29" i="3"/>
  <c r="AA38" i="3"/>
  <c r="AA30" i="3"/>
  <c r="AA22" i="3"/>
  <c r="AA14" i="3"/>
  <c r="AA34" i="3"/>
  <c r="AA33" i="3"/>
  <c r="AA8" i="3"/>
  <c r="AI36" i="3"/>
  <c r="AI28" i="3"/>
  <c r="AI20" i="3"/>
  <c r="AI39" i="3"/>
  <c r="AI31" i="3"/>
  <c r="AI23" i="3"/>
  <c r="AI15" i="3"/>
  <c r="AI37" i="3"/>
  <c r="AI29" i="3"/>
  <c r="AI38" i="3"/>
  <c r="AI30" i="3"/>
  <c r="AI22" i="3"/>
  <c r="AI14" i="3"/>
  <c r="AI24" i="3"/>
  <c r="AI19" i="3"/>
  <c r="AI18" i="3"/>
  <c r="AI8" i="3"/>
  <c r="AQ36" i="3"/>
  <c r="AQ28" i="3"/>
  <c r="AQ20" i="3"/>
  <c r="AQ39" i="3"/>
  <c r="AQ31" i="3"/>
  <c r="AQ23" i="3"/>
  <c r="AQ15" i="3"/>
  <c r="AQ37" i="3"/>
  <c r="AQ29" i="3"/>
  <c r="AQ38" i="3"/>
  <c r="AQ30" i="3"/>
  <c r="AQ22" i="3"/>
  <c r="AQ14" i="3"/>
  <c r="AQ34" i="3"/>
  <c r="AQ21" i="3"/>
  <c r="AQ8" i="3"/>
  <c r="AY20" i="3"/>
  <c r="AY39" i="3"/>
  <c r="AY30" i="3"/>
  <c r="AY22" i="3"/>
  <c r="BG36" i="3"/>
  <c r="BG28" i="3"/>
  <c r="BG20" i="3"/>
  <c r="BG39" i="3"/>
  <c r="BG31" i="3"/>
  <c r="BG23" i="3"/>
  <c r="BG15" i="3"/>
  <c r="BG37" i="3"/>
  <c r="BG29" i="3"/>
  <c r="BG38" i="3"/>
  <c r="BG30" i="3"/>
  <c r="BG22" i="3"/>
  <c r="BG14" i="3"/>
  <c r="BG34" i="3"/>
  <c r="BG8" i="3"/>
  <c r="BO36" i="3"/>
  <c r="BO28" i="3"/>
  <c r="BO20" i="3"/>
  <c r="BO39" i="3"/>
  <c r="BO31" i="3"/>
  <c r="BO23" i="3"/>
  <c r="BO15" i="3"/>
  <c r="BO37" i="3"/>
  <c r="BO29" i="3"/>
  <c r="BO38" i="3"/>
  <c r="BO30" i="3"/>
  <c r="BO22" i="3"/>
  <c r="BO14" i="3"/>
  <c r="BO40" i="3"/>
  <c r="BO35" i="3"/>
  <c r="BO27" i="3"/>
  <c r="BO26" i="3"/>
  <c r="BO16" i="3"/>
  <c r="BO8" i="3"/>
  <c r="S4" i="3"/>
  <c r="AA4" i="3"/>
  <c r="AI4" i="3"/>
  <c r="AQ4" i="3"/>
  <c r="AY4" i="3"/>
  <c r="BG4" i="3"/>
  <c r="BO4" i="3"/>
  <c r="W5" i="3"/>
  <c r="W33" i="3" s="1"/>
  <c r="AE5" i="3"/>
  <c r="AM5" i="3"/>
  <c r="AM24" i="3" s="1"/>
  <c r="AU5" i="3"/>
  <c r="AU31" i="3" s="1"/>
  <c r="BC5" i="3"/>
  <c r="BC19" i="3" s="1"/>
  <c r="BK5" i="3"/>
  <c r="BK26" i="3" s="1"/>
  <c r="W7" i="3"/>
  <c r="AG7" i="3"/>
  <c r="AP7" i="3"/>
  <c r="B8" i="3"/>
  <c r="Y8" i="3"/>
  <c r="AH8" i="3"/>
  <c r="AR8" i="3"/>
  <c r="BJ8" i="3"/>
  <c r="R9" i="3"/>
  <c r="AA9" i="3"/>
  <c r="AJ9" i="3"/>
  <c r="BC9" i="3"/>
  <c r="BL9" i="3"/>
  <c r="S10" i="3"/>
  <c r="AB10" i="3"/>
  <c r="AT10" i="3"/>
  <c r="AD11" i="3"/>
  <c r="AM11" i="3"/>
  <c r="AV11" i="3"/>
  <c r="BE11" i="3"/>
  <c r="BN11" i="3"/>
  <c r="AO12" i="3"/>
  <c r="AX12" i="3"/>
  <c r="BG12" i="3"/>
  <c r="BP12" i="3"/>
  <c r="AG13" i="3"/>
  <c r="AQ13" i="3"/>
  <c r="AZ13" i="3"/>
  <c r="R14" i="3"/>
  <c r="AD14" i="3"/>
  <c r="AP14" i="3"/>
  <c r="BB14" i="3"/>
  <c r="Z15" i="3"/>
  <c r="AX15" i="3"/>
  <c r="BK15" i="3"/>
  <c r="BF16" i="3"/>
  <c r="AE17" i="3"/>
  <c r="AT17" i="3"/>
  <c r="AL18" i="3"/>
  <c r="BN18" i="3"/>
  <c r="AB19" i="3"/>
  <c r="AQ19" i="3"/>
  <c r="BE19" i="3"/>
  <c r="AG20" i="3"/>
  <c r="BK20" i="3"/>
  <c r="Y21" i="3"/>
  <c r="AZ21" i="3"/>
  <c r="BO21" i="3"/>
  <c r="BF22" i="3"/>
  <c r="R23" i="3"/>
  <c r="AG23" i="3"/>
  <c r="BK23" i="3"/>
  <c r="AZ24" i="3"/>
  <c r="BO24" i="3"/>
  <c r="AA25" i="3"/>
  <c r="AN25" i="3"/>
  <c r="BC25" i="3"/>
  <c r="AT26" i="3"/>
  <c r="BG26" i="3"/>
  <c r="AJ27" i="3"/>
  <c r="BM27" i="3"/>
  <c r="AB28" i="3"/>
  <c r="AO28" i="3"/>
  <c r="R29" i="3"/>
  <c r="AH29" i="3"/>
  <c r="R31" i="3"/>
  <c r="BF31" i="3"/>
  <c r="Z32" i="3"/>
  <c r="BO32" i="3"/>
  <c r="AD33" i="3"/>
  <c r="S34" i="3"/>
  <c r="AN34" i="3"/>
  <c r="BJ34" i="3"/>
  <c r="AL36" i="3"/>
  <c r="BE36" i="3"/>
  <c r="Y37" i="3"/>
  <c r="BN37" i="3"/>
  <c r="AH38" i="3"/>
  <c r="AN39" i="3"/>
  <c r="AA40" i="3"/>
  <c r="AV40" i="3"/>
  <c r="B41" i="3"/>
  <c r="V34" i="26"/>
  <c r="V28" i="26"/>
  <c r="V24" i="26"/>
  <c r="V12" i="26"/>
  <c r="V7" i="26"/>
  <c r="V21" i="26"/>
  <c r="B48" i="26"/>
  <c r="B45" i="26"/>
  <c r="B36" i="26"/>
  <c r="B28" i="26"/>
  <c r="B44" i="26"/>
  <c r="B39" i="26"/>
  <c r="B31" i="26"/>
  <c r="B23" i="26"/>
  <c r="B52" i="26"/>
  <c r="B43" i="26"/>
  <c r="B51" i="26"/>
  <c r="B38" i="26"/>
  <c r="B33" i="26"/>
  <c r="B30" i="26"/>
  <c r="B25" i="26"/>
  <c r="B22" i="26"/>
  <c r="B14" i="26"/>
  <c r="B50" i="26"/>
  <c r="B37" i="26"/>
  <c r="B41" i="26"/>
  <c r="B34" i="26"/>
  <c r="B9" i="26"/>
  <c r="B26" i="26"/>
  <c r="B19" i="26"/>
  <c r="B12" i="26"/>
  <c r="B27" i="26"/>
  <c r="B20" i="26"/>
  <c r="B7" i="26"/>
  <c r="B46" i="26"/>
  <c r="B40" i="26"/>
  <c r="B29" i="26"/>
  <c r="B17" i="26"/>
  <c r="B11" i="26"/>
  <c r="B24" i="26"/>
  <c r="B5" i="26"/>
  <c r="B3" i="26"/>
  <c r="B47" i="26"/>
  <c r="B15" i="26"/>
  <c r="B32" i="26"/>
  <c r="B10" i="26"/>
  <c r="B4" i="26"/>
  <c r="B8" i="26"/>
  <c r="B21" i="26"/>
  <c r="B6" i="26"/>
  <c r="B49" i="26"/>
  <c r="B35" i="26"/>
  <c r="B13" i="26"/>
  <c r="BG9" i="26"/>
  <c r="AE11" i="26"/>
  <c r="AU37" i="26"/>
  <c r="AD34" i="26"/>
  <c r="BD38" i="3"/>
  <c r="BD30" i="3"/>
  <c r="BD22" i="3"/>
  <c r="BD36" i="3"/>
  <c r="BD40" i="3"/>
  <c r="BD32" i="3"/>
  <c r="BD26" i="3"/>
  <c r="BD15" i="3"/>
  <c r="AF4" i="3"/>
  <c r="BL4" i="3"/>
  <c r="T39" i="3"/>
  <c r="T31" i="3"/>
  <c r="T23" i="3"/>
  <c r="T34" i="3"/>
  <c r="T26" i="3"/>
  <c r="T18" i="3"/>
  <c r="T40" i="3"/>
  <c r="T32" i="3"/>
  <c r="T33" i="3"/>
  <c r="T25" i="3"/>
  <c r="T17" i="3"/>
  <c r="T20" i="3"/>
  <c r="T11" i="3"/>
  <c r="AB39" i="3"/>
  <c r="AB31" i="3"/>
  <c r="AB23" i="3"/>
  <c r="AB34" i="3"/>
  <c r="AB26" i="3"/>
  <c r="AB18" i="3"/>
  <c r="AB40" i="3"/>
  <c r="AB32" i="3"/>
  <c r="AB33" i="3"/>
  <c r="AB25" i="3"/>
  <c r="AB17" i="3"/>
  <c r="AB37" i="3"/>
  <c r="AB27" i="3"/>
  <c r="AB22" i="3"/>
  <c r="AB11" i="3"/>
  <c r="AJ39" i="3"/>
  <c r="AJ31" i="3"/>
  <c r="AJ23" i="3"/>
  <c r="AJ34" i="3"/>
  <c r="AJ26" i="3"/>
  <c r="AJ18" i="3"/>
  <c r="AJ40" i="3"/>
  <c r="AJ32" i="3"/>
  <c r="AJ33" i="3"/>
  <c r="AJ25" i="3"/>
  <c r="AJ17" i="3"/>
  <c r="AJ11" i="3"/>
  <c r="AR39" i="3"/>
  <c r="AR31" i="3"/>
  <c r="AR23" i="3"/>
  <c r="AR34" i="3"/>
  <c r="AR26" i="3"/>
  <c r="AR18" i="3"/>
  <c r="AR40" i="3"/>
  <c r="AR32" i="3"/>
  <c r="AR33" i="3"/>
  <c r="AR25" i="3"/>
  <c r="AR17" i="3"/>
  <c r="AR37" i="3"/>
  <c r="AR16" i="3"/>
  <c r="AR11" i="3"/>
  <c r="AZ39" i="3"/>
  <c r="AZ31" i="3"/>
  <c r="AZ23" i="3"/>
  <c r="AZ34" i="3"/>
  <c r="AZ26" i="3"/>
  <c r="AZ18" i="3"/>
  <c r="AZ40" i="3"/>
  <c r="AZ32" i="3"/>
  <c r="AZ33" i="3"/>
  <c r="AZ25" i="3"/>
  <c r="AZ17" i="3"/>
  <c r="AZ28" i="3"/>
  <c r="AZ11" i="3"/>
  <c r="BH39" i="3"/>
  <c r="BH31" i="3"/>
  <c r="BH23" i="3"/>
  <c r="BH34" i="3"/>
  <c r="BH26" i="3"/>
  <c r="BH18" i="3"/>
  <c r="BH40" i="3"/>
  <c r="BH32" i="3"/>
  <c r="BH33" i="3"/>
  <c r="BH25" i="3"/>
  <c r="BH17" i="3"/>
  <c r="BH37" i="3"/>
  <c r="BH24" i="3"/>
  <c r="BH19" i="3"/>
  <c r="BH11" i="3"/>
  <c r="BP39" i="3"/>
  <c r="BP31" i="3"/>
  <c r="BP23" i="3"/>
  <c r="BP34" i="3"/>
  <c r="BP26" i="3"/>
  <c r="BP18" i="3"/>
  <c r="BP40" i="3"/>
  <c r="BP32" i="3"/>
  <c r="BP33" i="3"/>
  <c r="BP25" i="3"/>
  <c r="BP17" i="3"/>
  <c r="BP38" i="3"/>
  <c r="BP37" i="3"/>
  <c r="BP36" i="3"/>
  <c r="BP21" i="3"/>
  <c r="BP11" i="3"/>
  <c r="T4" i="3"/>
  <c r="AB4" i="3"/>
  <c r="AJ4" i="3"/>
  <c r="AR4" i="3"/>
  <c r="AZ4" i="3"/>
  <c r="BH4" i="3"/>
  <c r="BP4" i="3"/>
  <c r="X5" i="3"/>
  <c r="X38" i="3" s="1"/>
  <c r="AF5" i="3"/>
  <c r="AF28" i="3" s="1"/>
  <c r="AN5" i="3"/>
  <c r="AN20" i="3" s="1"/>
  <c r="AV5" i="3"/>
  <c r="AV28" i="3" s="1"/>
  <c r="BD5" i="3"/>
  <c r="BD17" i="3" s="1"/>
  <c r="BL5" i="3"/>
  <c r="BL38" i="3" s="1"/>
  <c r="Y7" i="3"/>
  <c r="AH7" i="3"/>
  <c r="AQ7" i="3"/>
  <c r="AZ7" i="3"/>
  <c r="Z8" i="3"/>
  <c r="AJ8" i="3"/>
  <c r="BB8" i="3"/>
  <c r="BK8" i="3"/>
  <c r="S9" i="3"/>
  <c r="AB9" i="3"/>
  <c r="AU9" i="3"/>
  <c r="BD9" i="3"/>
  <c r="BM9" i="3"/>
  <c r="T10" i="3"/>
  <c r="AL10" i="3"/>
  <c r="BD10" i="3"/>
  <c r="BN10" i="3"/>
  <c r="V11" i="3"/>
  <c r="AE11" i="3"/>
  <c r="AN11" i="3"/>
  <c r="AW11" i="3"/>
  <c r="BF11" i="3"/>
  <c r="BO11" i="3"/>
  <c r="AG12" i="3"/>
  <c r="AP12" i="3"/>
  <c r="BH12" i="3"/>
  <c r="B13" i="3"/>
  <c r="Y13" i="3"/>
  <c r="AI13" i="3"/>
  <c r="AR13" i="3"/>
  <c r="BJ13" i="3"/>
  <c r="T14" i="3"/>
  <c r="AE14" i="3"/>
  <c r="AR14" i="3"/>
  <c r="BE14" i="3"/>
  <c r="B15" i="3"/>
  <c r="AB15" i="3"/>
  <c r="AN15" i="3"/>
  <c r="AZ15" i="3"/>
  <c r="BL15" i="3"/>
  <c r="AI16" i="3"/>
  <c r="BG16" i="3"/>
  <c r="S17" i="3"/>
  <c r="BJ17" i="3"/>
  <c r="Y18" i="3"/>
  <c r="AN18" i="3"/>
  <c r="BB18" i="3"/>
  <c r="BO18" i="3"/>
  <c r="AR19" i="3"/>
  <c r="BG19" i="3"/>
  <c r="AJ20" i="3"/>
  <c r="AW20" i="3"/>
  <c r="BL20" i="3"/>
  <c r="Z21" i="3"/>
  <c r="AO21" i="3"/>
  <c r="BC21" i="3"/>
  <c r="AD22" i="3"/>
  <c r="BH22" i="3"/>
  <c r="AH23" i="3"/>
  <c r="AW23" i="3"/>
  <c r="BM23" i="3"/>
  <c r="Z24" i="3"/>
  <c r="AN24" i="3"/>
  <c r="BP24" i="3"/>
  <c r="AQ25" i="3"/>
  <c r="BG25" i="3"/>
  <c r="R26" i="3"/>
  <c r="AG26" i="3"/>
  <c r="BJ26" i="3"/>
  <c r="AZ27" i="3"/>
  <c r="BP27" i="3"/>
  <c r="AD28" i="3"/>
  <c r="AR28" i="3"/>
  <c r="BE28" i="3"/>
  <c r="S29" i="3"/>
  <c r="AJ29" i="3"/>
  <c r="BC29" i="3"/>
  <c r="T30" i="3"/>
  <c r="BC30" i="3"/>
  <c r="AN31" i="3"/>
  <c r="AA32" i="3"/>
  <c r="AX32" i="3"/>
  <c r="B33" i="3"/>
  <c r="AI33" i="3"/>
  <c r="BB33" i="3"/>
  <c r="AO34" i="3"/>
  <c r="BL34" i="3"/>
  <c r="AG35" i="3"/>
  <c r="AZ35" i="3"/>
  <c r="T36" i="3"/>
  <c r="BH36" i="3"/>
  <c r="Z37" i="3"/>
  <c r="AW37" i="3"/>
  <c r="AJ38" i="3"/>
  <c r="BF38" i="3"/>
  <c r="W39" i="3"/>
  <c r="AP39" i="3"/>
  <c r="B47" i="3"/>
  <c r="U29" i="26"/>
  <c r="AC32" i="26"/>
  <c r="AK23" i="26"/>
  <c r="AS24" i="26"/>
  <c r="AA31" i="26"/>
  <c r="AA27" i="26"/>
  <c r="AA18" i="26"/>
  <c r="AA19" i="26"/>
  <c r="AA17" i="26"/>
  <c r="AA11" i="26"/>
  <c r="BG11" i="26"/>
  <c r="B16" i="26"/>
  <c r="B18" i="26"/>
  <c r="BM30" i="26"/>
  <c r="R26" i="26"/>
  <c r="R37" i="26"/>
  <c r="R20" i="26"/>
  <c r="R7" i="26"/>
  <c r="R31" i="26"/>
  <c r="R10" i="26"/>
  <c r="R9" i="26"/>
  <c r="R35" i="26"/>
  <c r="R5" i="26"/>
  <c r="R40" i="26" s="1"/>
  <c r="R19" i="26"/>
  <c r="R39" i="26"/>
  <c r="BI5" i="26"/>
  <c r="BI38" i="26" s="1"/>
  <c r="AS5" i="26"/>
  <c r="AS30" i="26" s="1"/>
  <c r="AC5" i="26"/>
  <c r="R22" i="26"/>
  <c r="BO5" i="26"/>
  <c r="AY5" i="26"/>
  <c r="AI5" i="26"/>
  <c r="AI7" i="26" s="1"/>
  <c r="S5" i="26"/>
  <c r="S37" i="26" s="1"/>
  <c r="R24" i="26"/>
  <c r="BL5" i="26"/>
  <c r="AV5" i="26"/>
  <c r="AV35" i="26" s="1"/>
  <c r="AF5" i="26"/>
  <c r="Z34" i="26"/>
  <c r="Z26" i="26"/>
  <c r="Z37" i="26"/>
  <c r="Z29" i="26"/>
  <c r="Z40" i="26"/>
  <c r="Z33" i="26"/>
  <c r="Z31" i="26"/>
  <c r="Z30" i="26"/>
  <c r="Z28" i="26"/>
  <c r="Z25" i="26"/>
  <c r="Z23" i="26"/>
  <c r="Z22" i="26"/>
  <c r="Z38" i="26"/>
  <c r="Z36" i="26"/>
  <c r="Z35" i="26"/>
  <c r="Z24" i="26"/>
  <c r="Z19" i="26"/>
  <c r="Z7" i="26"/>
  <c r="Z14" i="26"/>
  <c r="Z15" i="26"/>
  <c r="Z13" i="26"/>
  <c r="Z32" i="26"/>
  <c r="Z18" i="26"/>
  <c r="Z9" i="26"/>
  <c r="Z27" i="26"/>
  <c r="Z17" i="26"/>
  <c r="Z5" i="26"/>
  <c r="Z39" i="26" s="1"/>
  <c r="Z12" i="26"/>
  <c r="Z11" i="26"/>
  <c r="Z8" i="26"/>
  <c r="Z16" i="26"/>
  <c r="AH34" i="26"/>
  <c r="AH26" i="26"/>
  <c r="AH37" i="26"/>
  <c r="AH40" i="26"/>
  <c r="AH36" i="26"/>
  <c r="AH35" i="26"/>
  <c r="AH20" i="26"/>
  <c r="AH32" i="26"/>
  <c r="AH27" i="26"/>
  <c r="AH38" i="26"/>
  <c r="AH7" i="26"/>
  <c r="AH28" i="26"/>
  <c r="AH22" i="26"/>
  <c r="AH19" i="26"/>
  <c r="AH10" i="26"/>
  <c r="AH24" i="26"/>
  <c r="AH14" i="26"/>
  <c r="AH23" i="26"/>
  <c r="AH17" i="26"/>
  <c r="AH9" i="26"/>
  <c r="AH39" i="26"/>
  <c r="AH33" i="26"/>
  <c r="AH31" i="26"/>
  <c r="AH30" i="26"/>
  <c r="AH5" i="26"/>
  <c r="AH21" i="26"/>
  <c r="AH11" i="26"/>
  <c r="AP29" i="26"/>
  <c r="AP10" i="26"/>
  <c r="AP5" i="26"/>
  <c r="AP21" i="26"/>
  <c r="AP25" i="26"/>
  <c r="AP22" i="26"/>
  <c r="AX20" i="26"/>
  <c r="AX18" i="26"/>
  <c r="AX5" i="26"/>
  <c r="AX36" i="26"/>
  <c r="BF26" i="26"/>
  <c r="BF37" i="26"/>
  <c r="BF29" i="26"/>
  <c r="BF31" i="26"/>
  <c r="BF28" i="26"/>
  <c r="BF23" i="26"/>
  <c r="BF22" i="26"/>
  <c r="BF20" i="26"/>
  <c r="BF35" i="26"/>
  <c r="BF7" i="26"/>
  <c r="BF10" i="26"/>
  <c r="BF27" i="26"/>
  <c r="BF18" i="26"/>
  <c r="BF9" i="26"/>
  <c r="BF13" i="26"/>
  <c r="BF5" i="26"/>
  <c r="BF39" i="26" s="1"/>
  <c r="BF24" i="26"/>
  <c r="BF19" i="26"/>
  <c r="BF14" i="26"/>
  <c r="BF40" i="26"/>
  <c r="BF8" i="26"/>
  <c r="Z4" i="26"/>
  <c r="AX4" i="26"/>
  <c r="X5" i="26"/>
  <c r="X34" i="26" s="1"/>
  <c r="BA5" i="26"/>
  <c r="BA40" i="26" s="1"/>
  <c r="AH15" i="26"/>
  <c r="BF21" i="26"/>
  <c r="T24" i="26"/>
  <c r="T13" i="26"/>
  <c r="T11" i="26"/>
  <c r="T5" i="26"/>
  <c r="T10" i="26" s="1"/>
  <c r="T33" i="26"/>
  <c r="T4" i="26"/>
  <c r="AB40" i="26"/>
  <c r="AB32" i="26"/>
  <c r="AB24" i="26"/>
  <c r="AB27" i="26"/>
  <c r="AB20" i="26"/>
  <c r="AB13" i="26"/>
  <c r="AB34" i="26"/>
  <c r="AB26" i="26"/>
  <c r="AB39" i="26"/>
  <c r="AB23" i="26"/>
  <c r="AB16" i="26"/>
  <c r="AB36" i="26"/>
  <c r="AB28" i="26"/>
  <c r="AB22" i="26"/>
  <c r="AB33" i="26"/>
  <c r="AB17" i="26"/>
  <c r="AB5" i="26"/>
  <c r="AB7" i="26" s="1"/>
  <c r="AJ40" i="26"/>
  <c r="AJ32" i="26"/>
  <c r="AJ24" i="26"/>
  <c r="AJ35" i="26"/>
  <c r="AJ38" i="26"/>
  <c r="AJ31" i="26"/>
  <c r="AJ30" i="26"/>
  <c r="AJ28" i="26"/>
  <c r="AJ26" i="26"/>
  <c r="AJ25" i="26"/>
  <c r="AJ22" i="26"/>
  <c r="AJ39" i="26"/>
  <c r="AJ34" i="26"/>
  <c r="AJ29" i="26"/>
  <c r="AJ14" i="26"/>
  <c r="AJ13" i="26"/>
  <c r="AJ20" i="26"/>
  <c r="AJ21" i="26"/>
  <c r="AJ15" i="26"/>
  <c r="AJ11" i="26"/>
  <c r="AJ36" i="26"/>
  <c r="AJ19" i="26"/>
  <c r="AJ12" i="26"/>
  <c r="AJ5" i="26"/>
  <c r="AJ10" i="26" s="1"/>
  <c r="AJ9" i="26"/>
  <c r="AJ16" i="26"/>
  <c r="AJ4" i="26"/>
  <c r="AR40" i="26"/>
  <c r="AR32" i="26"/>
  <c r="AR35" i="26"/>
  <c r="AR38" i="26"/>
  <c r="AR18" i="26"/>
  <c r="AR36" i="26"/>
  <c r="AR19" i="26"/>
  <c r="AR34" i="26"/>
  <c r="AR25" i="26"/>
  <c r="AR8" i="26"/>
  <c r="AR39" i="26"/>
  <c r="AR22" i="26"/>
  <c r="AR11" i="26"/>
  <c r="AR7" i="26"/>
  <c r="AR10" i="26"/>
  <c r="AR23" i="26"/>
  <c r="AR28" i="26"/>
  <c r="AR9" i="26"/>
  <c r="AR15" i="26"/>
  <c r="AR5" i="26"/>
  <c r="AR21" i="26" s="1"/>
  <c r="AR12" i="26"/>
  <c r="AR16" i="26"/>
  <c r="AR30" i="26"/>
  <c r="AZ38" i="26"/>
  <c r="AZ18" i="26"/>
  <c r="AZ23" i="26"/>
  <c r="AZ14" i="26"/>
  <c r="AZ31" i="26"/>
  <c r="AZ20" i="26"/>
  <c r="AZ5" i="26"/>
  <c r="AZ16" i="26" s="1"/>
  <c r="AZ21" i="26"/>
  <c r="AZ25" i="26"/>
  <c r="AZ4" i="26"/>
  <c r="BH32" i="26"/>
  <c r="BH35" i="26"/>
  <c r="BH38" i="26"/>
  <c r="BH18" i="26"/>
  <c r="BH36" i="26"/>
  <c r="BH34" i="26"/>
  <c r="BH13" i="26"/>
  <c r="BH39" i="26"/>
  <c r="BH19" i="26"/>
  <c r="BH11" i="26"/>
  <c r="BH29" i="26"/>
  <c r="BH7" i="26"/>
  <c r="BH20" i="26"/>
  <c r="BH15" i="26"/>
  <c r="BH10" i="26"/>
  <c r="BH21" i="26"/>
  <c r="BH9" i="26"/>
  <c r="BH5" i="26"/>
  <c r="BH23" i="26"/>
  <c r="BH26" i="26"/>
  <c r="BP40" i="26"/>
  <c r="BP24" i="26"/>
  <c r="BP33" i="26"/>
  <c r="BP31" i="26"/>
  <c r="BP30" i="26"/>
  <c r="BP26" i="26"/>
  <c r="BP18" i="26"/>
  <c r="BP37" i="26"/>
  <c r="BP29" i="26"/>
  <c r="BP8" i="26"/>
  <c r="BP21" i="26"/>
  <c r="BP15" i="26"/>
  <c r="BP7" i="26"/>
  <c r="BP36" i="26"/>
  <c r="BP5" i="26"/>
  <c r="BP10" i="26" s="1"/>
  <c r="BP14" i="26"/>
  <c r="BP9" i="26"/>
  <c r="BP4" i="26"/>
  <c r="AD5" i="26"/>
  <c r="BD5" i="26"/>
  <c r="BD23" i="26" s="1"/>
  <c r="AB12" i="26"/>
  <c r="AH18" i="26"/>
  <c r="AX19" i="26"/>
  <c r="BP20" i="26"/>
  <c r="BK26" i="26"/>
  <c r="BF32" i="26"/>
  <c r="AL34" i="26"/>
  <c r="AT35" i="26"/>
  <c r="BB35" i="26"/>
  <c r="AL5" i="26"/>
  <c r="AL16" i="26" s="1"/>
  <c r="BJ5" i="26"/>
  <c r="BP19" i="26"/>
  <c r="AB25" i="26"/>
  <c r="T29" i="26"/>
  <c r="AB37" i="26"/>
  <c r="BC39" i="26"/>
  <c r="BC38" i="26"/>
  <c r="BC9" i="26"/>
  <c r="BC30" i="26"/>
  <c r="BC11" i="26"/>
  <c r="BC32" i="26"/>
  <c r="BC5" i="26"/>
  <c r="BC25" i="26" s="1"/>
  <c r="BC4" i="26"/>
  <c r="BC17" i="26"/>
  <c r="BK33" i="26"/>
  <c r="BK25" i="26"/>
  <c r="BK36" i="26"/>
  <c r="BK39" i="26"/>
  <c r="BK35" i="26"/>
  <c r="BK34" i="26"/>
  <c r="BK24" i="26"/>
  <c r="BK32" i="26"/>
  <c r="BK9" i="26"/>
  <c r="BK15" i="26"/>
  <c r="BK12" i="26"/>
  <c r="BK31" i="26"/>
  <c r="BK18" i="26"/>
  <c r="BK37" i="26"/>
  <c r="BK5" i="26"/>
  <c r="BK38" i="26"/>
  <c r="BK27" i="26"/>
  <c r="BK22" i="26"/>
  <c r="BK7" i="26"/>
  <c r="BK17" i="26"/>
  <c r="AN21" i="26"/>
  <c r="AN25" i="26"/>
  <c r="AN27" i="26"/>
  <c r="AJ7" i="26"/>
  <c r="AH8" i="26"/>
  <c r="AZ10" i="26"/>
  <c r="BH14" i="26"/>
  <c r="R16" i="26"/>
  <c r="Z21" i="26"/>
  <c r="AP33" i="26"/>
  <c r="BN34" i="26"/>
  <c r="BN37" i="26"/>
  <c r="BN40" i="26"/>
  <c r="BN38" i="26"/>
  <c r="BN20" i="26"/>
  <c r="BN27" i="26"/>
  <c r="BN7" i="26"/>
  <c r="BN33" i="26"/>
  <c r="BN23" i="26"/>
  <c r="BN16" i="26"/>
  <c r="BN17" i="26"/>
  <c r="BN9" i="26"/>
  <c r="BN5" i="26"/>
  <c r="BN35" i="26"/>
  <c r="BN30" i="26"/>
  <c r="BN28" i="26"/>
  <c r="BN13" i="26"/>
  <c r="AA23" i="26"/>
  <c r="AY23" i="26"/>
  <c r="BO21" i="26"/>
  <c r="BN15" i="26"/>
  <c r="BN22" i="26"/>
  <c r="X31" i="26"/>
  <c r="X22" i="26"/>
  <c r="X7" i="26"/>
  <c r="AF36" i="26"/>
  <c r="AF28" i="26"/>
  <c r="AF39" i="26"/>
  <c r="AF31" i="26"/>
  <c r="AF23" i="26"/>
  <c r="AF34" i="26"/>
  <c r="AF27" i="26"/>
  <c r="AF9" i="26"/>
  <c r="AF18" i="26"/>
  <c r="AF12" i="26"/>
  <c r="AF38" i="26"/>
  <c r="AF37" i="26"/>
  <c r="AF32" i="26"/>
  <c r="AF7" i="26"/>
  <c r="AF40" i="26"/>
  <c r="AF21" i="26"/>
  <c r="AF11" i="26"/>
  <c r="AN36" i="26"/>
  <c r="AN28" i="26"/>
  <c r="AN39" i="26"/>
  <c r="AN31" i="26"/>
  <c r="AN23" i="26"/>
  <c r="AN34" i="26"/>
  <c r="AN14" i="26"/>
  <c r="AN38" i="26"/>
  <c r="AN37" i="26"/>
  <c r="AN29" i="26"/>
  <c r="AN17" i="26"/>
  <c r="AN16" i="26"/>
  <c r="AN9" i="26"/>
  <c r="AN33" i="26"/>
  <c r="AN26" i="26"/>
  <c r="AN12" i="26"/>
  <c r="AN35" i="26"/>
  <c r="AN18" i="26"/>
  <c r="AN7" i="26"/>
  <c r="AN32" i="26"/>
  <c r="AN22" i="26"/>
  <c r="AN15" i="26"/>
  <c r="AN11" i="26"/>
  <c r="AV28" i="26"/>
  <c r="AV39" i="26"/>
  <c r="AV31" i="26"/>
  <c r="AV34" i="26"/>
  <c r="AV33" i="26"/>
  <c r="AV25" i="26"/>
  <c r="AV22" i="26"/>
  <c r="AV14" i="26"/>
  <c r="AV27" i="26"/>
  <c r="AV9" i="26"/>
  <c r="AV16" i="26"/>
  <c r="AV12" i="26"/>
  <c r="AV38" i="26"/>
  <c r="AV32" i="26"/>
  <c r="AV7" i="26"/>
  <c r="AV11" i="26"/>
  <c r="BD36" i="26"/>
  <c r="BD31" i="26"/>
  <c r="BD14" i="26"/>
  <c r="BD32" i="26"/>
  <c r="BD15" i="26"/>
  <c r="BD12" i="26"/>
  <c r="BD35" i="26"/>
  <c r="BD16" i="26"/>
  <c r="BD11" i="26"/>
  <c r="BL40" i="26"/>
  <c r="BL36" i="26"/>
  <c r="BL28" i="26"/>
  <c r="BL39" i="26"/>
  <c r="BL31" i="26"/>
  <c r="BL23" i="26"/>
  <c r="BL34" i="26"/>
  <c r="BL14" i="26"/>
  <c r="BL32" i="26"/>
  <c r="BL20" i="26"/>
  <c r="BL9" i="26"/>
  <c r="BL15" i="26"/>
  <c r="BL12" i="26"/>
  <c r="BL38" i="26"/>
  <c r="BL37" i="26"/>
  <c r="BL29" i="26"/>
  <c r="BL21" i="26"/>
  <c r="BL7" i="26"/>
  <c r="BL27" i="26"/>
  <c r="BL22" i="26"/>
  <c r="BL13" i="26"/>
  <c r="BL11" i="26"/>
  <c r="X4" i="26"/>
  <c r="AF4" i="26"/>
  <c r="AN4" i="26"/>
  <c r="AV4" i="26"/>
  <c r="BD4" i="26"/>
  <c r="BL4" i="26"/>
  <c r="U7" i="26"/>
  <c r="U9" i="26"/>
  <c r="AK9" i="26"/>
  <c r="BA9" i="26"/>
  <c r="AT14" i="26"/>
  <c r="BJ15" i="26"/>
  <c r="AA16" i="26"/>
  <c r="AS16" i="26"/>
  <c r="BL16" i="26"/>
  <c r="AT17" i="26"/>
  <c r="BL17" i="26"/>
  <c r="AC18" i="26"/>
  <c r="AC19" i="26"/>
  <c r="AV19" i="26"/>
  <c r="AC20" i="26"/>
  <c r="U24" i="26"/>
  <c r="AF26" i="26"/>
  <c r="AN30" i="26"/>
  <c r="BA34" i="26"/>
  <c r="AF35" i="26"/>
  <c r="V37" i="26"/>
  <c r="U40" i="26"/>
  <c r="D50" i="9"/>
  <c r="E50" i="9"/>
  <c r="E66" i="9"/>
  <c r="D66" i="9"/>
  <c r="E47" i="20"/>
  <c r="D47" i="20"/>
  <c r="B47" i="20"/>
  <c r="S35" i="26"/>
  <c r="S13" i="26"/>
  <c r="S19" i="26"/>
  <c r="AA37" i="26"/>
  <c r="AA29" i="26"/>
  <c r="AA40" i="26"/>
  <c r="AA32" i="26"/>
  <c r="AA24" i="26"/>
  <c r="AA35" i="26"/>
  <c r="AA38" i="26"/>
  <c r="AA15" i="26"/>
  <c r="AA33" i="26"/>
  <c r="AA14" i="26"/>
  <c r="AA10" i="26"/>
  <c r="AA20" i="26"/>
  <c r="AA13" i="26"/>
  <c r="AA34" i="26"/>
  <c r="AA30" i="26"/>
  <c r="AA26" i="26"/>
  <c r="AA21" i="26"/>
  <c r="AA8" i="26"/>
  <c r="AA28" i="26"/>
  <c r="AA22" i="26"/>
  <c r="AA12" i="26"/>
  <c r="AI37" i="26"/>
  <c r="AI29" i="26"/>
  <c r="AI33" i="26"/>
  <c r="AI31" i="26"/>
  <c r="AI14" i="26"/>
  <c r="AI13" i="26"/>
  <c r="AQ37" i="26"/>
  <c r="AQ29" i="26"/>
  <c r="AQ32" i="26"/>
  <c r="AQ24" i="26"/>
  <c r="AQ40" i="26"/>
  <c r="AQ35" i="26"/>
  <c r="AQ15" i="26"/>
  <c r="AQ30" i="26"/>
  <c r="AQ26" i="26"/>
  <c r="AQ23" i="26"/>
  <c r="AQ10" i="26"/>
  <c r="AQ27" i="26"/>
  <c r="AQ19" i="26"/>
  <c r="AQ13" i="26"/>
  <c r="AQ34" i="26"/>
  <c r="AQ31" i="26"/>
  <c r="AQ25" i="26"/>
  <c r="AQ14" i="26"/>
  <c r="AQ8" i="26"/>
  <c r="AQ33" i="26"/>
  <c r="AQ17" i="26"/>
  <c r="AQ12" i="26"/>
  <c r="AY37" i="26"/>
  <c r="AY29" i="26"/>
  <c r="AY32" i="26"/>
  <c r="AY24" i="26"/>
  <c r="AY35" i="26"/>
  <c r="AY39" i="26"/>
  <c r="AY15" i="26"/>
  <c r="AY38" i="26"/>
  <c r="AY28" i="26"/>
  <c r="AY18" i="26"/>
  <c r="AY10" i="26"/>
  <c r="AY13" i="26"/>
  <c r="AY33" i="26"/>
  <c r="AY8" i="26"/>
  <c r="AY31" i="26"/>
  <c r="AY22" i="26"/>
  <c r="AY16" i="26"/>
  <c r="AY12" i="26"/>
  <c r="BG37" i="26"/>
  <c r="BG29" i="26"/>
  <c r="BG32" i="26"/>
  <c r="BG24" i="26"/>
  <c r="BG35" i="26"/>
  <c r="BG36" i="26"/>
  <c r="BG15" i="26"/>
  <c r="BG30" i="26"/>
  <c r="BG26" i="26"/>
  <c r="BG25" i="26"/>
  <c r="BG17" i="26"/>
  <c r="BG10" i="26"/>
  <c r="BG27" i="26"/>
  <c r="BG22" i="26"/>
  <c r="BG18" i="26"/>
  <c r="BG34" i="26"/>
  <c r="BG31" i="26"/>
  <c r="BG13" i="26"/>
  <c r="BG8" i="26"/>
  <c r="BG33" i="26"/>
  <c r="BG23" i="26"/>
  <c r="BG21" i="26"/>
  <c r="BG12" i="26"/>
  <c r="BO37" i="26"/>
  <c r="BO29" i="26"/>
  <c r="BO32" i="26"/>
  <c r="BO35" i="26"/>
  <c r="BO27" i="26"/>
  <c r="BO15" i="26"/>
  <c r="BO33" i="26"/>
  <c r="BO31" i="26"/>
  <c r="BO30" i="26"/>
  <c r="BO28" i="26"/>
  <c r="BO39" i="26"/>
  <c r="BO23" i="26"/>
  <c r="BO16" i="26"/>
  <c r="BO10" i="26"/>
  <c r="BO40" i="26"/>
  <c r="BO38" i="26"/>
  <c r="BO17" i="26"/>
  <c r="BO18" i="26"/>
  <c r="BO8" i="26"/>
  <c r="BO20" i="26"/>
  <c r="BO12" i="26"/>
  <c r="S4" i="26"/>
  <c r="AA4" i="26"/>
  <c r="AI4" i="26"/>
  <c r="AQ4" i="26"/>
  <c r="AY4" i="26"/>
  <c r="BG4" i="26"/>
  <c r="BO4" i="26"/>
  <c r="AA7" i="26"/>
  <c r="AL7" i="26"/>
  <c r="BB7" i="26"/>
  <c r="V10" i="26"/>
  <c r="BB10" i="26"/>
  <c r="U13" i="26"/>
  <c r="AK13" i="26"/>
  <c r="BB13" i="26"/>
  <c r="AY14" i="26"/>
  <c r="AI16" i="26"/>
  <c r="BB17" i="26"/>
  <c r="AK18" i="26"/>
  <c r="BB19" i="26"/>
  <c r="BB21" i="26"/>
  <c r="AQ22" i="26"/>
  <c r="BO22" i="26"/>
  <c r="AA25" i="26"/>
  <c r="AY25" i="26"/>
  <c r="AY30" i="26"/>
  <c r="V31" i="26"/>
  <c r="BD33" i="26"/>
  <c r="BO34" i="26"/>
  <c r="AA36" i="26"/>
  <c r="AQ38" i="26"/>
  <c r="BB39" i="26"/>
  <c r="U35" i="26"/>
  <c r="U27" i="26"/>
  <c r="U38" i="26"/>
  <c r="U30" i="26"/>
  <c r="U22" i="26"/>
  <c r="U21" i="26"/>
  <c r="U37" i="26"/>
  <c r="U28" i="26"/>
  <c r="U25" i="26"/>
  <c r="U16" i="26"/>
  <c r="U8" i="26"/>
  <c r="U32" i="26"/>
  <c r="U17" i="26"/>
  <c r="U11" i="26"/>
  <c r="U36" i="26"/>
  <c r="U33" i="26"/>
  <c r="U31" i="26"/>
  <c r="U23" i="26"/>
  <c r="U20" i="26"/>
  <c r="U10" i="26"/>
  <c r="AC35" i="26"/>
  <c r="AC27" i="26"/>
  <c r="AC38" i="26"/>
  <c r="AC30" i="26"/>
  <c r="AC22" i="26"/>
  <c r="AC21" i="26"/>
  <c r="AC37" i="26"/>
  <c r="AC34" i="26"/>
  <c r="AC26" i="26"/>
  <c r="AC15" i="26"/>
  <c r="AC8" i="26"/>
  <c r="AC40" i="26"/>
  <c r="AC39" i="26"/>
  <c r="AC23" i="26"/>
  <c r="AC16" i="26"/>
  <c r="AC11" i="26"/>
  <c r="AC31" i="26"/>
  <c r="AC17" i="26"/>
  <c r="AC33" i="26"/>
  <c r="AC14" i="26"/>
  <c r="AC10" i="26"/>
  <c r="AK40" i="26"/>
  <c r="AK35" i="26"/>
  <c r="AK27" i="26"/>
  <c r="AK38" i="26"/>
  <c r="AK30" i="26"/>
  <c r="AK22" i="26"/>
  <c r="AK39" i="26"/>
  <c r="AK34" i="26"/>
  <c r="AK32" i="26"/>
  <c r="AK29" i="26"/>
  <c r="AK24" i="26"/>
  <c r="AK21" i="26"/>
  <c r="AK37" i="26"/>
  <c r="AK28" i="26"/>
  <c r="AK20" i="26"/>
  <c r="AK8" i="26"/>
  <c r="AK15" i="26"/>
  <c r="AK11" i="26"/>
  <c r="AK36" i="26"/>
  <c r="AK33" i="26"/>
  <c r="AK16" i="26"/>
  <c r="AK31" i="26"/>
  <c r="AK25" i="26"/>
  <c r="AK19" i="26"/>
  <c r="AK10" i="26"/>
  <c r="AS35" i="26"/>
  <c r="AS27" i="26"/>
  <c r="AS40" i="26"/>
  <c r="AS38" i="26"/>
  <c r="AS22" i="26"/>
  <c r="AS36" i="26"/>
  <c r="AS21" i="26"/>
  <c r="AS33" i="26"/>
  <c r="AS31" i="26"/>
  <c r="AS28" i="26"/>
  <c r="AS26" i="26"/>
  <c r="AS25" i="26"/>
  <c r="AS14" i="26"/>
  <c r="AS8" i="26"/>
  <c r="AS39" i="26"/>
  <c r="AS20" i="26"/>
  <c r="AS11" i="26"/>
  <c r="AS15" i="26"/>
  <c r="AS18" i="26"/>
  <c r="AS10" i="26"/>
  <c r="BA35" i="26"/>
  <c r="BA27" i="26"/>
  <c r="BA38" i="26"/>
  <c r="BA30" i="26"/>
  <c r="BA22" i="26"/>
  <c r="BA21" i="26"/>
  <c r="BA13" i="26"/>
  <c r="BA37" i="26"/>
  <c r="BA33" i="26"/>
  <c r="BA19" i="26"/>
  <c r="BA8" i="26"/>
  <c r="BA29" i="26"/>
  <c r="BA14" i="26"/>
  <c r="BA11" i="26"/>
  <c r="BA36" i="26"/>
  <c r="BA26" i="26"/>
  <c r="BA20" i="26"/>
  <c r="BA39" i="26"/>
  <c r="BA28" i="26"/>
  <c r="BI21" i="26"/>
  <c r="BI11" i="26"/>
  <c r="BI10" i="26"/>
  <c r="U4" i="26"/>
  <c r="AC4" i="26"/>
  <c r="AK4" i="26"/>
  <c r="AS4" i="26"/>
  <c r="BA4" i="26"/>
  <c r="BI4" i="26"/>
  <c r="AC7" i="26"/>
  <c r="AQ7" i="26"/>
  <c r="BG7" i="26"/>
  <c r="V8" i="26"/>
  <c r="AL8" i="26"/>
  <c r="BB8" i="26"/>
  <c r="AN10" i="26"/>
  <c r="BD10" i="26"/>
  <c r="S11" i="26"/>
  <c r="BO11" i="26"/>
  <c r="AC12" i="26"/>
  <c r="AS12" i="26"/>
  <c r="AN13" i="26"/>
  <c r="U14" i="26"/>
  <c r="U15" i="26"/>
  <c r="BG16" i="26"/>
  <c r="U18" i="26"/>
  <c r="U19" i="26"/>
  <c r="AN19" i="26"/>
  <c r="V20" i="26"/>
  <c r="AN20" i="26"/>
  <c r="BG20" i="26"/>
  <c r="AC25" i="26"/>
  <c r="BA25" i="26"/>
  <c r="AY26" i="26"/>
  <c r="AY27" i="26"/>
  <c r="BB28" i="26"/>
  <c r="BI29" i="26"/>
  <c r="AF30" i="26"/>
  <c r="BB31" i="26"/>
  <c r="BO36" i="26"/>
  <c r="AS37" i="26"/>
  <c r="S38" i="26"/>
  <c r="BD38" i="26"/>
  <c r="AA39" i="26"/>
  <c r="BG39" i="26"/>
  <c r="B66" i="9"/>
  <c r="V38" i="26"/>
  <c r="V30" i="26"/>
  <c r="V22" i="26"/>
  <c r="V33" i="26"/>
  <c r="V25" i="26"/>
  <c r="V36" i="26"/>
  <c r="V16" i="26"/>
  <c r="V40" i="26"/>
  <c r="V39" i="26"/>
  <c r="V35" i="26"/>
  <c r="V32" i="26"/>
  <c r="V17" i="26"/>
  <c r="V11" i="26"/>
  <c r="V29" i="26"/>
  <c r="V18" i="26"/>
  <c r="V9" i="26"/>
  <c r="V27" i="26"/>
  <c r="V15" i="26"/>
  <c r="V13" i="26"/>
  <c r="AD38" i="26"/>
  <c r="AD30" i="26"/>
  <c r="AD22" i="26"/>
  <c r="AD33" i="26"/>
  <c r="AD25" i="26"/>
  <c r="AD36" i="26"/>
  <c r="AD37" i="26"/>
  <c r="AD16" i="26"/>
  <c r="AD40" i="26"/>
  <c r="AD39" i="26"/>
  <c r="AD23" i="26"/>
  <c r="AD21" i="26"/>
  <c r="AD11" i="26"/>
  <c r="AD31" i="26"/>
  <c r="AD17" i="26"/>
  <c r="AD27" i="26"/>
  <c r="AD9" i="26"/>
  <c r="AD29" i="26"/>
  <c r="AD24" i="26"/>
  <c r="AD20" i="26"/>
  <c r="AD13" i="26"/>
  <c r="AL38" i="26"/>
  <c r="AL30" i="26"/>
  <c r="AL22" i="26"/>
  <c r="AL33" i="26"/>
  <c r="AL25" i="26"/>
  <c r="AL40" i="26"/>
  <c r="AL32" i="26"/>
  <c r="AL15" i="26"/>
  <c r="AL11" i="26"/>
  <c r="AL24" i="26"/>
  <c r="AL21" i="26"/>
  <c r="AL17" i="26"/>
  <c r="AL27" i="26"/>
  <c r="AL14" i="26"/>
  <c r="AL13" i="26"/>
  <c r="AT40" i="26"/>
  <c r="AT38" i="26"/>
  <c r="AT30" i="26"/>
  <c r="AT22" i="26"/>
  <c r="AT33" i="26"/>
  <c r="AT25" i="26"/>
  <c r="AT36" i="26"/>
  <c r="AT31" i="26"/>
  <c r="AT28" i="26"/>
  <c r="AT26" i="26"/>
  <c r="AT23" i="26"/>
  <c r="AT16" i="26"/>
  <c r="AT32" i="26"/>
  <c r="AT29" i="26"/>
  <c r="AT27" i="26"/>
  <c r="AT39" i="26"/>
  <c r="AT20" i="26"/>
  <c r="AT11" i="26"/>
  <c r="AT15" i="26"/>
  <c r="AT21" i="26"/>
  <c r="AT9" i="26"/>
  <c r="AT19" i="26"/>
  <c r="AT13" i="26"/>
  <c r="BB38" i="26"/>
  <c r="BB30" i="26"/>
  <c r="BB22" i="26"/>
  <c r="BB40" i="26"/>
  <c r="BB33" i="26"/>
  <c r="BB25" i="26"/>
  <c r="BB36" i="26"/>
  <c r="BB16" i="26"/>
  <c r="BB37" i="26"/>
  <c r="BB29" i="26"/>
  <c r="BB23" i="26"/>
  <c r="BB14" i="26"/>
  <c r="BB11" i="26"/>
  <c r="BB26" i="26"/>
  <c r="BB20" i="26"/>
  <c r="BB15" i="26"/>
  <c r="BB9" i="26"/>
  <c r="BB32" i="26"/>
  <c r="BB24" i="26"/>
  <c r="BB18" i="26"/>
  <c r="BJ38" i="26"/>
  <c r="BJ30" i="26"/>
  <c r="BJ22" i="26"/>
  <c r="BJ33" i="26"/>
  <c r="BJ25" i="26"/>
  <c r="BJ40" i="26"/>
  <c r="BJ36" i="26"/>
  <c r="BJ35" i="26"/>
  <c r="BJ34" i="26"/>
  <c r="BJ16" i="26"/>
  <c r="BJ27" i="26"/>
  <c r="BJ19" i="26"/>
  <c r="BJ13" i="26"/>
  <c r="BJ11" i="26"/>
  <c r="BJ24" i="26"/>
  <c r="BJ14" i="26"/>
  <c r="BJ32" i="26"/>
  <c r="BJ20" i="26"/>
  <c r="BJ9" i="26"/>
  <c r="V4" i="26"/>
  <c r="AD4" i="26"/>
  <c r="AL4" i="26"/>
  <c r="AT4" i="26"/>
  <c r="BB4" i="26"/>
  <c r="BJ4" i="26"/>
  <c r="AD7" i="26"/>
  <c r="AS7" i="26"/>
  <c r="AN8" i="26"/>
  <c r="AY9" i="26"/>
  <c r="BO9" i="26"/>
  <c r="AD12" i="26"/>
  <c r="AT12" i="26"/>
  <c r="BJ12" i="26"/>
  <c r="V14" i="26"/>
  <c r="BG14" i="26"/>
  <c r="AQ16" i="26"/>
  <c r="BJ17" i="26"/>
  <c r="AQ18" i="26"/>
  <c r="V19" i="26"/>
  <c r="BG19" i="26"/>
  <c r="AQ21" i="26"/>
  <c r="BJ21" i="26"/>
  <c r="V23" i="26"/>
  <c r="AN24" i="26"/>
  <c r="BL24" i="26"/>
  <c r="BB27" i="26"/>
  <c r="AC28" i="26"/>
  <c r="BG28" i="26"/>
  <c r="AF29" i="26"/>
  <c r="BJ29" i="26"/>
  <c r="BL30" i="26"/>
  <c r="BJ31" i="26"/>
  <c r="BL33" i="26"/>
  <c r="AT37" i="26"/>
  <c r="AY40" i="26"/>
  <c r="D39" i="9"/>
  <c r="C39" i="9"/>
  <c r="B42" i="9"/>
  <c r="B50" i="9"/>
  <c r="B58" i="9"/>
  <c r="E71" i="9"/>
  <c r="D71" i="9"/>
  <c r="B39" i="9"/>
  <c r="E47" i="9"/>
  <c r="BI6" i="25"/>
  <c r="BA6" i="25"/>
  <c r="AS6" i="25"/>
  <c r="AK6" i="25"/>
  <c r="AC6" i="25"/>
  <c r="U6" i="25"/>
  <c r="BP6" i="25"/>
  <c r="BH6" i="25"/>
  <c r="AZ6" i="25"/>
  <c r="AR6" i="25"/>
  <c r="AJ6" i="25"/>
  <c r="AB6" i="25"/>
  <c r="T6" i="25"/>
  <c r="BO6" i="25"/>
  <c r="BE6" i="25"/>
  <c r="AU6" i="25"/>
  <c r="AI6" i="25"/>
  <c r="Y6" i="25"/>
  <c r="BN6" i="25"/>
  <c r="BD6" i="25"/>
  <c r="AT6" i="25"/>
  <c r="AH6" i="25"/>
  <c r="X6" i="25"/>
  <c r="BL6" i="25"/>
  <c r="AX6" i="25"/>
  <c r="AL6" i="25"/>
  <c r="V6" i="25"/>
  <c r="BK6" i="25"/>
  <c r="AW6" i="25"/>
  <c r="AG6" i="25"/>
  <c r="S6" i="25"/>
  <c r="BJ6" i="25"/>
  <c r="AV6" i="25"/>
  <c r="AF6" i="25"/>
  <c r="R6" i="25"/>
  <c r="BG6" i="25"/>
  <c r="AQ6" i="25"/>
  <c r="AE6" i="25"/>
  <c r="Q6" i="25"/>
  <c r="BB6" i="25"/>
  <c r="Z6" i="25"/>
  <c r="AY6" i="25"/>
  <c r="W6" i="25"/>
  <c r="BF6" i="25"/>
  <c r="E39" i="9"/>
  <c r="E55" i="9"/>
  <c r="D63" i="20"/>
  <c r="C63" i="9"/>
  <c r="E39" i="20"/>
  <c r="E63" i="20"/>
  <c r="AO6" i="25"/>
  <c r="B55" i="9"/>
  <c r="BN29" i="25"/>
  <c r="BF29" i="25"/>
  <c r="AX29" i="25"/>
  <c r="AP29" i="25"/>
  <c r="AH29" i="25"/>
  <c r="Z29" i="25"/>
  <c r="R29" i="25"/>
  <c r="BK29" i="25"/>
  <c r="BC29" i="25"/>
  <c r="AU29" i="25"/>
  <c r="AM29" i="25"/>
  <c r="AE29" i="25"/>
  <c r="W29" i="25"/>
  <c r="BL29" i="25"/>
  <c r="BA29" i="25"/>
  <c r="AQ29" i="25"/>
  <c r="AF29" i="25"/>
  <c r="U29" i="25"/>
  <c r="BI29" i="25"/>
  <c r="AY29" i="25"/>
  <c r="AN29" i="25"/>
  <c r="AC29" i="25"/>
  <c r="S29" i="25"/>
  <c r="BH29" i="25"/>
  <c r="AW29" i="25"/>
  <c r="AL29" i="25"/>
  <c r="AB29" i="25"/>
  <c r="Q29" i="25"/>
  <c r="BO29" i="25"/>
  <c r="BD29" i="25"/>
  <c r="AS29" i="25"/>
  <c r="AI29" i="25"/>
  <c r="X29" i="25"/>
  <c r="BB29" i="25"/>
  <c r="AG29" i="25"/>
  <c r="AZ29" i="25"/>
  <c r="AD29" i="25"/>
  <c r="AV29" i="25"/>
  <c r="AA29" i="25"/>
  <c r="BJ29" i="25"/>
  <c r="AO29" i="25"/>
  <c r="T29" i="25"/>
  <c r="AK29" i="25"/>
  <c r="AJ29" i="25"/>
  <c r="BP29" i="25"/>
  <c r="Y29" i="25"/>
  <c r="BM29" i="25"/>
  <c r="V29" i="25"/>
  <c r="BG29" i="25"/>
  <c r="BE29" i="25"/>
  <c r="AT29" i="25"/>
  <c r="AR29" i="25"/>
  <c r="C42" i="9"/>
  <c r="B47" i="9"/>
  <c r="E48" i="9"/>
  <c r="C50" i="9"/>
  <c r="C58" i="9"/>
  <c r="B63" i="9"/>
  <c r="E64" i="9"/>
  <c r="C66" i="9"/>
  <c r="B39" i="20"/>
  <c r="C42" i="20"/>
  <c r="E44" i="20"/>
  <c r="D44" i="20"/>
  <c r="C50" i="20"/>
  <c r="B55" i="20"/>
  <c r="B63" i="20"/>
  <c r="C66" i="20"/>
  <c r="B71" i="20"/>
  <c r="D42" i="9"/>
  <c r="B44" i="9"/>
  <c r="D58" i="9"/>
  <c r="B60" i="9"/>
  <c r="C39" i="20"/>
  <c r="E41" i="20"/>
  <c r="B41" i="20"/>
  <c r="D42" i="20"/>
  <c r="C47" i="20"/>
  <c r="D50" i="20"/>
  <c r="C55" i="20"/>
  <c r="C63" i="20"/>
  <c r="D66" i="20"/>
  <c r="C44" i="20"/>
  <c r="B68" i="20"/>
  <c r="C71" i="20"/>
  <c r="D39" i="20"/>
  <c r="E50" i="20"/>
  <c r="D55" i="20"/>
  <c r="E66" i="20"/>
  <c r="D71" i="20"/>
  <c r="B54" i="20"/>
  <c r="BP3" i="25"/>
  <c r="BH3" i="25"/>
  <c r="AZ3" i="25"/>
  <c r="AR3" i="25"/>
  <c r="AJ3" i="25"/>
  <c r="AB3" i="25"/>
  <c r="T3" i="25"/>
  <c r="BO3" i="25"/>
  <c r="BF3" i="25"/>
  <c r="AW3" i="25"/>
  <c r="AN3" i="25"/>
  <c r="AE3" i="25"/>
  <c r="V3" i="25"/>
  <c r="BN3" i="25"/>
  <c r="BE3" i="25"/>
  <c r="AV3" i="25"/>
  <c r="AM3" i="25"/>
  <c r="AD3" i="25"/>
  <c r="U3" i="25"/>
  <c r="AA3" i="25"/>
  <c r="AO3" i="25"/>
  <c r="BA3" i="25"/>
  <c r="BL3" i="25"/>
  <c r="C44" i="9"/>
  <c r="C52" i="9"/>
  <c r="C60" i="9"/>
  <c r="C68" i="9"/>
  <c r="C41" i="20"/>
  <c r="B46" i="20"/>
  <c r="C49" i="20"/>
  <c r="C57" i="20"/>
  <c r="B62" i="20"/>
  <c r="C65" i="20"/>
  <c r="C54" i="20"/>
  <c r="Q3" i="25"/>
  <c r="AC3" i="25"/>
  <c r="AP3" i="25"/>
  <c r="BB3" i="25"/>
  <c r="BM3" i="25"/>
  <c r="BN5" i="25"/>
  <c r="BF5" i="25"/>
  <c r="AX5" i="25"/>
  <c r="AP5" i="25"/>
  <c r="AH5" i="25"/>
  <c r="Z5" i="25"/>
  <c r="R5" i="25"/>
  <c r="BM5" i="25"/>
  <c r="BE5" i="25"/>
  <c r="AW5" i="25"/>
  <c r="AO5" i="25"/>
  <c r="AG5" i="25"/>
  <c r="Y5" i="25"/>
  <c r="Q5" i="25"/>
  <c r="BP5" i="25"/>
  <c r="BD5" i="25"/>
  <c r="AT5" i="25"/>
  <c r="AJ5" i="25"/>
  <c r="X5" i="25"/>
  <c r="BO5" i="25"/>
  <c r="BC5" i="25"/>
  <c r="AS5" i="25"/>
  <c r="AI5" i="25"/>
  <c r="W5" i="25"/>
  <c r="AD5" i="25"/>
  <c r="AR5" i="25"/>
  <c r="BH5" i="25"/>
  <c r="D41" i="20"/>
  <c r="C46" i="20"/>
  <c r="E52" i="20"/>
  <c r="D57" i="20"/>
  <c r="C62" i="20"/>
  <c r="E68" i="20"/>
  <c r="R3" i="25"/>
  <c r="AF3" i="25"/>
  <c r="AQ3" i="25"/>
  <c r="BC3" i="25"/>
  <c r="BK4" i="25"/>
  <c r="BC4" i="25"/>
  <c r="AU4" i="25"/>
  <c r="AM4" i="25"/>
  <c r="AE4" i="25"/>
  <c r="W4" i="25"/>
  <c r="BJ4" i="25"/>
  <c r="BB4" i="25"/>
  <c r="AT4" i="25"/>
  <c r="AL4" i="25"/>
  <c r="AD4" i="25"/>
  <c r="V4" i="25"/>
  <c r="BO4" i="25"/>
  <c r="BE4" i="25"/>
  <c r="AS4" i="25"/>
  <c r="AI4" i="25"/>
  <c r="Y4" i="25"/>
  <c r="BN4" i="25"/>
  <c r="BD4" i="25"/>
  <c r="AR4" i="25"/>
  <c r="AH4" i="25"/>
  <c r="X4" i="25"/>
  <c r="AB4" i="25"/>
  <c r="AP4" i="25"/>
  <c r="BF4" i="25"/>
  <c r="S5" i="25"/>
  <c r="AE5" i="25"/>
  <c r="AU5" i="25"/>
  <c r="BI5" i="25"/>
  <c r="BJ9" i="25"/>
  <c r="BB9" i="25"/>
  <c r="AT9" i="25"/>
  <c r="AL9" i="25"/>
  <c r="AD9" i="25"/>
  <c r="V9" i="25"/>
  <c r="BI9" i="25"/>
  <c r="BA9" i="25"/>
  <c r="AS9" i="25"/>
  <c r="AK9" i="25"/>
  <c r="AC9" i="25"/>
  <c r="U9" i="25"/>
  <c r="Z9" i="25"/>
  <c r="AJ9" i="25"/>
  <c r="AV9" i="25"/>
  <c r="BF9" i="25"/>
  <c r="BP9" i="25"/>
  <c r="Z14" i="25"/>
  <c r="AR14" i="25"/>
  <c r="BK14" i="25"/>
  <c r="AB15" i="25"/>
  <c r="AT15" i="25"/>
  <c r="BL15" i="25"/>
  <c r="AH18" i="25"/>
  <c r="BC18" i="25"/>
  <c r="C43" i="20"/>
  <c r="C51" i="20"/>
  <c r="C59" i="20"/>
  <c r="C67" i="20"/>
  <c r="BO8" i="25"/>
  <c r="BG8" i="25"/>
  <c r="AY8" i="25"/>
  <c r="AQ8" i="25"/>
  <c r="AI8" i="25"/>
  <c r="AA8" i="25"/>
  <c r="S8" i="25"/>
  <c r="BN8" i="25"/>
  <c r="BF8" i="25"/>
  <c r="AX8" i="25"/>
  <c r="AP8" i="25"/>
  <c r="AH8" i="25"/>
  <c r="Z8" i="25"/>
  <c r="R8" i="25"/>
  <c r="AB8" i="25"/>
  <c r="AL8" i="25"/>
  <c r="AV8" i="25"/>
  <c r="BH8" i="25"/>
  <c r="Q9" i="25"/>
  <c r="AA9" i="25"/>
  <c r="AM9" i="25"/>
  <c r="AW9" i="25"/>
  <c r="BG9" i="25"/>
  <c r="BI11" i="25"/>
  <c r="BA11" i="25"/>
  <c r="AS11" i="25"/>
  <c r="BK11" i="25"/>
  <c r="BB11" i="25"/>
  <c r="AR11" i="25"/>
  <c r="AJ11" i="25"/>
  <c r="AB11" i="25"/>
  <c r="T11" i="25"/>
  <c r="BJ11" i="25"/>
  <c r="AZ11" i="25"/>
  <c r="AQ11" i="25"/>
  <c r="AI11" i="25"/>
  <c r="AA11" i="25"/>
  <c r="S11" i="25"/>
  <c r="Z11" i="25"/>
  <c r="AL11" i="25"/>
  <c r="AW11" i="25"/>
  <c r="BH11" i="25"/>
  <c r="AF14" i="25"/>
  <c r="AX14" i="25"/>
  <c r="BP14" i="25"/>
  <c r="AH15" i="25"/>
  <c r="AI18" i="25"/>
  <c r="AG14" i="25"/>
  <c r="BM15" i="25"/>
  <c r="BE15" i="25"/>
  <c r="AW15" i="25"/>
  <c r="AO15" i="25"/>
  <c r="AG15" i="25"/>
  <c r="Y15" i="25"/>
  <c r="Q15" i="25"/>
  <c r="BH15" i="25"/>
  <c r="AY15" i="25"/>
  <c r="AP15" i="25"/>
  <c r="AF15" i="25"/>
  <c r="W15" i="25"/>
  <c r="BP15" i="25"/>
  <c r="BG15" i="25"/>
  <c r="AX15" i="25"/>
  <c r="AN15" i="25"/>
  <c r="AE15" i="25"/>
  <c r="V15" i="25"/>
  <c r="BO15" i="25"/>
  <c r="BF15" i="25"/>
  <c r="AV15" i="25"/>
  <c r="AM15" i="25"/>
  <c r="AD15" i="25"/>
  <c r="U15" i="25"/>
  <c r="BN15" i="25"/>
  <c r="BD15" i="25"/>
  <c r="AU15" i="25"/>
  <c r="AL15" i="25"/>
  <c r="AC15" i="25"/>
  <c r="T15" i="25"/>
  <c r="AI15" i="25"/>
  <c r="BA15" i="25"/>
  <c r="BJ18" i="25"/>
  <c r="BB18" i="25"/>
  <c r="AT18" i="25"/>
  <c r="AL18" i="25"/>
  <c r="AD18" i="25"/>
  <c r="V18" i="25"/>
  <c r="BM18" i="25"/>
  <c r="BD18" i="25"/>
  <c r="AU18" i="25"/>
  <c r="AK18" i="25"/>
  <c r="AB18" i="25"/>
  <c r="S18" i="25"/>
  <c r="BK18" i="25"/>
  <c r="AZ18" i="25"/>
  <c r="AP18" i="25"/>
  <c r="AF18" i="25"/>
  <c r="U18" i="25"/>
  <c r="BI18" i="25"/>
  <c r="AY18" i="25"/>
  <c r="AO18" i="25"/>
  <c r="AE18" i="25"/>
  <c r="T18" i="25"/>
  <c r="BH18" i="25"/>
  <c r="AX18" i="25"/>
  <c r="AN18" i="25"/>
  <c r="AC18" i="25"/>
  <c r="R18" i="25"/>
  <c r="BG18" i="25"/>
  <c r="AW18" i="25"/>
  <c r="AM18" i="25"/>
  <c r="AA18" i="25"/>
  <c r="Q18" i="25"/>
  <c r="AJ18" i="25"/>
  <c r="BF18" i="25"/>
  <c r="BJ14" i="25"/>
  <c r="BB14" i="25"/>
  <c r="AT14" i="25"/>
  <c r="AL14" i="25"/>
  <c r="AD14" i="25"/>
  <c r="V14" i="25"/>
  <c r="BO14" i="25"/>
  <c r="BF14" i="25"/>
  <c r="AW14" i="25"/>
  <c r="AN14" i="25"/>
  <c r="AE14" i="25"/>
  <c r="U14" i="25"/>
  <c r="BN14" i="25"/>
  <c r="BE14" i="25"/>
  <c r="AV14" i="25"/>
  <c r="AM14" i="25"/>
  <c r="AC14" i="25"/>
  <c r="T14" i="25"/>
  <c r="BM14" i="25"/>
  <c r="BD14" i="25"/>
  <c r="AU14" i="25"/>
  <c r="AK14" i="25"/>
  <c r="AB14" i="25"/>
  <c r="S14" i="25"/>
  <c r="BL14" i="25"/>
  <c r="BC14" i="25"/>
  <c r="AS14" i="25"/>
  <c r="AJ14" i="25"/>
  <c r="AA14" i="25"/>
  <c r="R14" i="25"/>
  <c r="AH14" i="25"/>
  <c r="AZ14" i="25"/>
  <c r="BO13" i="25"/>
  <c r="BG13" i="25"/>
  <c r="AY13" i="25"/>
  <c r="AQ13" i="25"/>
  <c r="AI13" i="25"/>
  <c r="AA13" i="25"/>
  <c r="S13" i="25"/>
  <c r="Y13" i="25"/>
  <c r="AH13" i="25"/>
  <c r="AR13" i="25"/>
  <c r="BA13" i="25"/>
  <c r="BJ13" i="25"/>
  <c r="X17" i="25"/>
  <c r="AG17" i="25"/>
  <c r="AP17" i="25"/>
  <c r="AY17" i="25"/>
  <c r="BM19" i="25"/>
  <c r="BE19" i="25"/>
  <c r="AW19" i="25"/>
  <c r="AO19" i="25"/>
  <c r="AG19" i="25"/>
  <c r="Y19" i="25"/>
  <c r="Q19" i="25"/>
  <c r="BO19" i="25"/>
  <c r="BF19" i="25"/>
  <c r="AV19" i="25"/>
  <c r="AM19" i="25"/>
  <c r="AD19" i="25"/>
  <c r="U19" i="25"/>
  <c r="AA19" i="25"/>
  <c r="AK19" i="25"/>
  <c r="AU19" i="25"/>
  <c r="BG19" i="25"/>
  <c r="BP20" i="25"/>
  <c r="BH20" i="25"/>
  <c r="AZ20" i="25"/>
  <c r="AR20" i="25"/>
  <c r="AJ20" i="25"/>
  <c r="AB20" i="25"/>
  <c r="T20" i="25"/>
  <c r="BG20" i="25"/>
  <c r="AX20" i="25"/>
  <c r="AO20" i="25"/>
  <c r="AF20" i="25"/>
  <c r="W20" i="25"/>
  <c r="Z20" i="25"/>
  <c r="AK20" i="25"/>
  <c r="AU20" i="25"/>
  <c r="BE20" i="25"/>
  <c r="BO20" i="25"/>
  <c r="BO17" i="25"/>
  <c r="BK17" i="25"/>
  <c r="BC17" i="25"/>
  <c r="AU17" i="25"/>
  <c r="AM17" i="25"/>
  <c r="AE17" i="25"/>
  <c r="W17" i="25"/>
  <c r="Y17" i="25"/>
  <c r="AH17" i="25"/>
  <c r="AQ17" i="25"/>
  <c r="AZ17" i="25"/>
  <c r="BI17" i="25"/>
  <c r="AA20" i="25"/>
  <c r="AL20" i="25"/>
  <c r="AV20" i="25"/>
  <c r="BF20" i="25"/>
  <c r="X10" i="25"/>
  <c r="AF10" i="25"/>
  <c r="AN10" i="25"/>
  <c r="AV10" i="25"/>
  <c r="BD10" i="25"/>
  <c r="BL10" i="25"/>
  <c r="R13" i="25"/>
  <c r="AB13" i="25"/>
  <c r="AK13" i="25"/>
  <c r="AT13" i="25"/>
  <c r="BC13" i="25"/>
  <c r="BL13" i="25"/>
  <c r="Q17" i="25"/>
  <c r="Z17" i="25"/>
  <c r="AI17" i="25"/>
  <c r="AR17" i="25"/>
  <c r="BA17" i="25"/>
  <c r="BJ17" i="25"/>
  <c r="S19" i="25"/>
  <c r="AC19" i="25"/>
  <c r="AN19" i="25"/>
  <c r="AY19" i="25"/>
  <c r="BI19" i="25"/>
  <c r="R20" i="25"/>
  <c r="AC20" i="25"/>
  <c r="AM20" i="25"/>
  <c r="AW20" i="25"/>
  <c r="BI20" i="25"/>
  <c r="X7" i="25"/>
  <c r="AF7" i="25"/>
  <c r="AN7" i="25"/>
  <c r="AV7" i="25"/>
  <c r="BD7" i="25"/>
  <c r="Q10" i="25"/>
  <c r="Y10" i="25"/>
  <c r="AG10" i="25"/>
  <c r="AO10" i="25"/>
  <c r="AW10" i="25"/>
  <c r="BE10" i="25"/>
  <c r="T13" i="25"/>
  <c r="AC13" i="25"/>
  <c r="AL13" i="25"/>
  <c r="AU13" i="25"/>
  <c r="BD13" i="25"/>
  <c r="BM13" i="25"/>
  <c r="BP16" i="25"/>
  <c r="BH16" i="25"/>
  <c r="AZ16" i="25"/>
  <c r="AR16" i="25"/>
  <c r="AJ16" i="25"/>
  <c r="AB16" i="25"/>
  <c r="T16" i="25"/>
  <c r="Y16" i="25"/>
  <c r="AH16" i="25"/>
  <c r="AQ16" i="25"/>
  <c r="BA16" i="25"/>
  <c r="BJ16" i="25"/>
  <c r="R17" i="25"/>
  <c r="AA17" i="25"/>
  <c r="AJ17" i="25"/>
  <c r="AS17" i="25"/>
  <c r="BB17" i="25"/>
  <c r="BL17" i="25"/>
  <c r="T19" i="25"/>
  <c r="AE19" i="25"/>
  <c r="AP19" i="25"/>
  <c r="AZ19" i="25"/>
  <c r="BJ19" i="25"/>
  <c r="S20" i="25"/>
  <c r="AD20" i="25"/>
  <c r="AN20" i="25"/>
  <c r="AY20" i="25"/>
  <c r="BJ20" i="25"/>
  <c r="BN22" i="25"/>
  <c r="BF22" i="25"/>
  <c r="AX22" i="25"/>
  <c r="AP22" i="25"/>
  <c r="AH22" i="25"/>
  <c r="Z22" i="25"/>
  <c r="R22" i="25"/>
  <c r="BK22" i="25"/>
  <c r="BB22" i="25"/>
  <c r="AS22" i="25"/>
  <c r="AJ22" i="25"/>
  <c r="AA22" i="25"/>
  <c r="Q22" i="25"/>
  <c r="AB22" i="25"/>
  <c r="AL22" i="25"/>
  <c r="AV22" i="25"/>
  <c r="BG22" i="25"/>
  <c r="BI23" i="25"/>
  <c r="BA23" i="25"/>
  <c r="AS23" i="25"/>
  <c r="AK23" i="25"/>
  <c r="AC23" i="25"/>
  <c r="U23" i="25"/>
  <c r="BH23" i="25"/>
  <c r="BM23" i="25"/>
  <c r="BD23" i="25"/>
  <c r="AU23" i="25"/>
  <c r="AL23" i="25"/>
  <c r="AB23" i="25"/>
  <c r="S23" i="25"/>
  <c r="Z23" i="25"/>
  <c r="AJ23" i="25"/>
  <c r="AV23" i="25"/>
  <c r="BF23" i="25"/>
  <c r="X12" i="25"/>
  <c r="AF12" i="25"/>
  <c r="AN12" i="25"/>
  <c r="AV12" i="25"/>
  <c r="BD12" i="25"/>
  <c r="BK21" i="25"/>
  <c r="BC21" i="25"/>
  <c r="AU21" i="25"/>
  <c r="AM21" i="25"/>
  <c r="AE21" i="25"/>
  <c r="W21" i="25"/>
  <c r="Y21" i="25"/>
  <c r="AH21" i="25"/>
  <c r="AQ21" i="25"/>
  <c r="AZ21" i="25"/>
  <c r="BI21" i="25"/>
  <c r="AD28" i="25"/>
  <c r="AE30" i="25"/>
  <c r="AF33" i="25"/>
  <c r="BK28" i="25"/>
  <c r="BC28" i="25"/>
  <c r="AU28" i="25"/>
  <c r="AM28" i="25"/>
  <c r="AE28" i="25"/>
  <c r="W28" i="25"/>
  <c r="BP28" i="25"/>
  <c r="BH28" i="25"/>
  <c r="AZ28" i="25"/>
  <c r="AR28" i="25"/>
  <c r="AJ28" i="25"/>
  <c r="AB28" i="25"/>
  <c r="T28" i="25"/>
  <c r="BL28" i="25"/>
  <c r="BA28" i="25"/>
  <c r="AP28" i="25"/>
  <c r="AF28" i="25"/>
  <c r="U28" i="25"/>
  <c r="BI28" i="25"/>
  <c r="AX28" i="25"/>
  <c r="AN28" i="25"/>
  <c r="AC28" i="25"/>
  <c r="R28" i="25"/>
  <c r="BG28" i="25"/>
  <c r="AW28" i="25"/>
  <c r="AL28" i="25"/>
  <c r="AA28" i="25"/>
  <c r="Q28" i="25"/>
  <c r="BN28" i="25"/>
  <c r="BD28" i="25"/>
  <c r="AS28" i="25"/>
  <c r="AH28" i="25"/>
  <c r="X28" i="25"/>
  <c r="AK28" i="25"/>
  <c r="BF28" i="25"/>
  <c r="BI30" i="25"/>
  <c r="BA30" i="25"/>
  <c r="AS30" i="25"/>
  <c r="AK30" i="25"/>
  <c r="AC30" i="25"/>
  <c r="U30" i="25"/>
  <c r="BN30" i="25"/>
  <c r="BF30" i="25"/>
  <c r="AX30" i="25"/>
  <c r="AP30" i="25"/>
  <c r="AH30" i="25"/>
  <c r="Z30" i="25"/>
  <c r="R30" i="25"/>
  <c r="BL30" i="25"/>
  <c r="BB30" i="25"/>
  <c r="AQ30" i="25"/>
  <c r="AF30" i="25"/>
  <c r="V30" i="25"/>
  <c r="BJ30" i="25"/>
  <c r="AY30" i="25"/>
  <c r="AN30" i="25"/>
  <c r="AD30" i="25"/>
  <c r="S30" i="25"/>
  <c r="BH30" i="25"/>
  <c r="AW30" i="25"/>
  <c r="AM30" i="25"/>
  <c r="AB30" i="25"/>
  <c r="Q30" i="25"/>
  <c r="BO30" i="25"/>
  <c r="BD30" i="25"/>
  <c r="AT30" i="25"/>
  <c r="AI30" i="25"/>
  <c r="X30" i="25"/>
  <c r="AL30" i="25"/>
  <c r="BG30" i="25"/>
  <c r="S28" i="25"/>
  <c r="AO28" i="25"/>
  <c r="BJ28" i="25"/>
  <c r="T30" i="25"/>
  <c r="AO30" i="25"/>
  <c r="BK30" i="25"/>
  <c r="BJ33" i="25"/>
  <c r="BB33" i="25"/>
  <c r="AT33" i="25"/>
  <c r="AL33" i="25"/>
  <c r="AD33" i="25"/>
  <c r="V33" i="25"/>
  <c r="BO33" i="25"/>
  <c r="BG33" i="25"/>
  <c r="AY33" i="25"/>
  <c r="AQ33" i="25"/>
  <c r="AI33" i="25"/>
  <c r="AA33" i="25"/>
  <c r="S33" i="25"/>
  <c r="BN33" i="25"/>
  <c r="BF33" i="25"/>
  <c r="AX33" i="25"/>
  <c r="AP33" i="25"/>
  <c r="AH33" i="25"/>
  <c r="Z33" i="25"/>
  <c r="R33" i="25"/>
  <c r="BM33" i="25"/>
  <c r="BA33" i="25"/>
  <c r="AN33" i="25"/>
  <c r="AB33" i="25"/>
  <c r="BL33" i="25"/>
  <c r="AZ33" i="25"/>
  <c r="AM33" i="25"/>
  <c r="Y33" i="25"/>
  <c r="BK33" i="25"/>
  <c r="AW33" i="25"/>
  <c r="AK33" i="25"/>
  <c r="X33" i="25"/>
  <c r="BI33" i="25"/>
  <c r="AV33" i="25"/>
  <c r="AJ33" i="25"/>
  <c r="W33" i="25"/>
  <c r="BD33" i="25"/>
  <c r="AR33" i="25"/>
  <c r="AE33" i="25"/>
  <c r="Q33" i="25"/>
  <c r="AU33" i="25"/>
  <c r="BM34" i="25"/>
  <c r="BE34" i="25"/>
  <c r="AW34" i="25"/>
  <c r="AO34" i="25"/>
  <c r="AG34" i="25"/>
  <c r="Y34" i="25"/>
  <c r="Q34" i="25"/>
  <c r="BJ34" i="25"/>
  <c r="BB34" i="25"/>
  <c r="AT34" i="25"/>
  <c r="AL34" i="25"/>
  <c r="AD34" i="25"/>
  <c r="V34" i="25"/>
  <c r="BI34" i="25"/>
  <c r="BA34" i="25"/>
  <c r="AS34" i="25"/>
  <c r="AK34" i="25"/>
  <c r="AC34" i="25"/>
  <c r="U34" i="25"/>
  <c r="AB34" i="25"/>
  <c r="AP34" i="25"/>
  <c r="BC34" i="25"/>
  <c r="BO34" i="25"/>
  <c r="BO24" i="25"/>
  <c r="BG24" i="25"/>
  <c r="AY24" i="25"/>
  <c r="AQ24" i="25"/>
  <c r="AI24" i="25"/>
  <c r="AA24" i="25"/>
  <c r="S24" i="25"/>
  <c r="BL24" i="25"/>
  <c r="BD24" i="25"/>
  <c r="AV24" i="25"/>
  <c r="AN24" i="25"/>
  <c r="AF24" i="25"/>
  <c r="X24" i="25"/>
  <c r="Z24" i="25"/>
  <c r="AK24" i="25"/>
  <c r="AU24" i="25"/>
  <c r="BF24" i="25"/>
  <c r="BJ25" i="25"/>
  <c r="BB25" i="25"/>
  <c r="AT25" i="25"/>
  <c r="AL25" i="25"/>
  <c r="AD25" i="25"/>
  <c r="V25" i="25"/>
  <c r="BO25" i="25"/>
  <c r="BG25" i="25"/>
  <c r="AY25" i="25"/>
  <c r="AQ25" i="25"/>
  <c r="AI25" i="25"/>
  <c r="AA25" i="25"/>
  <c r="S25" i="25"/>
  <c r="Z25" i="25"/>
  <c r="AK25" i="25"/>
  <c r="AV25" i="25"/>
  <c r="BF25" i="25"/>
  <c r="BM26" i="25"/>
  <c r="BE26" i="25"/>
  <c r="AW26" i="25"/>
  <c r="AO26" i="25"/>
  <c r="AG26" i="25"/>
  <c r="Y26" i="25"/>
  <c r="Q26" i="25"/>
  <c r="BJ26" i="25"/>
  <c r="BB26" i="25"/>
  <c r="AT26" i="25"/>
  <c r="AL26" i="25"/>
  <c r="AD26" i="25"/>
  <c r="V26" i="25"/>
  <c r="AA26" i="25"/>
  <c r="AK26" i="25"/>
  <c r="AV26" i="25"/>
  <c r="BG26" i="25"/>
  <c r="BP27" i="25"/>
  <c r="BH27" i="25"/>
  <c r="AZ27" i="25"/>
  <c r="AR27" i="25"/>
  <c r="AJ27" i="25"/>
  <c r="AB27" i="25"/>
  <c r="T27" i="25"/>
  <c r="BM27" i="25"/>
  <c r="BE27" i="25"/>
  <c r="AW27" i="25"/>
  <c r="AO27" i="25"/>
  <c r="AG27" i="25"/>
  <c r="Y27" i="25"/>
  <c r="Q27" i="25"/>
  <c r="AA27" i="25"/>
  <c r="AL27" i="25"/>
  <c r="AV27" i="25"/>
  <c r="BG27" i="25"/>
  <c r="T34" i="25"/>
  <c r="AH34" i="25"/>
  <c r="AU34" i="25"/>
  <c r="BG34" i="25"/>
  <c r="BK36" i="25"/>
  <c r="BC36" i="25"/>
  <c r="AU36" i="25"/>
  <c r="AM36" i="25"/>
  <c r="AE36" i="25"/>
  <c r="W36" i="25"/>
  <c r="BP36" i="25"/>
  <c r="BH36" i="25"/>
  <c r="AZ36" i="25"/>
  <c r="AR36" i="25"/>
  <c r="AJ36" i="25"/>
  <c r="AB36" i="25"/>
  <c r="T36" i="25"/>
  <c r="BO36" i="25"/>
  <c r="BG36" i="25"/>
  <c r="AY36" i="25"/>
  <c r="AQ36" i="25"/>
  <c r="AI36" i="25"/>
  <c r="AA36" i="25"/>
  <c r="S36" i="25"/>
  <c r="AC36" i="25"/>
  <c r="AO36" i="25"/>
  <c r="BB36" i="25"/>
  <c r="BN36" i="25"/>
  <c r="W34" i="25"/>
  <c r="AI34" i="25"/>
  <c r="AV34" i="25"/>
  <c r="BH34" i="25"/>
  <c r="BL34" i="25"/>
  <c r="AB31" i="25"/>
  <c r="AJ31" i="25"/>
  <c r="AR31" i="25"/>
  <c r="AZ31" i="25"/>
  <c r="BH31" i="25"/>
  <c r="BP31" i="25"/>
  <c r="W32" i="25"/>
  <c r="AE32" i="25"/>
  <c r="AM32" i="25"/>
  <c r="AU32" i="25"/>
  <c r="BC32" i="25"/>
  <c r="BK32" i="25"/>
  <c r="X35" i="25"/>
  <c r="AF35" i="25"/>
  <c r="AN35" i="25"/>
  <c r="AV35" i="25"/>
  <c r="BD35" i="25"/>
  <c r="BL35" i="25"/>
  <c r="U31" i="25"/>
  <c r="AC31" i="25"/>
  <c r="AK31" i="25"/>
  <c r="AS31" i="25"/>
  <c r="BA31" i="25"/>
  <c r="BI31" i="25"/>
  <c r="X32" i="25"/>
  <c r="AF32" i="25"/>
  <c r="AN32" i="25"/>
  <c r="AV32" i="25"/>
  <c r="BD32" i="25"/>
  <c r="BL32" i="25"/>
  <c r="Q35" i="25"/>
  <c r="Y35" i="25"/>
  <c r="AG35" i="25"/>
  <c r="AO35" i="25"/>
  <c r="AW35" i="25"/>
  <c r="BE35" i="25"/>
  <c r="BM35" i="25"/>
  <c r="X31" i="25"/>
  <c r="AF31" i="25"/>
  <c r="AN31" i="25"/>
  <c r="AV31" i="25"/>
  <c r="BD31" i="25"/>
  <c r="S32" i="25"/>
  <c r="AA32" i="25"/>
  <c r="AI32" i="25"/>
  <c r="AQ32" i="25"/>
  <c r="AY32" i="25"/>
  <c r="BG32" i="25"/>
  <c r="T35" i="25"/>
  <c r="AB35" i="25"/>
  <c r="AJ35" i="25"/>
  <c r="AR35" i="25"/>
  <c r="AZ35" i="25"/>
  <c r="BH35" i="25"/>
  <c r="BE39" i="26" l="1"/>
  <c r="BE27" i="26"/>
  <c r="BE36" i="26"/>
  <c r="BE20" i="26"/>
  <c r="BE19" i="26"/>
  <c r="BE34" i="26"/>
  <c r="BE33" i="26"/>
  <c r="BE16" i="26"/>
  <c r="AM16" i="26"/>
  <c r="S24" i="26"/>
  <c r="X39" i="26"/>
  <c r="AX14" i="26"/>
  <c r="AX16" i="26"/>
  <c r="AX8" i="26"/>
  <c r="AX40" i="26"/>
  <c r="AP24" i="26"/>
  <c r="AP15" i="26"/>
  <c r="AP28" i="26"/>
  <c r="AP23" i="26"/>
  <c r="AP37" i="26"/>
  <c r="AY25" i="3"/>
  <c r="AY9" i="3"/>
  <c r="AY11" i="3"/>
  <c r="AY32" i="3"/>
  <c r="AY26" i="3"/>
  <c r="AM28" i="3"/>
  <c r="V31" i="3"/>
  <c r="AI9" i="26"/>
  <c r="S7" i="26"/>
  <c r="BI12" i="26"/>
  <c r="BI25" i="26"/>
  <c r="BI8" i="26"/>
  <c r="BI30" i="26"/>
  <c r="S22" i="26"/>
  <c r="AI10" i="26"/>
  <c r="AI15" i="26"/>
  <c r="S34" i="26"/>
  <c r="S10" i="26"/>
  <c r="S32" i="26"/>
  <c r="BD19" i="26"/>
  <c r="BD21" i="26"/>
  <c r="BD26" i="26"/>
  <c r="AV20" i="26"/>
  <c r="AV17" i="26"/>
  <c r="AV30" i="26"/>
  <c r="AV36" i="26"/>
  <c r="X35" i="26"/>
  <c r="X29" i="26"/>
  <c r="X28" i="26"/>
  <c r="BN36" i="26"/>
  <c r="BN12" i="26"/>
  <c r="BN31" i="26"/>
  <c r="BN25" i="26"/>
  <c r="BN8" i="26"/>
  <c r="BN39" i="26"/>
  <c r="BN29" i="26"/>
  <c r="BK13" i="26"/>
  <c r="BK21" i="26"/>
  <c r="BK29" i="26"/>
  <c r="BK11" i="26"/>
  <c r="BK23" i="26"/>
  <c r="BK19" i="26"/>
  <c r="BC22" i="26"/>
  <c r="BC15" i="26"/>
  <c r="BC28" i="26"/>
  <c r="AX22" i="26"/>
  <c r="BP16" i="26"/>
  <c r="BP34" i="26"/>
  <c r="BP22" i="26"/>
  <c r="BP38" i="26"/>
  <c r="BH33" i="26"/>
  <c r="BH12" i="26"/>
  <c r="BH25" i="26"/>
  <c r="BH8" i="26"/>
  <c r="BH27" i="26"/>
  <c r="AZ28" i="26"/>
  <c r="AZ22" i="26"/>
  <c r="AZ29" i="26"/>
  <c r="AZ27" i="26"/>
  <c r="AR17" i="26"/>
  <c r="AR14" i="26"/>
  <c r="AR37" i="26"/>
  <c r="AB31" i="26"/>
  <c r="AB8" i="26"/>
  <c r="AB29" i="26"/>
  <c r="T12" i="26"/>
  <c r="T22" i="26"/>
  <c r="T21" i="26"/>
  <c r="T40" i="26"/>
  <c r="BF17" i="26"/>
  <c r="BF25" i="26"/>
  <c r="BF34" i="26"/>
  <c r="AX9" i="26"/>
  <c r="AX7" i="26"/>
  <c r="AX29" i="26"/>
  <c r="AP8" i="26"/>
  <c r="AP9" i="26"/>
  <c r="AP30" i="26"/>
  <c r="AP26" i="26"/>
  <c r="AY17" i="26"/>
  <c r="AY36" i="26"/>
  <c r="AY21" i="26"/>
  <c r="AY7" i="26"/>
  <c r="AY20" i="26"/>
  <c r="R33" i="26"/>
  <c r="R13" i="26"/>
  <c r="R14" i="26"/>
  <c r="R34" i="26"/>
  <c r="V20" i="3"/>
  <c r="AU17" i="3"/>
  <c r="X12" i="3"/>
  <c r="BD21" i="3"/>
  <c r="BD19" i="3"/>
  <c r="AY27" i="3"/>
  <c r="AY7" i="3"/>
  <c r="AE28" i="3"/>
  <c r="AE7" i="3"/>
  <c r="AE8" i="3"/>
  <c r="AE22" i="3"/>
  <c r="AE15" i="3"/>
  <c r="AE10" i="3"/>
  <c r="AE9" i="3"/>
  <c r="AE37" i="3"/>
  <c r="AE35" i="3"/>
  <c r="AE31" i="3"/>
  <c r="AE19" i="3"/>
  <c r="AE25" i="3"/>
  <c r="AE33" i="3"/>
  <c r="AE21" i="3"/>
  <c r="AE34" i="3"/>
  <c r="AE12" i="3"/>
  <c r="AY38" i="3"/>
  <c r="AY28" i="3"/>
  <c r="AV29" i="3"/>
  <c r="AV27" i="3"/>
  <c r="BL32" i="3"/>
  <c r="AN28" i="3"/>
  <c r="AU23" i="3"/>
  <c r="W21" i="3"/>
  <c r="AF13" i="3"/>
  <c r="AN32" i="3"/>
  <c r="AN38" i="3"/>
  <c r="W15" i="3"/>
  <c r="AM7" i="3"/>
  <c r="AO9" i="26"/>
  <c r="AO13" i="26"/>
  <c r="AO30" i="26"/>
  <c r="AO37" i="26"/>
  <c r="Y15" i="26"/>
  <c r="Y20" i="26"/>
  <c r="Y33" i="26"/>
  <c r="BB26" i="3"/>
  <c r="AT18" i="3"/>
  <c r="X10" i="3"/>
  <c r="AF37" i="3"/>
  <c r="BE15" i="26"/>
  <c r="BE35" i="26"/>
  <c r="BE32" i="26"/>
  <c r="V25" i="3"/>
  <c r="BD12" i="3"/>
  <c r="X36" i="3"/>
  <c r="AD36" i="3"/>
  <c r="AV25" i="3"/>
  <c r="AD8" i="3"/>
  <c r="AQ35" i="3"/>
  <c r="AQ33" i="3"/>
  <c r="AQ10" i="3"/>
  <c r="AQ27" i="3"/>
  <c r="AQ24" i="3"/>
  <c r="AQ12" i="3"/>
  <c r="AQ9" i="3"/>
  <c r="AQ17" i="3"/>
  <c r="AQ11" i="3"/>
  <c r="AQ18" i="3"/>
  <c r="BK40" i="3"/>
  <c r="AM18" i="3"/>
  <c r="AE18" i="3"/>
  <c r="AM11" i="26"/>
  <c r="AM19" i="26"/>
  <c r="X20" i="3"/>
  <c r="AN10" i="3"/>
  <c r="AT31" i="3"/>
  <c r="V39" i="3"/>
  <c r="AV18" i="3"/>
  <c r="U34" i="3"/>
  <c r="AS33" i="3"/>
  <c r="AC31" i="3"/>
  <c r="AU7" i="3"/>
  <c r="AU11" i="3"/>
  <c r="AU29" i="3"/>
  <c r="AU15" i="3"/>
  <c r="AU28" i="3"/>
  <c r="AU25" i="3"/>
  <c r="AU22" i="3"/>
  <c r="AU14" i="3"/>
  <c r="AU8" i="3"/>
  <c r="AU19" i="3"/>
  <c r="AU12" i="3"/>
  <c r="AU34" i="3"/>
  <c r="AU40" i="3"/>
  <c r="AU26" i="3"/>
  <c r="AU13" i="3"/>
  <c r="AU32" i="3"/>
  <c r="AU18" i="3"/>
  <c r="BE7" i="26"/>
  <c r="BI17" i="26"/>
  <c r="BI22" i="26"/>
  <c r="X19" i="26"/>
  <c r="T17" i="26"/>
  <c r="T15" i="26"/>
  <c r="AI34" i="26"/>
  <c r="AI38" i="26"/>
  <c r="AI23" i="26"/>
  <c r="AI17" i="26"/>
  <c r="V28" i="3"/>
  <c r="X31" i="3"/>
  <c r="S9" i="26"/>
  <c r="AI36" i="26"/>
  <c r="X10" i="26"/>
  <c r="BI26" i="26"/>
  <c r="BI18" i="26"/>
  <c r="AI12" i="26"/>
  <c r="AI19" i="26"/>
  <c r="AI27" i="26"/>
  <c r="S39" i="26"/>
  <c r="S20" i="26"/>
  <c r="S40" i="26"/>
  <c r="AL28" i="26"/>
  <c r="BD40" i="26"/>
  <c r="BD30" i="26"/>
  <c r="BD34" i="26"/>
  <c r="X12" i="26"/>
  <c r="X32" i="26"/>
  <c r="X36" i="26"/>
  <c r="BC29" i="26"/>
  <c r="BC35" i="26"/>
  <c r="BC20" i="26"/>
  <c r="BC36" i="26"/>
  <c r="AZ30" i="26"/>
  <c r="BP11" i="26"/>
  <c r="BP23" i="26"/>
  <c r="BP27" i="26"/>
  <c r="AZ9" i="26"/>
  <c r="AZ26" i="26"/>
  <c r="AZ8" i="26"/>
  <c r="AZ35" i="26"/>
  <c r="AB10" i="26"/>
  <c r="AB15" i="26"/>
  <c r="AB18" i="26"/>
  <c r="T19" i="26"/>
  <c r="T34" i="26"/>
  <c r="T8" i="26"/>
  <c r="T18" i="26"/>
  <c r="AP38" i="26"/>
  <c r="AX11" i="26"/>
  <c r="AX21" i="26"/>
  <c r="AX17" i="26"/>
  <c r="AX37" i="26"/>
  <c r="AP11" i="26"/>
  <c r="AP16" i="26"/>
  <c r="AP7" i="26"/>
  <c r="AP34" i="26"/>
  <c r="BO14" i="26"/>
  <c r="BO13" i="26"/>
  <c r="BO19" i="26"/>
  <c r="BO7" i="26"/>
  <c r="R17" i="26"/>
  <c r="R21" i="26"/>
  <c r="R27" i="26"/>
  <c r="AF17" i="3"/>
  <c r="AU10" i="3"/>
  <c r="BL26" i="3"/>
  <c r="BL31" i="3"/>
  <c r="BL17" i="3"/>
  <c r="BL8" i="3"/>
  <c r="BL16" i="3"/>
  <c r="BL12" i="3"/>
  <c r="BL22" i="3"/>
  <c r="BL23" i="3"/>
  <c r="BL40" i="3"/>
  <c r="BL36" i="3"/>
  <c r="BL13" i="3"/>
  <c r="BL35" i="3"/>
  <c r="BL37" i="3"/>
  <c r="BD29" i="3"/>
  <c r="BD27" i="3"/>
  <c r="AY35" i="3"/>
  <c r="AM31" i="3"/>
  <c r="AF16" i="3"/>
  <c r="BL10" i="3"/>
  <c r="W23" i="3"/>
  <c r="W31" i="3"/>
  <c r="W20" i="3"/>
  <c r="W36" i="3"/>
  <c r="W30" i="3"/>
  <c r="W29" i="3"/>
  <c r="W11" i="3"/>
  <c r="W40" i="3"/>
  <c r="W26" i="3"/>
  <c r="W8" i="3"/>
  <c r="W24" i="3"/>
  <c r="W16" i="3"/>
  <c r="W10" i="3"/>
  <c r="W35" i="3"/>
  <c r="W14" i="3"/>
  <c r="W27" i="3"/>
  <c r="W12" i="3"/>
  <c r="W9" i="3"/>
  <c r="AY29" i="3"/>
  <c r="AY36" i="3"/>
  <c r="AV7" i="3"/>
  <c r="AV37" i="3"/>
  <c r="AV35" i="3"/>
  <c r="W37" i="3"/>
  <c r="BD31" i="3"/>
  <c r="X28" i="3"/>
  <c r="AF23" i="3"/>
  <c r="W13" i="3"/>
  <c r="V7" i="3"/>
  <c r="BJ36" i="3"/>
  <c r="BJ7" i="3"/>
  <c r="BJ24" i="3"/>
  <c r="BJ33" i="3"/>
  <c r="BJ16" i="3"/>
  <c r="BJ18" i="3"/>
  <c r="BJ12" i="3"/>
  <c r="BJ28" i="3"/>
  <c r="BJ35" i="3"/>
  <c r="BJ37" i="3"/>
  <c r="BJ30" i="3"/>
  <c r="BJ29" i="3"/>
  <c r="BJ39" i="3"/>
  <c r="BJ11" i="3"/>
  <c r="BJ21" i="3"/>
  <c r="BJ31" i="3"/>
  <c r="BJ25" i="3"/>
  <c r="AN40" i="3"/>
  <c r="AN27" i="3"/>
  <c r="BD39" i="3"/>
  <c r="AU30" i="3"/>
  <c r="AE23" i="3"/>
  <c r="BJ10" i="3"/>
  <c r="AD7" i="3"/>
  <c r="AO22" i="26"/>
  <c r="AO14" i="26"/>
  <c r="AO7" i="26"/>
  <c r="AO34" i="26"/>
  <c r="Y32" i="26"/>
  <c r="Y12" i="26"/>
  <c r="Y10" i="26"/>
  <c r="Y22" i="26"/>
  <c r="Y40" i="26"/>
  <c r="Y17" i="26"/>
  <c r="Y31" i="26"/>
  <c r="AN26" i="3"/>
  <c r="AN17" i="3"/>
  <c r="AF14" i="3"/>
  <c r="BE18" i="26"/>
  <c r="BE12" i="26"/>
  <c r="BE37" i="26"/>
  <c r="AG40" i="26"/>
  <c r="AG7" i="26"/>
  <c r="AG24" i="26"/>
  <c r="AG27" i="26"/>
  <c r="AG23" i="26"/>
  <c r="AG18" i="26"/>
  <c r="AG19" i="26"/>
  <c r="AG20" i="26"/>
  <c r="AG13" i="26"/>
  <c r="AG25" i="26"/>
  <c r="AG26" i="26"/>
  <c r="BL7" i="3"/>
  <c r="BL19" i="3"/>
  <c r="X22" i="3"/>
  <c r="AD15" i="3"/>
  <c r="AU21" i="3"/>
  <c r="AI35" i="3"/>
  <c r="AI11" i="3"/>
  <c r="AI40" i="3"/>
  <c r="AI26" i="3"/>
  <c r="AI12" i="3"/>
  <c r="AI17" i="3"/>
  <c r="AI7" i="3"/>
  <c r="AI32" i="3"/>
  <c r="AI27" i="3"/>
  <c r="BC12" i="3"/>
  <c r="AU39" i="3"/>
  <c r="AM26" i="3"/>
  <c r="AE26" i="3"/>
  <c r="W19" i="3"/>
  <c r="AM34" i="26"/>
  <c r="AM28" i="26"/>
  <c r="X23" i="3"/>
  <c r="BJ19" i="3"/>
  <c r="BJ32" i="3"/>
  <c r="AT40" i="3"/>
  <c r="V21" i="3"/>
  <c r="AS20" i="3"/>
  <c r="AC32" i="3"/>
  <c r="BI20" i="26"/>
  <c r="BI37" i="26"/>
  <c r="BI15" i="26"/>
  <c r="BI9" i="26"/>
  <c r="V26" i="3"/>
  <c r="S30" i="26"/>
  <c r="T32" i="26"/>
  <c r="V19" i="3"/>
  <c r="AU36" i="3"/>
  <c r="X38" i="26"/>
  <c r="BD8" i="26"/>
  <c r="AL9" i="26"/>
  <c r="BI33" i="26"/>
  <c r="BI14" i="26"/>
  <c r="BI31" i="26"/>
  <c r="BI27" i="26"/>
  <c r="S26" i="26"/>
  <c r="AI21" i="26"/>
  <c r="AI18" i="26"/>
  <c r="AI22" i="26"/>
  <c r="AI35" i="26"/>
  <c r="S8" i="26"/>
  <c r="S23" i="26"/>
  <c r="S29" i="26"/>
  <c r="BD7" i="26"/>
  <c r="BD9" i="26"/>
  <c r="AV24" i="26"/>
  <c r="AV21" i="26"/>
  <c r="X24" i="26"/>
  <c r="X14" i="26"/>
  <c r="BN18" i="26"/>
  <c r="BN24" i="26"/>
  <c r="BN14" i="26"/>
  <c r="BN21" i="26"/>
  <c r="BN26" i="26"/>
  <c r="AX12" i="26"/>
  <c r="BK16" i="26"/>
  <c r="BK8" i="26"/>
  <c r="BK20" i="26"/>
  <c r="BK28" i="26"/>
  <c r="BC34" i="26"/>
  <c r="BC8" i="26"/>
  <c r="BC26" i="26"/>
  <c r="BJ37" i="26"/>
  <c r="BJ23" i="26"/>
  <c r="BJ10" i="26"/>
  <c r="BJ8" i="26"/>
  <c r="BJ7" i="26"/>
  <c r="BH28" i="26"/>
  <c r="T7" i="26"/>
  <c r="BP12" i="26"/>
  <c r="BP13" i="26"/>
  <c r="BP25" i="26"/>
  <c r="BP35" i="26"/>
  <c r="BH17" i="26"/>
  <c r="BH16" i="26"/>
  <c r="BH31" i="26"/>
  <c r="BH24" i="26"/>
  <c r="AZ36" i="26"/>
  <c r="AZ7" i="26"/>
  <c r="AZ19" i="26"/>
  <c r="AZ24" i="26"/>
  <c r="AR33" i="26"/>
  <c r="AR29" i="26"/>
  <c r="AR31" i="26"/>
  <c r="AR27" i="26"/>
  <c r="AJ8" i="26"/>
  <c r="AJ18" i="26"/>
  <c r="AJ33" i="26"/>
  <c r="AB14" i="26"/>
  <c r="AB19" i="26"/>
  <c r="AB21" i="26"/>
  <c r="AB38" i="26"/>
  <c r="T9" i="26"/>
  <c r="T39" i="26"/>
  <c r="T16" i="26"/>
  <c r="T36" i="26"/>
  <c r="R30" i="26"/>
  <c r="BF11" i="26"/>
  <c r="BF38" i="26"/>
  <c r="BF16" i="26"/>
  <c r="BF30" i="26"/>
  <c r="AX30" i="26"/>
  <c r="AX25" i="26"/>
  <c r="AX24" i="26"/>
  <c r="AX26" i="26"/>
  <c r="AP32" i="26"/>
  <c r="AP13" i="26"/>
  <c r="AP18" i="26"/>
  <c r="AF33" i="26"/>
  <c r="AF16" i="26"/>
  <c r="AF10" i="26"/>
  <c r="AF20" i="26"/>
  <c r="AF13" i="26"/>
  <c r="AF8" i="26"/>
  <c r="AF19" i="26"/>
  <c r="AF24" i="26"/>
  <c r="AF17" i="26"/>
  <c r="AF15" i="26"/>
  <c r="AF22" i="26"/>
  <c r="R11" i="26"/>
  <c r="R18" i="26"/>
  <c r="R32" i="26"/>
  <c r="R38" i="26"/>
  <c r="V34" i="3"/>
  <c r="BD24" i="3"/>
  <c r="BD33" i="3"/>
  <c r="BD18" i="3"/>
  <c r="BD23" i="3"/>
  <c r="BD13" i="3"/>
  <c r="BD7" i="3"/>
  <c r="BD37" i="3"/>
  <c r="BD35" i="3"/>
  <c r="BC38" i="3"/>
  <c r="X24" i="3"/>
  <c r="AM21" i="3"/>
  <c r="AF12" i="3"/>
  <c r="BC10" i="3"/>
  <c r="AY37" i="3"/>
  <c r="AV24" i="3"/>
  <c r="AV36" i="3"/>
  <c r="BC36" i="3"/>
  <c r="AM25" i="3"/>
  <c r="BC22" i="3"/>
  <c r="AU20" i="3"/>
  <c r="BB27" i="3"/>
  <c r="BB13" i="3"/>
  <c r="BB32" i="3"/>
  <c r="BB15" i="3"/>
  <c r="BB24" i="3"/>
  <c r="BB35" i="3"/>
  <c r="BB20" i="3"/>
  <c r="BB34" i="3"/>
  <c r="BB22" i="3"/>
  <c r="BB28" i="3"/>
  <c r="BB36" i="3"/>
  <c r="BB16" i="3"/>
  <c r="BB9" i="3"/>
  <c r="BB38" i="3"/>
  <c r="BB7" i="3"/>
  <c r="BB37" i="3"/>
  <c r="BB30" i="3"/>
  <c r="BB29" i="3"/>
  <c r="BB39" i="3"/>
  <c r="AN29" i="3"/>
  <c r="AN35" i="3"/>
  <c r="AU38" i="3"/>
  <c r="AM14" i="3"/>
  <c r="AV12" i="3"/>
  <c r="AO11" i="26"/>
  <c r="AO15" i="26"/>
  <c r="AO35" i="26"/>
  <c r="AO23" i="26"/>
  <c r="Y13" i="26"/>
  <c r="Y7" i="26"/>
  <c r="Y24" i="26"/>
  <c r="Y39" i="26"/>
  <c r="BL25" i="3"/>
  <c r="AF20" i="3"/>
  <c r="AF22" i="3"/>
  <c r="BE11" i="26"/>
  <c r="BE14" i="26"/>
  <c r="BE21" i="26"/>
  <c r="BE26" i="26"/>
  <c r="AG9" i="26"/>
  <c r="AG32" i="26"/>
  <c r="AG34" i="26"/>
  <c r="BL28" i="3"/>
  <c r="BL27" i="3"/>
  <c r="X30" i="3"/>
  <c r="AD39" i="3"/>
  <c r="AY34" i="3"/>
  <c r="BB17" i="3"/>
  <c r="BC7" i="3"/>
  <c r="BK39" i="3"/>
  <c r="BC26" i="3"/>
  <c r="AU33" i="3"/>
  <c r="AM27" i="3"/>
  <c r="AE27" i="3"/>
  <c r="W32" i="3"/>
  <c r="AM27" i="26"/>
  <c r="AM8" i="26"/>
  <c r="AM36" i="26"/>
  <c r="BJ22" i="3"/>
  <c r="AN9" i="3"/>
  <c r="BJ40" i="3"/>
  <c r="U10" i="3"/>
  <c r="U17" i="3"/>
  <c r="U26" i="3"/>
  <c r="U20" i="3"/>
  <c r="U27" i="3"/>
  <c r="U15" i="3"/>
  <c r="U18" i="3"/>
  <c r="U38" i="3"/>
  <c r="U11" i="3"/>
  <c r="U13" i="3"/>
  <c r="U37" i="3"/>
  <c r="U24" i="3"/>
  <c r="U30" i="3"/>
  <c r="U33" i="3"/>
  <c r="U29" i="3"/>
  <c r="U19" i="3"/>
  <c r="U32" i="3"/>
  <c r="U25" i="3"/>
  <c r="U21" i="3"/>
  <c r="U31" i="3"/>
  <c r="U12" i="3"/>
  <c r="U22" i="3"/>
  <c r="U35" i="3"/>
  <c r="U23" i="3"/>
  <c r="U40" i="3"/>
  <c r="U8" i="3"/>
  <c r="AS18" i="3"/>
  <c r="AC37" i="3"/>
  <c r="V36" i="3"/>
  <c r="V40" i="3"/>
  <c r="V23" i="3"/>
  <c r="V32" i="3"/>
  <c r="V15" i="3"/>
  <c r="V10" i="3"/>
  <c r="V22" i="3"/>
  <c r="V13" i="3"/>
  <c r="V24" i="3"/>
  <c r="V35" i="3"/>
  <c r="V16" i="3"/>
  <c r="V9" i="3"/>
  <c r="V38" i="3"/>
  <c r="V37" i="3"/>
  <c r="V30" i="3"/>
  <c r="V14" i="3"/>
  <c r="V17" i="3"/>
  <c r="BE24" i="26"/>
  <c r="X21" i="3"/>
  <c r="BI34" i="26"/>
  <c r="AI39" i="26"/>
  <c r="AI26" i="26"/>
  <c r="AI24" i="26"/>
  <c r="S16" i="26"/>
  <c r="S31" i="26"/>
  <c r="X11" i="26"/>
  <c r="X33" i="26"/>
  <c r="X26" i="26"/>
  <c r="BC27" i="26"/>
  <c r="BC23" i="26"/>
  <c r="BC7" i="26"/>
  <c r="BC16" i="26"/>
  <c r="BC10" i="26"/>
  <c r="BC13" i="26"/>
  <c r="BC31" i="26"/>
  <c r="BC33" i="26"/>
  <c r="AL35" i="26"/>
  <c r="AL12" i="26"/>
  <c r="AL20" i="26"/>
  <c r="AL39" i="26"/>
  <c r="AL18" i="26"/>
  <c r="AL37" i="26"/>
  <c r="AL31" i="26"/>
  <c r="AL19" i="26"/>
  <c r="AL26" i="26"/>
  <c r="AL23" i="26"/>
  <c r="BD13" i="26"/>
  <c r="BD20" i="26"/>
  <c r="BD22" i="26"/>
  <c r="BD18" i="26"/>
  <c r="BD24" i="26"/>
  <c r="AZ17" i="26"/>
  <c r="AZ33" i="26"/>
  <c r="AZ32" i="26"/>
  <c r="T20" i="26"/>
  <c r="T23" i="26"/>
  <c r="T25" i="26"/>
  <c r="T38" i="26"/>
  <c r="AX31" i="26"/>
  <c r="AX27" i="26"/>
  <c r="AX32" i="26"/>
  <c r="AX34" i="26"/>
  <c r="AP39" i="26"/>
  <c r="AP19" i="26"/>
  <c r="AP35" i="26"/>
  <c r="AV8" i="26"/>
  <c r="AV15" i="26"/>
  <c r="AV29" i="26"/>
  <c r="AV26" i="26"/>
  <c r="AV13" i="26"/>
  <c r="AV10" i="26"/>
  <c r="AV18" i="26"/>
  <c r="AY40" i="3"/>
  <c r="V27" i="3"/>
  <c r="AV9" i="3"/>
  <c r="AV17" i="3"/>
  <c r="AV10" i="3"/>
  <c r="AV16" i="3"/>
  <c r="AV13" i="3"/>
  <c r="AY18" i="3"/>
  <c r="V12" i="3"/>
  <c r="AY8" i="3"/>
  <c r="AY15" i="3"/>
  <c r="AV31" i="3"/>
  <c r="AV14" i="3"/>
  <c r="X25" i="3"/>
  <c r="AT28" i="3"/>
  <c r="AT34" i="3"/>
  <c r="AT25" i="3"/>
  <c r="AT22" i="3"/>
  <c r="AT14" i="3"/>
  <c r="AT8" i="3"/>
  <c r="AT32" i="3"/>
  <c r="AT15" i="3"/>
  <c r="AT24" i="3"/>
  <c r="AT20" i="3"/>
  <c r="AT11" i="3"/>
  <c r="AT16" i="3"/>
  <c r="AT19" i="3"/>
  <c r="AT38" i="3"/>
  <c r="AT9" i="3"/>
  <c r="AT13" i="3"/>
  <c r="AT37" i="3"/>
  <c r="AT30" i="3"/>
  <c r="AT29" i="3"/>
  <c r="AT39" i="3"/>
  <c r="AT7" i="3"/>
  <c r="BD34" i="3"/>
  <c r="AE29" i="3"/>
  <c r="AD20" i="3"/>
  <c r="AN16" i="3"/>
  <c r="X9" i="3"/>
  <c r="AF39" i="3"/>
  <c r="AF30" i="3"/>
  <c r="BE8" i="26"/>
  <c r="BE38" i="26"/>
  <c r="BE28" i="26"/>
  <c r="BE23" i="26"/>
  <c r="BL33" i="3"/>
  <c r="X15" i="3"/>
  <c r="AD38" i="3"/>
  <c r="W17" i="3"/>
  <c r="BC33" i="3"/>
  <c r="AU27" i="3"/>
  <c r="AE24" i="3"/>
  <c r="BC14" i="26"/>
  <c r="AM20" i="26"/>
  <c r="BD8" i="3"/>
  <c r="BB23" i="3"/>
  <c r="S27" i="26"/>
  <c r="S17" i="26"/>
  <c r="S33" i="26"/>
  <c r="S14" i="26"/>
  <c r="S18" i="26"/>
  <c r="X39" i="3"/>
  <c r="X34" i="3"/>
  <c r="X16" i="3"/>
  <c r="X14" i="3"/>
  <c r="X17" i="3"/>
  <c r="X33" i="3"/>
  <c r="X26" i="3"/>
  <c r="X35" i="3"/>
  <c r="X37" i="3"/>
  <c r="X7" i="3"/>
  <c r="X27" i="3"/>
  <c r="X29" i="3"/>
  <c r="X11" i="3"/>
  <c r="AM39" i="26"/>
  <c r="AM26" i="26"/>
  <c r="AM32" i="26"/>
  <c r="AM22" i="26"/>
  <c r="AM24" i="26"/>
  <c r="AM12" i="26"/>
  <c r="AM18" i="26"/>
  <c r="AM7" i="26"/>
  <c r="AM21" i="26"/>
  <c r="AM38" i="26"/>
  <c r="AM15" i="26"/>
  <c r="AM33" i="26"/>
  <c r="AM29" i="26"/>
  <c r="AM37" i="26"/>
  <c r="AM14" i="26"/>
  <c r="AM10" i="26"/>
  <c r="BI16" i="26"/>
  <c r="X13" i="26"/>
  <c r="X27" i="26"/>
  <c r="AX28" i="26"/>
  <c r="AM30" i="3"/>
  <c r="AM38" i="3"/>
  <c r="AM37" i="3"/>
  <c r="AM29" i="3"/>
  <c r="AM13" i="3"/>
  <c r="AM20" i="3"/>
  <c r="AM9" i="3"/>
  <c r="AM10" i="3"/>
  <c r="AM35" i="3"/>
  <c r="AM23" i="3"/>
  <c r="AM8" i="3"/>
  <c r="AM17" i="3"/>
  <c r="AM19" i="3"/>
  <c r="AM12" i="3"/>
  <c r="AM33" i="3"/>
  <c r="AM34" i="3"/>
  <c r="BE13" i="26"/>
  <c r="BE25" i="26"/>
  <c r="BE29" i="26"/>
  <c r="AM40" i="26"/>
  <c r="AM17" i="26"/>
  <c r="BI32" i="26"/>
  <c r="BI24" i="26"/>
  <c r="BI35" i="26"/>
  <c r="AI25" i="26"/>
  <c r="BJ18" i="26"/>
  <c r="X8" i="26"/>
  <c r="BJ28" i="26"/>
  <c r="BJ39" i="26"/>
  <c r="AL29" i="26"/>
  <c r="AL36" i="26"/>
  <c r="X21" i="26"/>
  <c r="AY11" i="26"/>
  <c r="BI28" i="26"/>
  <c r="BI39" i="26"/>
  <c r="BA10" i="26"/>
  <c r="BA23" i="26"/>
  <c r="AS23" i="26"/>
  <c r="AS34" i="26"/>
  <c r="AL10" i="26"/>
  <c r="BO25" i="26"/>
  <c r="BO26" i="26"/>
  <c r="BO24" i="26"/>
  <c r="AY19" i="26"/>
  <c r="AY34" i="26"/>
  <c r="AI8" i="26"/>
  <c r="AI28" i="26"/>
  <c r="AI32" i="26"/>
  <c r="S25" i="26"/>
  <c r="S36" i="26"/>
  <c r="BD37" i="26"/>
  <c r="BD17" i="26"/>
  <c r="BD27" i="26"/>
  <c r="BD39" i="26"/>
  <c r="AV37" i="26"/>
  <c r="AV40" i="26"/>
  <c r="AV23" i="26"/>
  <c r="AF25" i="26"/>
  <c r="AF14" i="26"/>
  <c r="X16" i="26"/>
  <c r="X9" i="26"/>
  <c r="BN11" i="26"/>
  <c r="BN19" i="26"/>
  <c r="BN10" i="26"/>
  <c r="BN32" i="26"/>
  <c r="AZ39" i="26"/>
  <c r="BK10" i="26"/>
  <c r="BK30" i="26"/>
  <c r="BK14" i="26"/>
  <c r="BK40" i="26"/>
  <c r="BC18" i="26"/>
  <c r="BC12" i="26"/>
  <c r="BC19" i="26"/>
  <c r="BC40" i="26"/>
  <c r="BJ26" i="26"/>
  <c r="R25" i="26"/>
  <c r="AD32" i="26"/>
  <c r="AD28" i="26"/>
  <c r="AD18" i="26"/>
  <c r="AD26" i="26"/>
  <c r="AD14" i="26"/>
  <c r="AD10" i="26"/>
  <c r="AD15" i="26"/>
  <c r="AD8" i="26"/>
  <c r="AD35" i="26"/>
  <c r="AD19" i="26"/>
  <c r="BP39" i="26"/>
  <c r="BP17" i="26"/>
  <c r="BP28" i="26"/>
  <c r="BP32" i="26"/>
  <c r="BH30" i="26"/>
  <c r="BH37" i="26"/>
  <c r="BH22" i="26"/>
  <c r="BH40" i="26"/>
  <c r="AZ12" i="26"/>
  <c r="AZ34" i="26"/>
  <c r="AZ37" i="26"/>
  <c r="AZ40" i="26"/>
  <c r="AR26" i="26"/>
  <c r="AR20" i="26"/>
  <c r="AR13" i="26"/>
  <c r="AR24" i="26"/>
  <c r="AJ17" i="26"/>
  <c r="AJ37" i="26"/>
  <c r="AJ23" i="26"/>
  <c r="AJ27" i="26"/>
  <c r="AB9" i="26"/>
  <c r="AB11" i="26"/>
  <c r="AB30" i="26"/>
  <c r="AB35" i="26"/>
  <c r="T30" i="26"/>
  <c r="T14" i="26"/>
  <c r="T28" i="26"/>
  <c r="T27" i="26"/>
  <c r="BF12" i="26"/>
  <c r="BF15" i="26"/>
  <c r="BF36" i="26"/>
  <c r="BF33" i="26"/>
  <c r="AX33" i="26"/>
  <c r="AX13" i="26"/>
  <c r="AX38" i="26"/>
  <c r="AP14" i="26"/>
  <c r="AP12" i="26"/>
  <c r="AP27" i="26"/>
  <c r="AP36" i="26"/>
  <c r="AH12" i="26"/>
  <c r="AH16" i="26"/>
  <c r="AH13" i="26"/>
  <c r="AH25" i="26"/>
  <c r="AH29" i="26"/>
  <c r="Z10" i="26"/>
  <c r="Z20" i="26"/>
  <c r="BL10" i="26"/>
  <c r="BL18" i="26"/>
  <c r="BL25" i="26"/>
  <c r="BL19" i="26"/>
  <c r="BL35" i="26"/>
  <c r="BL8" i="26"/>
  <c r="BL26" i="26"/>
  <c r="AC29" i="26"/>
  <c r="AC9" i="26"/>
  <c r="AC24" i="26"/>
  <c r="AC13" i="26"/>
  <c r="AC36" i="26"/>
  <c r="R28" i="26"/>
  <c r="R15" i="26"/>
  <c r="AM13" i="26"/>
  <c r="BI36" i="26"/>
  <c r="BL39" i="3"/>
  <c r="AM36" i="3"/>
  <c r="AU16" i="3"/>
  <c r="AN23" i="3"/>
  <c r="AN19" i="3"/>
  <c r="AN21" i="3"/>
  <c r="AN33" i="3"/>
  <c r="AN13" i="3"/>
  <c r="BD25" i="3"/>
  <c r="BD14" i="3"/>
  <c r="AF26" i="3"/>
  <c r="AV23" i="3"/>
  <c r="AM15" i="3"/>
  <c r="BK11" i="3"/>
  <c r="BK10" i="3"/>
  <c r="BK9" i="3"/>
  <c r="BK21" i="3"/>
  <c r="BK30" i="3"/>
  <c r="BK36" i="3"/>
  <c r="BK7" i="3"/>
  <c r="BK13" i="3"/>
  <c r="BK24" i="3"/>
  <c r="BK18" i="3"/>
  <c r="BK22" i="3"/>
  <c r="BK25" i="3"/>
  <c r="BK28" i="3"/>
  <c r="BK14" i="3"/>
  <c r="BK35" i="3"/>
  <c r="BK31" i="3"/>
  <c r="BK27" i="3"/>
  <c r="BK17" i="3"/>
  <c r="BK29" i="3"/>
  <c r="BK38" i="3"/>
  <c r="BK19" i="3"/>
  <c r="BK12" i="3"/>
  <c r="AY17" i="3"/>
  <c r="AY23" i="3"/>
  <c r="AV32" i="3"/>
  <c r="AV22" i="3"/>
  <c r="AM39" i="3"/>
  <c r="AN12" i="3"/>
  <c r="X8" i="3"/>
  <c r="AL20" i="3"/>
  <c r="AL27" i="3"/>
  <c r="AL32" i="3"/>
  <c r="AL15" i="3"/>
  <c r="AL24" i="3"/>
  <c r="AL35" i="3"/>
  <c r="AL16" i="3"/>
  <c r="AL17" i="3"/>
  <c r="AL38" i="3"/>
  <c r="AL9" i="3"/>
  <c r="AL13" i="3"/>
  <c r="AL37" i="3"/>
  <c r="AL30" i="3"/>
  <c r="AL29" i="3"/>
  <c r="AL39" i="3"/>
  <c r="AL8" i="3"/>
  <c r="AN36" i="3"/>
  <c r="AO32" i="26"/>
  <c r="BK37" i="3"/>
  <c r="AL25" i="3"/>
  <c r="W22" i="3"/>
  <c r="AF8" i="3"/>
  <c r="AO27" i="26"/>
  <c r="AO21" i="26"/>
  <c r="AO12" i="26"/>
  <c r="Y18" i="26"/>
  <c r="Y35" i="26"/>
  <c r="Y29" i="26"/>
  <c r="V33" i="3"/>
  <c r="BD20" i="3"/>
  <c r="AF40" i="3"/>
  <c r="AF38" i="3"/>
  <c r="BM27" i="26"/>
  <c r="BM22" i="26"/>
  <c r="BM37" i="26"/>
  <c r="BM21" i="26"/>
  <c r="BM19" i="26"/>
  <c r="BM18" i="26"/>
  <c r="BM33" i="26"/>
  <c r="BM17" i="26"/>
  <c r="BE40" i="26"/>
  <c r="BE10" i="26"/>
  <c r="BE30" i="26"/>
  <c r="BE31" i="26"/>
  <c r="AG29" i="26"/>
  <c r="AG16" i="26"/>
  <c r="AG12" i="26"/>
  <c r="AG39" i="26"/>
  <c r="BL21" i="3"/>
  <c r="X18" i="3"/>
  <c r="X19" i="3"/>
  <c r="AY16" i="3"/>
  <c r="AF9" i="3"/>
  <c r="BK34" i="3"/>
  <c r="AU35" i="3"/>
  <c r="AM32" i="3"/>
  <c r="AE32" i="3"/>
  <c r="AM35" i="26"/>
  <c r="AM23" i="26"/>
  <c r="BB31" i="3"/>
  <c r="AL31" i="3"/>
  <c r="U14" i="3"/>
  <c r="U39" i="3"/>
  <c r="X30" i="26"/>
  <c r="X20" i="26"/>
  <c r="X40" i="26"/>
  <c r="X37" i="26"/>
  <c r="X15" i="26"/>
  <c r="X25" i="26"/>
  <c r="X40" i="3"/>
  <c r="BI19" i="26"/>
  <c r="S21" i="26"/>
  <c r="BI7" i="26"/>
  <c r="AI11" i="26"/>
  <c r="BI40" i="26"/>
  <c r="BI13" i="26"/>
  <c r="BI23" i="26"/>
  <c r="AI20" i="26"/>
  <c r="AI30" i="26"/>
  <c r="AI40" i="26"/>
  <c r="S12" i="26"/>
  <c r="S28" i="26"/>
  <c r="S15" i="26"/>
  <c r="BD25" i="26"/>
  <c r="BD29" i="26"/>
  <c r="BD28" i="26"/>
  <c r="X17" i="26"/>
  <c r="X18" i="26"/>
  <c r="X23" i="26"/>
  <c r="AX35" i="26"/>
  <c r="BC24" i="26"/>
  <c r="BC21" i="26"/>
  <c r="BC37" i="26"/>
  <c r="AX23" i="26"/>
  <c r="AZ15" i="26"/>
  <c r="AZ11" i="26"/>
  <c r="AZ13" i="26"/>
  <c r="T31" i="26"/>
  <c r="T26" i="26"/>
  <c r="T37" i="26"/>
  <c r="T35" i="26"/>
  <c r="BA24" i="26"/>
  <c r="BA32" i="26"/>
  <c r="BA7" i="26"/>
  <c r="BA12" i="26"/>
  <c r="BA18" i="26"/>
  <c r="BA15" i="26"/>
  <c r="BA17" i="26"/>
  <c r="BA31" i="26"/>
  <c r="AX15" i="26"/>
  <c r="AX10" i="26"/>
  <c r="AX39" i="26"/>
  <c r="AP31" i="26"/>
  <c r="AP17" i="26"/>
  <c r="AP40" i="26"/>
  <c r="AP20" i="26"/>
  <c r="AS19" i="26"/>
  <c r="AS17" i="26"/>
  <c r="AS32" i="26"/>
  <c r="AS29" i="26"/>
  <c r="AS13" i="26"/>
  <c r="AS9" i="26"/>
  <c r="R8" i="26"/>
  <c r="R36" i="26"/>
  <c r="R12" i="26"/>
  <c r="R23" i="26"/>
  <c r="R29" i="26"/>
  <c r="BA16" i="26"/>
  <c r="AV26" i="3"/>
  <c r="AY12" i="3"/>
  <c r="AF32" i="3"/>
  <c r="AF11" i="3"/>
  <c r="AF15" i="3"/>
  <c r="AF36" i="3"/>
  <c r="AF7" i="3"/>
  <c r="AF24" i="3"/>
  <c r="AF18" i="3"/>
  <c r="AF25" i="3"/>
  <c r="AF10" i="3"/>
  <c r="AF34" i="3"/>
  <c r="AM30" i="26"/>
  <c r="AU37" i="3"/>
  <c r="AV20" i="3"/>
  <c r="V18" i="3"/>
  <c r="X13" i="3"/>
  <c r="BC39" i="3"/>
  <c r="BC17" i="3"/>
  <c r="BC37" i="3"/>
  <c r="BC23" i="3"/>
  <c r="BC15" i="3"/>
  <c r="BC13" i="3"/>
  <c r="BC8" i="3"/>
  <c r="BC34" i="3"/>
  <c r="BC32" i="3"/>
  <c r="BC18" i="3"/>
  <c r="BC20" i="3"/>
  <c r="BC24" i="3"/>
  <c r="BC16" i="3"/>
  <c r="BC35" i="3"/>
  <c r="BC14" i="3"/>
  <c r="AY14" i="3"/>
  <c r="AY31" i="3"/>
  <c r="AV34" i="3"/>
  <c r="AV30" i="3"/>
  <c r="AT35" i="3"/>
  <c r="AY24" i="3"/>
  <c r="BD16" i="3"/>
  <c r="AD25" i="3"/>
  <c r="AD19" i="3"/>
  <c r="AD10" i="3"/>
  <c r="AD37" i="3"/>
  <c r="AD30" i="3"/>
  <c r="AD26" i="3"/>
  <c r="AD21" i="3"/>
  <c r="AD31" i="3"/>
  <c r="AD18" i="3"/>
  <c r="AD40" i="3"/>
  <c r="AD23" i="3"/>
  <c r="AN14" i="3"/>
  <c r="AT33" i="3"/>
  <c r="W25" i="3"/>
  <c r="BL11" i="3"/>
  <c r="AO8" i="26"/>
  <c r="AO26" i="26"/>
  <c r="AO18" i="26"/>
  <c r="AO19" i="26"/>
  <c r="AO29" i="26"/>
  <c r="AO24" i="26"/>
  <c r="AO33" i="26"/>
  <c r="V8" i="3"/>
  <c r="AF33" i="3"/>
  <c r="AF19" i="3"/>
  <c r="BE9" i="26"/>
  <c r="BE22" i="26"/>
  <c r="BE17" i="26"/>
  <c r="BL29" i="3"/>
  <c r="X32" i="3"/>
  <c r="AD9" i="3"/>
  <c r="AD24" i="3"/>
  <c r="W38" i="3"/>
  <c r="AY19" i="3"/>
  <c r="AM16" i="3"/>
  <c r="BO33" i="3"/>
  <c r="BO19" i="3"/>
  <c r="BO13" i="3"/>
  <c r="BO17" i="3"/>
  <c r="BO9" i="3"/>
  <c r="BO34" i="3"/>
  <c r="BO10" i="3"/>
  <c r="BO12" i="3"/>
  <c r="BO25" i="3"/>
  <c r="BK33" i="3"/>
  <c r="BC27" i="3"/>
  <c r="AU24" i="3"/>
  <c r="AM40" i="3"/>
  <c r="AE40" i="3"/>
  <c r="AM31" i="26"/>
  <c r="AM9" i="26"/>
  <c r="AL33" i="3"/>
  <c r="BJ9" i="3"/>
  <c r="BB40" i="3"/>
  <c r="AL40" i="3"/>
  <c r="AS37" i="3"/>
  <c r="AS25" i="3"/>
  <c r="AS9" i="3"/>
  <c r="AS30" i="3"/>
  <c r="AS29" i="3"/>
  <c r="AS15" i="3"/>
  <c r="AS40" i="3"/>
  <c r="AS19" i="3"/>
  <c r="AS13" i="3"/>
  <c r="AS21" i="3"/>
  <c r="AS14" i="3"/>
  <c r="AS17" i="3"/>
  <c r="AS27" i="3"/>
  <c r="AS35" i="3"/>
  <c r="AS22" i="3"/>
  <c r="AS10" i="3"/>
  <c r="AS24" i="3"/>
  <c r="AS36" i="3"/>
  <c r="AS8" i="3"/>
  <c r="AS11" i="3"/>
  <c r="AS12" i="3"/>
  <c r="AS34" i="3"/>
  <c r="AS28" i="3"/>
  <c r="AS39" i="3"/>
  <c r="AS23" i="3"/>
  <c r="AS31" i="3"/>
  <c r="AC29" i="3"/>
  <c r="AC40" i="3"/>
  <c r="AC11" i="3"/>
  <c r="AC39" i="3"/>
  <c r="AC15" i="3"/>
  <c r="AC21" i="3"/>
  <c r="AC25" i="3"/>
  <c r="AC7" i="3"/>
  <c r="AC27" i="3"/>
  <c r="AC35" i="3"/>
  <c r="AC19" i="3"/>
  <c r="AC30" i="3"/>
  <c r="AC24" i="3"/>
  <c r="AC36" i="3"/>
  <c r="AC10" i="3"/>
  <c r="AC17" i="3"/>
  <c r="AC13" i="3"/>
  <c r="AC34" i="3"/>
  <c r="AC28" i="3"/>
  <c r="AC22" i="3"/>
  <c r="AC16" i="3"/>
  <c r="AC8" i="3"/>
  <c r="AC9" i="3"/>
  <c r="AC26" i="3"/>
  <c r="AC20" i="3"/>
  <c r="AC38" i="3"/>
  <c r="AC12" i="3"/>
  <c r="AY33" i="3"/>
  <c r="AA21" i="3"/>
  <c r="AA17" i="3"/>
  <c r="AA27" i="3"/>
  <c r="AA18" i="3"/>
  <c r="AA7" i="3"/>
  <c r="AA24" i="3"/>
  <c r="AA13" i="3"/>
  <c r="BA39" i="3"/>
  <c r="BA9" i="3"/>
  <c r="BA22" i="3"/>
  <c r="BA29" i="3"/>
  <c r="BI17" i="3"/>
  <c r="BI35" i="3"/>
  <c r="AW28" i="26"/>
  <c r="AW40" i="26"/>
  <c r="S40" i="3"/>
  <c r="S12" i="3"/>
  <c r="S21" i="3"/>
  <c r="S26" i="3"/>
  <c r="S33" i="3"/>
  <c r="S19" i="3"/>
  <c r="S13" i="3"/>
  <c r="AE38" i="26"/>
  <c r="AE15" i="26"/>
  <c r="AE16" i="26"/>
  <c r="AE25" i="26"/>
  <c r="W26" i="26"/>
  <c r="W18" i="26"/>
  <c r="W39" i="26"/>
  <c r="BA31" i="3"/>
  <c r="BA14" i="3"/>
  <c r="BA27" i="3"/>
  <c r="BA37" i="3"/>
  <c r="AK22" i="3"/>
  <c r="AK9" i="3"/>
  <c r="AK21" i="3"/>
  <c r="BI14" i="3"/>
  <c r="BI9" i="3"/>
  <c r="BI39" i="3"/>
  <c r="BI21" i="3"/>
  <c r="AA35" i="3"/>
  <c r="AE26" i="26"/>
  <c r="AE17" i="26"/>
  <c r="AE33" i="26"/>
  <c r="BA23" i="3"/>
  <c r="BA40" i="3"/>
  <c r="BA38" i="3"/>
  <c r="BA18" i="3"/>
  <c r="AK27" i="3"/>
  <c r="AK29" i="3"/>
  <c r="BI30" i="3"/>
  <c r="BI27" i="3"/>
  <c r="BI25" i="3"/>
  <c r="BI29" i="3"/>
  <c r="S18" i="3"/>
  <c r="BA15" i="3"/>
  <c r="BA8" i="3"/>
  <c r="BA20" i="3"/>
  <c r="BA26" i="3"/>
  <c r="AW19" i="26"/>
  <c r="AW30" i="26"/>
  <c r="AW32" i="26"/>
  <c r="BG32" i="3"/>
  <c r="BG18" i="3"/>
  <c r="BG35" i="3"/>
  <c r="BG33" i="3"/>
  <c r="BG21" i="3"/>
  <c r="BG10" i="3"/>
  <c r="BG11" i="3"/>
  <c r="AU9" i="26"/>
  <c r="AU35" i="26"/>
  <c r="AU36" i="26"/>
  <c r="AE14" i="26"/>
  <c r="AE37" i="26"/>
  <c r="AE35" i="26"/>
  <c r="AE31" i="26"/>
  <c r="W10" i="26"/>
  <c r="W17" i="26"/>
  <c r="W37" i="26"/>
  <c r="W31" i="26"/>
  <c r="BA12" i="3"/>
  <c r="BA10" i="3"/>
  <c r="BA30" i="3"/>
  <c r="BA28" i="3"/>
  <c r="BA34" i="3"/>
  <c r="AK12" i="3"/>
  <c r="AK39" i="3"/>
  <c r="AK38" i="3"/>
  <c r="BI19" i="3"/>
  <c r="BI8" i="3"/>
  <c r="BI31" i="3"/>
  <c r="BA7" i="3"/>
  <c r="BA17" i="3"/>
  <c r="BA16" i="3"/>
  <c r="BA33" i="3"/>
  <c r="BG17" i="3"/>
</calcChain>
</file>

<file path=xl/sharedStrings.xml><?xml version="1.0" encoding="utf-8"?>
<sst xmlns="http://schemas.openxmlformats.org/spreadsheetml/2006/main" count="701" uniqueCount="281">
  <si>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</si>
  <si>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</si>
  <si>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</si>
  <si>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</si>
  <si>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</si>
  <si>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</si>
  <si>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</si>
  <si>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</si>
  <si>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</si>
  <si>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</si>
  <si>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</si>
  <si>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</si>
  <si>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</si>
  <si>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</si>
  <si>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</si>
  <si>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</si>
  <si>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</si>
  <si>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</si>
  <si>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</si>
  <si>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</si>
  <si>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</si>
  <si>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</si>
  <si>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</si>
  <si>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</si>
  <si>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</si>
  <si>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</si>
  <si>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</si>
  <si>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</si>
  <si>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</si>
  <si>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</si>
  <si>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</si>
  <si>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</si>
  <si>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</si>
  <si>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</si>
  <si>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</si>
  <si>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</si>
  <si>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</si>
  <si>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</si>
  <si>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</si>
  <si>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</si>
  <si>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</si>
  <si>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</si>
  <si>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</si>
  <si>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</si>
  <si>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</si>
  <si>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</si>
  <si>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</si>
  <si>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</si>
  <si>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</si>
  <si>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</si>
  <si>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</si>
  <si>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</si>
  <si>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</si>
  <si>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</si>
  <si>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</si>
  <si>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</si>
  <si>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</si>
  <si>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</si>
  <si>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</si>
  <si>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</si>
  <si>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</si>
  <si>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</si>
  <si>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</si>
  <si>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</si>
  <si>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</si>
  <si>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</si>
  <si>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</si>
  <si>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</si>
  <si>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</si>
  <si>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</si>
  <si>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</si>
  <si>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</si>
  <si>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</si>
  <si>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</si>
  <si>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</si>
  <si>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</si>
  <si>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</si>
  <si>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</si>
  <si>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</si>
  <si>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</si>
  <si>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</si>
  <si>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</si>
  <si>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</si>
  <si>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</si>
  <si>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</si>
  <si>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</si>
  <si>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</si>
  <si>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</si>
  <si>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</si>
  <si>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</si>
  <si>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</si>
  <si>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</si>
  <si>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</si>
  <si>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</si>
  <si>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</si>
  <si>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</si>
  <si>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</si>
  <si>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</si>
  <si>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</si>
  <si>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</si>
  <si>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</si>
  <si>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</si>
  <si>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</si>
  <si>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</si>
  <si>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</si>
  <si>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</si>
  <si>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</si>
  <si>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</si>
  <si>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</si>
  <si>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</si>
  <si>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</si>
  <si>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</si>
  <si>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</si>
  <si>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</si>
  <si>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</si>
  <si>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</si>
  <si>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</si>
  <si>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</si>
  <si>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</si>
  <si>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</si>
  <si>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</si>
  <si>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</si>
  <si>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</si>
  <si>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</si>
  <si>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</si>
  <si>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</si>
  <si>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</si>
  <si>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</si>
  <si>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</si>
  <si>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</si>
  <si>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</si>
  <si>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</si>
  <si>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</si>
  <si>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</si>
  <si>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</si>
  <si>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</si>
  <si>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</si>
  <si>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</si>
  <si>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</si>
  <si>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</si>
  <si>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</si>
  <si>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</si>
  <si>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</si>
  <si>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</si>
  <si>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</si>
  <si>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</si>
  <si>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</si>
  <si>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</si>
  <si>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</si>
  <si>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</si>
  <si>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</si>
  <si>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</si>
  <si>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</si>
  <si>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</si>
  <si>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</si>
  <si>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</si>
  <si>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</si>
  <si>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</si>
  <si>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</si>
  <si>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</si>
  <si>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</si>
  <si>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</si>
  <si>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</si>
  <si>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</si>
  <si>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</si>
  <si>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</si>
  <si>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</si>
  <si>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</si>
  <si>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</si>
  <si>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</si>
  <si>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</si>
  <si>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</si>
  <si>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</si>
  <si>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</si>
  <si>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</si>
  <si>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</si>
  <si>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</si>
  <si>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</si>
  <si>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</si>
  <si>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</si>
  <si>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</si>
  <si>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</si>
  <si>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</si>
  <si>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</si>
  <si>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</si>
  <si>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</si>
  <si>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</si>
  <si>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</si>
  <si>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</si>
  <si>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</si>
  <si>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</si>
  <si>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</si>
  <si>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</si>
  <si>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</si>
  <si>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</si>
  <si>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</si>
  <si>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</si>
  <si>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</si>
  <si>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</si>
  <si>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</si>
  <si>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</si>
  <si>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</si>
  <si>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</si>
  <si>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</si>
  <si>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</si>
  <si>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</si>
  <si>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</si>
  <si>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</si>
  <si>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</si>
  <si>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</si>
  <si>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</si>
  <si>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</si>
  <si>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</si>
  <si>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</si>
  <si>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</si>
  <si>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</si>
  <si>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</si>
  <si>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</si>
  <si>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</si>
  <si>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</si>
  <si>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</si>
  <si>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</si>
  <si>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</si>
  <si>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</si>
  <si>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</si>
  <si>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</si>
  <si>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</si>
  <si>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</si>
  <si>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</si>
  <si>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</si>
  <si>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</si>
  <si>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</si>
  <si>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</si>
  <si>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</si>
  <si>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</si>
  <si>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</si>
  <si>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</si>
  <si>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</si>
  <si>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</si>
  <si>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</si>
  <si>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</si>
  <si>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</si>
  <si>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</si>
  <si>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t>drivers_alcohol_1993</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</si>
  <si>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</si>
  <si>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</si>
  <si>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</si>
  <si>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</si>
  <si>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</si>
  <si>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</si>
  <si>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</si>
  <si>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</si>
  <si>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</si>
  <si>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</si>
  <si>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</si>
  <si>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</si>
  <si>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</si>
  <si>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</si>
  <si>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</si>
  <si>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</si>
  <si>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</si>
  <si>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</si>
  <si>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</si>
  <si>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drivers_alcohol_1998</t>
  </si>
  <si>
    <t>Synthetic (1982-1998)</t>
  </si>
  <si>
    <t>1985-1998</t>
  </si>
  <si>
    <t>1990-1998</t>
  </si>
  <si>
    <t>1995-1998</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</si>
  <si>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</si>
  <si>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</si>
  <si>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</si>
  <si>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</si>
  <si>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</si>
  <si>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</si>
  <si>
    <t>Actual IL</t>
  </si>
  <si>
    <t>Synthetic IL with Chosen Lags</t>
  </si>
  <si>
    <t>Synthetic IL with Lags Offset by 1</t>
  </si>
  <si>
    <t>Synthetic IL with Lags Offset by 2</t>
  </si>
  <si>
    <t>Synthetic IL with Smoothed Lags</t>
  </si>
  <si>
    <t>Fatal Alcohol-Related Motor Vehicle Crashes</t>
  </si>
  <si>
    <t xml:space="preserve">States with no alcohol tax changes over $1.00, excluding control states.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</si>
</sst>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cellStyleXfs>
  <cellXfs count="24">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0" fontId="0" fillId="0" borderId="0" xfId="0" applyAlignment="1">
      <alignment wrapText="1"/>
    </xf>
    <xf numFmtId="0" fontId="7" fillId="0" borderId="0" xfId="0" applyFont="1" applyAlignment="1">
      <alignment vertical="center" wrapText="1"/>
    </xf>
    <xf numFmtId="9" fontId="0" fillId="0" borderId="0" xfId="4" applyFont="1"/>
    <xf numFmtId="0" fontId="2" fillId="0" borderId="0" xfId="5" applyFill="1"/>
    <xf numFmtId="0" fontId="2" fillId="0" borderId="0" xfId="5"/>
    <xf numFmtId="0" fontId="12" fillId="3" borderId="1" xfId="6" applyFont="1" applyFill="1" applyBorder="1" applyAlignment="1">
      <alignment horizontal="left" vertical="center" indent="1"/>
    </xf>
    <xf numFmtId="165" fontId="12" fillId="3" borderId="1" xfId="4" applyNumberFormat="1" applyFont="1" applyFill="1" applyBorder="1" applyAlignment="1">
      <alignment horizontal="right" vertical="center" wrapText="1" indent="4"/>
    </xf>
    <xf numFmtId="0" fontId="0" fillId="0" borderId="0" xfId="0" applyBorder="1"/>
    <xf numFmtId="0" fontId="1" fillId="0" borderId="0" xfId="6" applyBorder="1"/>
    <xf numFmtId="0" fontId="10" fillId="2" borderId="0" xfId="6" applyFont="1" applyFill="1" applyBorder="1" applyAlignment="1">
      <alignment horizontal="left" vertical="center" wrapText="1" indent="1"/>
    </xf>
    <xf numFmtId="0" fontId="11" fillId="2" borderId="0" xfId="6" applyFont="1" applyFill="1" applyBorder="1" applyAlignment="1">
      <alignment horizontal="center" vertical="center"/>
    </xf>
    <xf numFmtId="0" fontId="1" fillId="0" borderId="0" xfId="2" applyFont="1" applyFill="1"/>
    <xf numFmtId="0" fontId="0" fillId="0" borderId="0" xfId="0" applyAlignment="1">
      <alignment horizontal="left" wrapText="1"/>
    </xf>
    <xf numFmtId="0" fontId="13" fillId="4" borderId="2" xfId="6" applyFont="1" applyFill="1" applyBorder="1" applyAlignment="1">
      <alignment horizontal="left" vertical="center" wrapText="1"/>
    </xf>
    <xf numFmtId="0" fontId="13" fillId="4" borderId="2" xfId="6" applyFont="1" applyFill="1" applyBorder="1" applyAlignment="1">
      <alignment horizontal="center" vertical="center" wrapText="1"/>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94.987532116647358</c:v>
                </c:pt>
                <c:pt idx="1">
                  <c:v>92.897617774724495</c:v>
                </c:pt>
                <c:pt idx="2">
                  <c:v>86.089284704939928</c:v>
                </c:pt>
                <c:pt idx="3">
                  <c:v>76.880690940015484</c:v>
                </c:pt>
                <c:pt idx="4">
                  <c:v>84.724583735805936</c:v>
                </c:pt>
                <c:pt idx="5">
                  <c:v>77.901719843794126</c:v>
                </c:pt>
                <c:pt idx="6">
                  <c:v>81.802875232824604</c:v>
                </c:pt>
                <c:pt idx="7">
                  <c:v>79.559616613551029</c:v>
                </c:pt>
                <c:pt idx="8">
                  <c:v>73.81688777240926</c:v>
                </c:pt>
                <c:pt idx="9">
                  <c:v>65.469223169202451</c:v>
                </c:pt>
                <c:pt idx="10">
                  <c:v>62.341206939890981</c:v>
                </c:pt>
                <c:pt idx="11">
                  <c:v>56.063231273583369</c:v>
                </c:pt>
                <c:pt idx="12">
                  <c:v>61.106131914129946</c:v>
                </c:pt>
                <c:pt idx="13">
                  <c:v>60.457199964730535</c:v>
                </c:pt>
                <c:pt idx="14">
                  <c:v>54.081628586573053</c:v>
                </c:pt>
                <c:pt idx="15">
                  <c:v>49.974552384810522</c:v>
                </c:pt>
                <c:pt idx="16">
                  <c:v>52.503946059005102</c:v>
                </c:pt>
                <c:pt idx="17">
                  <c:v>48.930278840998653</c:v>
                </c:pt>
                <c:pt idx="18">
                  <c:v>53.936779469950125</c:v>
                </c:pt>
                <c:pt idx="19">
                  <c:v>52.458924263191875</c:v>
                </c:pt>
                <c:pt idx="20">
                  <c:v>56.458428134646965</c:v>
                </c:pt>
                <c:pt idx="21">
                  <c:v>54.878469851246336</c:v>
                </c:pt>
                <c:pt idx="22">
                  <c:v>45.706646615144564</c:v>
                </c:pt>
                <c:pt idx="23">
                  <c:v>46.864232408552198</c:v>
                </c:pt>
                <c:pt idx="24">
                  <c:v>44.063306115276646</c:v>
                </c:pt>
                <c:pt idx="25">
                  <c:v>43.945672794507118</c:v>
                </c:pt>
                <c:pt idx="26">
                  <c:v>38.77968935194076</c:v>
                </c:pt>
                <c:pt idx="27">
                  <c:v>34.138404735131182</c:v>
                </c:pt>
                <c:pt idx="28">
                  <c:v>33.135369776573498</c:v>
                </c:pt>
                <c:pt idx="29">
                  <c:v>31.414773910000804</c:v>
                </c:pt>
                <c:pt idx="30">
                  <c:v>34.196187894849572</c:v>
                </c:pt>
                <c:pt idx="31">
                  <c:v>31.251296506525254</c:v>
                </c:pt>
                <c:pt idx="32">
                  <c:v>31.484696917686957</c:v>
                </c:pt>
                <c:pt idx="33">
                  <c:v>27.517552294739289</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Figure'!$R$6</c:f>
              <c:strCache>
                <c:ptCount val="1"/>
                <c:pt idx="0">
                  <c:v>IL</c:v>
                </c:pt>
              </c:strCache>
            </c:strRef>
          </c:tx>
          <c:spPr>
            <a:ln w="3810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-1.2131422408856452</c:v>
                </c:pt>
                <c:pt idx="1">
                  <c:v>3.1304034564527683</c:v>
                </c:pt>
                <c:pt idx="2">
                  <c:v>-1.8639098016137723</c:v>
                </c:pt>
                <c:pt idx="3">
                  <c:v>2.3442605652235216</c:v>
                </c:pt>
                <c:pt idx="4">
                  <c:v>6.2005647123442031</c:v>
                </c:pt>
                <c:pt idx="5">
                  <c:v>1.364750232824008</c:v>
                </c:pt>
                <c:pt idx="6">
                  <c:v>-4.9440163820690941</c:v>
                </c:pt>
                <c:pt idx="7">
                  <c:v>-0.10555634588627072</c:v>
                </c:pt>
                <c:pt idx="8">
                  <c:v>-0.62039322301643551</c:v>
                </c:pt>
                <c:pt idx="9">
                  <c:v>-0.43166426166862948</c:v>
                </c:pt>
                <c:pt idx="10">
                  <c:v>2.9675411497009918</c:v>
                </c:pt>
                <c:pt idx="11">
                  <c:v>1.5213687447612756</c:v>
                </c:pt>
                <c:pt idx="12">
                  <c:v>-7.5911366081982123E-2</c:v>
                </c:pt>
                <c:pt idx="13">
                  <c:v>-3.4731544928945368</c:v>
                </c:pt>
                <c:pt idx="14">
                  <c:v>-2.557219431764679</c:v>
                </c:pt>
                <c:pt idx="15">
                  <c:v>1.0910093806160148</c:v>
                </c:pt>
                <c:pt idx="16">
                  <c:v>0.9513962027085654</c:v>
                </c:pt>
                <c:pt idx="17">
                  <c:v>-1.1630704648268875</c:v>
                </c:pt>
                <c:pt idx="18">
                  <c:v>3.5665145787788788</c:v>
                </c:pt>
                <c:pt idx="19">
                  <c:v>3.0319436064019101</c:v>
                </c:pt>
                <c:pt idx="20">
                  <c:v>6.4173418650170788</c:v>
                </c:pt>
                <c:pt idx="21">
                  <c:v>5.215136752667604</c:v>
                </c:pt>
                <c:pt idx="22">
                  <c:v>-1.4533130752170109</c:v>
                </c:pt>
                <c:pt idx="23">
                  <c:v>-1.1609404282353353</c:v>
                </c:pt>
                <c:pt idx="24">
                  <c:v>-2.0261927602405194</c:v>
                </c:pt>
                <c:pt idx="25">
                  <c:v>-0.13234763684977224</c:v>
                </c:pt>
                <c:pt idx="26">
                  <c:v>2.9484174319804879</c:v>
                </c:pt>
                <c:pt idx="27">
                  <c:v>4.2629117160686292</c:v>
                </c:pt>
                <c:pt idx="28">
                  <c:v>4.2362903514003847</c:v>
                </c:pt>
                <c:pt idx="29">
                  <c:v>3.9487067624577321</c:v>
                </c:pt>
                <c:pt idx="30">
                  <c:v>0.80515945910519804</c:v>
                </c:pt>
                <c:pt idx="31">
                  <c:v>-1.7932217133420636</c:v>
                </c:pt>
                <c:pt idx="32">
                  <c:v>2.7036460323870415</c:v>
                </c:pt>
                <c:pt idx="33">
                  <c:v>-2.1437892883113818</c:v>
                </c:pt>
              </c:numCache>
            </c:numRef>
          </c:val>
          <c:smooth val="0"/>
          <c:extLst>
            <c:ext xmlns:c16="http://schemas.microsoft.com/office/drawing/2014/chart" uri="{C3380CC4-5D6E-409C-BE32-E72D297353CC}">
              <c16:uniqueId val="{00000000-A303-418D-BCC4-2D342BE292DE}"/>
            </c:ext>
          </c:extLst>
        </c:ser>
        <c:ser>
          <c:idx val="15"/>
          <c:order val="1"/>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303-418D-BCC4-2D342BE292DE}"/>
            </c:ext>
          </c:extLst>
        </c:ser>
        <c:ser>
          <c:idx val="16"/>
          <c:order val="2"/>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7.4526387834339403</c:v>
                </c:pt>
                <c:pt idx="1">
                  <c:v>21.616291633108631</c:v>
                </c:pt>
                <c:pt idx="2">
                  <c:v>-2.1540472516790032</c:v>
                </c:pt>
                <c:pt idx="3">
                  <c:v>-4.4953667384106666</c:v>
                </c:pt>
                <c:pt idx="4">
                  <c:v>-13.781391317024827</c:v>
                </c:pt>
                <c:pt idx="5">
                  <c:v>-8.3109807746950537</c:v>
                </c:pt>
                <c:pt idx="6">
                  <c:v>-5.8434816310182214</c:v>
                </c:pt>
                <c:pt idx="7">
                  <c:v>2.7504513582243817</c:v>
                </c:pt>
                <c:pt idx="8">
                  <c:v>0.24481590799041442</c:v>
                </c:pt>
                <c:pt idx="9">
                  <c:v>-11.450209967733826</c:v>
                </c:pt>
                <c:pt idx="10">
                  <c:v>-3.8642292565782554</c:v>
                </c:pt>
                <c:pt idx="11">
                  <c:v>-5.0099770305678248</c:v>
                </c:pt>
                <c:pt idx="12">
                  <c:v>-1.0734339639384416</c:v>
                </c:pt>
                <c:pt idx="13">
                  <c:v>-18.610424376674928</c:v>
                </c:pt>
                <c:pt idx="14">
                  <c:v>2.9842983622074826</c:v>
                </c:pt>
                <c:pt idx="15">
                  <c:v>-6.189927262312267</c:v>
                </c:pt>
                <c:pt idx="16">
                  <c:v>2.1510593342100037</c:v>
                </c:pt>
                <c:pt idx="17">
                  <c:v>7.2018797254713718</c:v>
                </c:pt>
                <c:pt idx="18">
                  <c:v>10.603989721857943</c:v>
                </c:pt>
                <c:pt idx="19">
                  <c:v>26.033931135316379</c:v>
                </c:pt>
                <c:pt idx="20">
                  <c:v>21.554518752964213</c:v>
                </c:pt>
                <c:pt idx="21">
                  <c:v>21.924020984442905</c:v>
                </c:pt>
                <c:pt idx="22">
                  <c:v>24.031587599893101</c:v>
                </c:pt>
                <c:pt idx="23">
                  <c:v>16.326581317116506</c:v>
                </c:pt>
                <c:pt idx="24">
                  <c:v>17.342823412036523</c:v>
                </c:pt>
                <c:pt idx="25">
                  <c:v>24.892548026400618</c:v>
                </c:pt>
                <c:pt idx="26">
                  <c:v>31.585605029249564</c:v>
                </c:pt>
                <c:pt idx="27">
                  <c:v>33.546293707331643</c:v>
                </c:pt>
                <c:pt idx="28">
                  <c:v>31.673782359575853</c:v>
                </c:pt>
                <c:pt idx="29">
                  <c:v>22.602829631068744</c:v>
                </c:pt>
                <c:pt idx="30">
                  <c:v>27.713935196516104</c:v>
                </c:pt>
                <c:pt idx="31">
                  <c:v>22.40146386611741</c:v>
                </c:pt>
                <c:pt idx="32">
                  <c:v>24.606842998764478</c:v>
                </c:pt>
                <c:pt idx="33">
                  <c:v>10.873601240746211</c:v>
                </c:pt>
              </c:numCache>
            </c:numRef>
          </c:val>
          <c:smooth val="0"/>
          <c:extLst>
            <c:ext xmlns:c16="http://schemas.microsoft.com/office/drawing/2014/chart" uri="{C3380CC4-5D6E-409C-BE32-E72D297353CC}">
              <c16:uniqueId val="{00000003-A303-418D-BCC4-2D342BE292DE}"/>
            </c:ext>
          </c:extLst>
        </c:ser>
        <c:ser>
          <c:idx val="18"/>
          <c:order val="4"/>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-2.8532838314276887</c:v>
                </c:pt>
                <c:pt idx="1">
                  <c:v>3.7628865356964525</c:v>
                </c:pt>
                <c:pt idx="2">
                  <c:v>7.4701442827063147</c:v>
                </c:pt>
                <c:pt idx="3">
                  <c:v>14.756577911612112</c:v>
                </c:pt>
                <c:pt idx="4">
                  <c:v>7.285802439582767</c:v>
                </c:pt>
                <c:pt idx="5">
                  <c:v>-2.3937400328577496</c:v>
                </c:pt>
                <c:pt idx="6">
                  <c:v>-23.577214960823767</c:v>
                </c:pt>
                <c:pt idx="7">
                  <c:v>-48.515688831685111</c:v>
                </c:pt>
                <c:pt idx="8">
                  <c:v>-9.2071359176770784</c:v>
                </c:pt>
                <c:pt idx="9">
                  <c:v>-30.896604584995657</c:v>
                </c:pt>
                <c:pt idx="10">
                  <c:v>-7.9752644523978233</c:v>
                </c:pt>
                <c:pt idx="11">
                  <c:v>-1.8786037117024534</c:v>
                </c:pt>
                <c:pt idx="12">
                  <c:v>-1.9417216208239552</c:v>
                </c:pt>
                <c:pt idx="13">
                  <c:v>14.681811080663465</c:v>
                </c:pt>
                <c:pt idx="14">
                  <c:v>10.61558214132674</c:v>
                </c:pt>
                <c:pt idx="15">
                  <c:v>13.784036127617583</c:v>
                </c:pt>
                <c:pt idx="16">
                  <c:v>9.3391045083990321</c:v>
                </c:pt>
                <c:pt idx="17">
                  <c:v>4.2715755625977181</c:v>
                </c:pt>
                <c:pt idx="18">
                  <c:v>22.06246426794678</c:v>
                </c:pt>
                <c:pt idx="19">
                  <c:v>46.682747779414058</c:v>
                </c:pt>
                <c:pt idx="20">
                  <c:v>12.425136446836405</c:v>
                </c:pt>
                <c:pt idx="21">
                  <c:v>6.527951882162597</c:v>
                </c:pt>
                <c:pt idx="22">
                  <c:v>-1.8148025446862448</c:v>
                </c:pt>
                <c:pt idx="23">
                  <c:v>16.931817299337126</c:v>
                </c:pt>
                <c:pt idx="24">
                  <c:v>8.5812816905672662</c:v>
                </c:pt>
                <c:pt idx="25">
                  <c:v>8.0606014307704754</c:v>
                </c:pt>
                <c:pt idx="26">
                  <c:v>1.8949590412375983</c:v>
                </c:pt>
                <c:pt idx="27">
                  <c:v>-5.4803199418529402</c:v>
                </c:pt>
                <c:pt idx="28">
                  <c:v>-15.196320418908726</c:v>
                </c:pt>
                <c:pt idx="29">
                  <c:v>-17.950183973880485</c:v>
                </c:pt>
                <c:pt idx="30">
                  <c:v>0.97310748969903216</c:v>
                </c:pt>
                <c:pt idx="31">
                  <c:v>2.1371993170760106</c:v>
                </c:pt>
                <c:pt idx="32">
                  <c:v>-7.4621448220568709</c:v>
                </c:pt>
                <c:pt idx="33">
                  <c:v>1.1084745210609981</c:v>
                </c:pt>
              </c:numCache>
            </c:numRef>
          </c:val>
          <c:smooth val="0"/>
          <c:extLst>
            <c:ext xmlns:c16="http://schemas.microsoft.com/office/drawing/2014/chart" uri="{C3380CC4-5D6E-409C-BE32-E72D297353CC}">
              <c16:uniqueId val="{00000004-A303-418D-BCC4-2D342BE292DE}"/>
            </c:ext>
          </c:extLst>
        </c:ser>
        <c:ser>
          <c:idx val="19"/>
          <c:order val="5"/>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-2.1230225684121251</c:v>
                </c:pt>
                <c:pt idx="1">
                  <c:v>-10.579158697510138</c:v>
                </c:pt>
                <c:pt idx="2">
                  <c:v>2.3395139123749686</c:v>
                </c:pt>
                <c:pt idx="3">
                  <c:v>1.4418895943890675</c:v>
                </c:pt>
                <c:pt idx="4">
                  <c:v>-8.2560281953192316</c:v>
                </c:pt>
                <c:pt idx="5">
                  <c:v>7.5924240263702814</c:v>
                </c:pt>
                <c:pt idx="6">
                  <c:v>18.824770450009964</c:v>
                </c:pt>
                <c:pt idx="7">
                  <c:v>1.9221306502004154</c:v>
                </c:pt>
                <c:pt idx="8">
                  <c:v>6.3858983594400343</c:v>
                </c:pt>
                <c:pt idx="9">
                  <c:v>-16.984553440124728</c:v>
                </c:pt>
                <c:pt idx="10">
                  <c:v>-3.3101352983067045</c:v>
                </c:pt>
                <c:pt idx="11">
                  <c:v>-3.3851970329124015</c:v>
                </c:pt>
                <c:pt idx="12">
                  <c:v>0.32818888939800672</c:v>
                </c:pt>
                <c:pt idx="13">
                  <c:v>-5.5683049140498042</c:v>
                </c:pt>
                <c:pt idx="14">
                  <c:v>-0.30020643748684961</c:v>
                </c:pt>
                <c:pt idx="15">
                  <c:v>9.6808189482544549</c:v>
                </c:pt>
                <c:pt idx="16">
                  <c:v>5.004449121770449</c:v>
                </c:pt>
                <c:pt idx="17">
                  <c:v>8.3298100435058586</c:v>
                </c:pt>
                <c:pt idx="18">
                  <c:v>11.533347787917592</c:v>
                </c:pt>
                <c:pt idx="19">
                  <c:v>4.2702349674073048</c:v>
                </c:pt>
                <c:pt idx="20">
                  <c:v>1.3235320466264966</c:v>
                </c:pt>
                <c:pt idx="21">
                  <c:v>8.6669415395590477</c:v>
                </c:pt>
                <c:pt idx="22">
                  <c:v>8.9017139544012025</c:v>
                </c:pt>
                <c:pt idx="23">
                  <c:v>3.6814631130255293</c:v>
                </c:pt>
                <c:pt idx="24">
                  <c:v>11.686216566886287</c:v>
                </c:pt>
                <c:pt idx="25">
                  <c:v>8.2762062447727658</c:v>
                </c:pt>
                <c:pt idx="26">
                  <c:v>4.7063003876246512</c:v>
                </c:pt>
                <c:pt idx="27">
                  <c:v>8.1899006545427255</c:v>
                </c:pt>
                <c:pt idx="28">
                  <c:v>15.984884157660417</c:v>
                </c:pt>
                <c:pt idx="29">
                  <c:v>6.8061908677918836</c:v>
                </c:pt>
                <c:pt idx="30">
                  <c:v>17.261023458559066</c:v>
                </c:pt>
                <c:pt idx="31">
                  <c:v>15.037947378004901</c:v>
                </c:pt>
                <c:pt idx="32">
                  <c:v>16.050975318648852</c:v>
                </c:pt>
                <c:pt idx="33">
                  <c:v>10.418216334073804</c:v>
                </c:pt>
              </c:numCache>
            </c:numRef>
          </c:val>
          <c:smooth val="0"/>
          <c:extLst>
            <c:ext xmlns:c16="http://schemas.microsoft.com/office/drawing/2014/chart" uri="{C3380CC4-5D6E-409C-BE32-E72D297353CC}">
              <c16:uniqueId val="{00000006-A303-418D-BCC4-2D342BE292DE}"/>
            </c:ext>
          </c:extLst>
        </c:ser>
        <c:ser>
          <c:idx val="21"/>
          <c:order val="7"/>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-2.4200348889280576</c:v>
                </c:pt>
                <c:pt idx="1">
                  <c:v>3.8907014641154092</c:v>
                </c:pt>
                <c:pt idx="2">
                  <c:v>-4.0866689232643694</c:v>
                </c:pt>
                <c:pt idx="3">
                  <c:v>4.9590535127208568</c:v>
                </c:pt>
                <c:pt idx="4">
                  <c:v>-2.9903817448939662</c:v>
                </c:pt>
                <c:pt idx="5">
                  <c:v>-2.7120679533254588</c:v>
                </c:pt>
                <c:pt idx="6">
                  <c:v>1.7877501932161977</c:v>
                </c:pt>
                <c:pt idx="7">
                  <c:v>-3.9321862459473778</c:v>
                </c:pt>
                <c:pt idx="8">
                  <c:v>-2.3912873530207435</c:v>
                </c:pt>
                <c:pt idx="9">
                  <c:v>6.2288831941259559</c:v>
                </c:pt>
                <c:pt idx="10">
                  <c:v>4.5581796257465612</c:v>
                </c:pt>
                <c:pt idx="11">
                  <c:v>-1.1810700470960001</c:v>
                </c:pt>
                <c:pt idx="12">
                  <c:v>-2.0564639271469787</c:v>
                </c:pt>
                <c:pt idx="13">
                  <c:v>0.88543805532026454</c:v>
                </c:pt>
                <c:pt idx="14">
                  <c:v>-1.0241761856377707</c:v>
                </c:pt>
                <c:pt idx="15">
                  <c:v>-1.2698467344307574</c:v>
                </c:pt>
                <c:pt idx="16">
                  <c:v>2.6275702111888677</c:v>
                </c:pt>
                <c:pt idx="17">
                  <c:v>9.0616276793298312</c:v>
                </c:pt>
                <c:pt idx="18">
                  <c:v>4.5551514631370082</c:v>
                </c:pt>
                <c:pt idx="19">
                  <c:v>14.764781553822104</c:v>
                </c:pt>
                <c:pt idx="20">
                  <c:v>24.991468308144249</c:v>
                </c:pt>
                <c:pt idx="21">
                  <c:v>22.442249246523716</c:v>
                </c:pt>
                <c:pt idx="22">
                  <c:v>15.676567272748798</c:v>
                </c:pt>
                <c:pt idx="23">
                  <c:v>13.496835890691727</c:v>
                </c:pt>
                <c:pt idx="24">
                  <c:v>9.7293286671629176</c:v>
                </c:pt>
                <c:pt idx="25">
                  <c:v>12.026762306049932</c:v>
                </c:pt>
                <c:pt idx="26">
                  <c:v>5.6518510973546654</c:v>
                </c:pt>
                <c:pt idx="27">
                  <c:v>13.648875210492406</c:v>
                </c:pt>
                <c:pt idx="28">
                  <c:v>17.927668523043394</c:v>
                </c:pt>
                <c:pt idx="29">
                  <c:v>19.677023374242708</c:v>
                </c:pt>
                <c:pt idx="30">
                  <c:v>16.18033456907142</c:v>
                </c:pt>
                <c:pt idx="31">
                  <c:v>15.803931091795675</c:v>
                </c:pt>
                <c:pt idx="32">
                  <c:v>16.5365963766817</c:v>
                </c:pt>
                <c:pt idx="33">
                  <c:v>5.2314244385343045</c:v>
                </c:pt>
              </c:numCache>
            </c:numRef>
          </c:val>
          <c:smooth val="0"/>
          <c:extLst>
            <c:ext xmlns:c16="http://schemas.microsoft.com/office/drawing/2014/chart" uri="{C3380CC4-5D6E-409C-BE32-E72D297353CC}">
              <c16:uniqueId val="{0000000B-A303-418D-BCC4-2D342BE292DE}"/>
            </c:ext>
          </c:extLst>
        </c:ser>
        <c:ser>
          <c:idx val="26"/>
          <c:order val="12"/>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14.490127796307206</c:v>
                </c:pt>
                <c:pt idx="1">
                  <c:v>-9.7479078249307349</c:v>
                </c:pt>
                <c:pt idx="2">
                  <c:v>8.6453992480528541</c:v>
                </c:pt>
                <c:pt idx="3">
                  <c:v>-8.4991806943435222</c:v>
                </c:pt>
                <c:pt idx="4">
                  <c:v>3.4776492157106986</c:v>
                </c:pt>
                <c:pt idx="5">
                  <c:v>-14.749715774087235</c:v>
                </c:pt>
                <c:pt idx="6">
                  <c:v>11.52116328739794</c:v>
                </c:pt>
                <c:pt idx="7">
                  <c:v>1.6886946241356782</c:v>
                </c:pt>
                <c:pt idx="8">
                  <c:v>-10.516183465369977</c:v>
                </c:pt>
                <c:pt idx="9">
                  <c:v>-1.4824478284936049</c:v>
                </c:pt>
                <c:pt idx="10">
                  <c:v>-14.61175997974351</c:v>
                </c:pt>
                <c:pt idx="11">
                  <c:v>-5.0426283451088239</c:v>
                </c:pt>
                <c:pt idx="12">
                  <c:v>-2.8607855711015873</c:v>
                </c:pt>
                <c:pt idx="13">
                  <c:v>1.0038262416856014</c:v>
                </c:pt>
                <c:pt idx="14">
                  <c:v>12.851029168814421</c:v>
                </c:pt>
                <c:pt idx="15">
                  <c:v>3.9532324080937542</c:v>
                </c:pt>
                <c:pt idx="16">
                  <c:v>3.0963142307882663</c:v>
                </c:pt>
                <c:pt idx="17">
                  <c:v>7.8895473052398302</c:v>
                </c:pt>
                <c:pt idx="18">
                  <c:v>-5.4558290685235988</c:v>
                </c:pt>
                <c:pt idx="19">
                  <c:v>16.159245205926709</c:v>
                </c:pt>
                <c:pt idx="20">
                  <c:v>28.70791286113672</c:v>
                </c:pt>
                <c:pt idx="21">
                  <c:v>8.5974043031455949</c:v>
                </c:pt>
                <c:pt idx="22">
                  <c:v>15.85723839525599</c:v>
                </c:pt>
                <c:pt idx="23">
                  <c:v>22.864742277306505</c:v>
                </c:pt>
                <c:pt idx="24">
                  <c:v>2.6714301384345163</c:v>
                </c:pt>
                <c:pt idx="25">
                  <c:v>18.361080947215669</c:v>
                </c:pt>
                <c:pt idx="26">
                  <c:v>-2.6220611744065536</c:v>
                </c:pt>
                <c:pt idx="27">
                  <c:v>16.941328794928268</c:v>
                </c:pt>
                <c:pt idx="28">
                  <c:v>5.9152175708732102</c:v>
                </c:pt>
                <c:pt idx="29">
                  <c:v>19.616838471847586</c:v>
                </c:pt>
                <c:pt idx="30">
                  <c:v>17.254296835744753</c:v>
                </c:pt>
                <c:pt idx="31">
                  <c:v>5.1907732085965108</c:v>
                </c:pt>
                <c:pt idx="32">
                  <c:v>11.42089422501158</c:v>
                </c:pt>
                <c:pt idx="33">
                  <c:v>5.584855898632668</c:v>
                </c:pt>
              </c:numCache>
            </c:numRef>
          </c:val>
          <c:smooth val="0"/>
          <c:extLst>
            <c:ext xmlns:c16="http://schemas.microsoft.com/office/drawing/2014/chart" uri="{C3380CC4-5D6E-409C-BE32-E72D297353CC}">
              <c16:uniqueId val="{0000000D-A303-418D-BCC4-2D342BE292DE}"/>
            </c:ext>
          </c:extLst>
        </c:ser>
        <c:ser>
          <c:idx val="8"/>
          <c:order val="14"/>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4.9836035032058135</c:v>
                </c:pt>
                <c:pt idx="1">
                  <c:v>-1.0023769618783263</c:v>
                </c:pt>
                <c:pt idx="2">
                  <c:v>-4.7937592171365395</c:v>
                </c:pt>
                <c:pt idx="3">
                  <c:v>3.0986270758148748</c:v>
                </c:pt>
                <c:pt idx="4">
                  <c:v>2.3880852495494764</c:v>
                </c:pt>
                <c:pt idx="5">
                  <c:v>1.6140253364937962</c:v>
                </c:pt>
                <c:pt idx="6">
                  <c:v>0.17844045885340165</c:v>
                </c:pt>
                <c:pt idx="7">
                  <c:v>8.3751783677143976</c:v>
                </c:pt>
                <c:pt idx="8">
                  <c:v>-8.6690461102989502</c:v>
                </c:pt>
                <c:pt idx="9">
                  <c:v>-16.154073819052428</c:v>
                </c:pt>
                <c:pt idx="10">
                  <c:v>3.216454842913663</c:v>
                </c:pt>
                <c:pt idx="11">
                  <c:v>0.92405986151788966</c:v>
                </c:pt>
                <c:pt idx="12">
                  <c:v>3.0137182420730824</c:v>
                </c:pt>
                <c:pt idx="13">
                  <c:v>1.2942515468239435</c:v>
                </c:pt>
                <c:pt idx="14">
                  <c:v>4.4448679545894265</c:v>
                </c:pt>
                <c:pt idx="15">
                  <c:v>2.4170024062186712</c:v>
                </c:pt>
                <c:pt idx="16">
                  <c:v>-3.2651846595399547</c:v>
                </c:pt>
                <c:pt idx="17">
                  <c:v>3.2184784686251078</c:v>
                </c:pt>
                <c:pt idx="18">
                  <c:v>9.7315942184650339</c:v>
                </c:pt>
                <c:pt idx="19">
                  <c:v>9.4017450464889407</c:v>
                </c:pt>
                <c:pt idx="20">
                  <c:v>27.934542231378146</c:v>
                </c:pt>
                <c:pt idx="21">
                  <c:v>29.237926355563104</c:v>
                </c:pt>
                <c:pt idx="22">
                  <c:v>10.624704373185523</c:v>
                </c:pt>
                <c:pt idx="23">
                  <c:v>6.0949319049541373</c:v>
                </c:pt>
                <c:pt idx="24">
                  <c:v>5.1403249017312191</c:v>
                </c:pt>
                <c:pt idx="25">
                  <c:v>12.485520528571215</c:v>
                </c:pt>
                <c:pt idx="26">
                  <c:v>18.736991478363052</c:v>
                </c:pt>
                <c:pt idx="27">
                  <c:v>17.224221664946526</c:v>
                </c:pt>
                <c:pt idx="28">
                  <c:v>13.868854694010224</c:v>
                </c:pt>
                <c:pt idx="29">
                  <c:v>15.567187801934779</c:v>
                </c:pt>
                <c:pt idx="30">
                  <c:v>16.328081983374432</c:v>
                </c:pt>
                <c:pt idx="31">
                  <c:v>7.6291712503007147</c:v>
                </c:pt>
                <c:pt idx="32">
                  <c:v>16.872652849997394</c:v>
                </c:pt>
                <c:pt idx="33">
                  <c:v>11.964155419263989</c:v>
                </c:pt>
              </c:numCache>
            </c:numRef>
          </c:val>
          <c:smooth val="0"/>
          <c:extLst>
            <c:ext xmlns:c16="http://schemas.microsoft.com/office/drawing/2014/chart" uri="{C3380CC4-5D6E-409C-BE32-E72D297353CC}">
              <c16:uniqueId val="{0000000E-A303-418D-BCC4-2D342BE292DE}"/>
            </c:ext>
          </c:extLst>
        </c:ser>
        <c:ser>
          <c:idx val="9"/>
          <c:order val="15"/>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0.94458312105416553</c:v>
                </c:pt>
                <c:pt idx="1">
                  <c:v>9.2961336122243665</c:v>
                </c:pt>
                <c:pt idx="2">
                  <c:v>-3.5915718399337493</c:v>
                </c:pt>
                <c:pt idx="3">
                  <c:v>-2.2336264464684064</c:v>
                </c:pt>
                <c:pt idx="4">
                  <c:v>0.74767496016647783</c:v>
                </c:pt>
                <c:pt idx="5">
                  <c:v>-1.3349143728191848</c:v>
                </c:pt>
                <c:pt idx="6">
                  <c:v>4.0772761167318095</c:v>
                </c:pt>
                <c:pt idx="7">
                  <c:v>8.763284313317854</c:v>
                </c:pt>
                <c:pt idx="8">
                  <c:v>-4.2588171709212475</c:v>
                </c:pt>
                <c:pt idx="9">
                  <c:v>3.3646388146735262</c:v>
                </c:pt>
                <c:pt idx="10">
                  <c:v>-0.57674725439937902</c:v>
                </c:pt>
                <c:pt idx="11">
                  <c:v>8.8404030975652859</c:v>
                </c:pt>
                <c:pt idx="12">
                  <c:v>1.6938449789449805</c:v>
                </c:pt>
                <c:pt idx="13">
                  <c:v>-10.04600380838383</c:v>
                </c:pt>
                <c:pt idx="14">
                  <c:v>-13.860775652574375</c:v>
                </c:pt>
                <c:pt idx="15">
                  <c:v>6.7429587033984717</c:v>
                </c:pt>
                <c:pt idx="16">
                  <c:v>-1.3963756373414071</c:v>
                </c:pt>
                <c:pt idx="17">
                  <c:v>-6.8743743213417474</c:v>
                </c:pt>
                <c:pt idx="18">
                  <c:v>2.0602408312697662</c:v>
                </c:pt>
                <c:pt idx="19">
                  <c:v>-10.906717761827167</c:v>
                </c:pt>
                <c:pt idx="20">
                  <c:v>-24.096092602121644</c:v>
                </c:pt>
                <c:pt idx="21">
                  <c:v>-10.83720417227596</c:v>
                </c:pt>
                <c:pt idx="22">
                  <c:v>11.606267435126938</c:v>
                </c:pt>
                <c:pt idx="23">
                  <c:v>11.589379937504418</c:v>
                </c:pt>
                <c:pt idx="24">
                  <c:v>0.79154921195367933</c:v>
                </c:pt>
                <c:pt idx="25">
                  <c:v>4.9065788516600151</c:v>
                </c:pt>
                <c:pt idx="26">
                  <c:v>-15.429935956490226</c:v>
                </c:pt>
                <c:pt idx="27">
                  <c:v>-7.1965537244977895</c:v>
                </c:pt>
                <c:pt idx="28">
                  <c:v>-17.404667232767679</c:v>
                </c:pt>
                <c:pt idx="29">
                  <c:v>-5.0640906010812614</c:v>
                </c:pt>
                <c:pt idx="30">
                  <c:v>-2.7242870146437781</c:v>
                </c:pt>
                <c:pt idx="31">
                  <c:v>-6.8226668190618511</c:v>
                </c:pt>
                <c:pt idx="32">
                  <c:v>-7.4147392297163606</c:v>
                </c:pt>
                <c:pt idx="33">
                  <c:v>1.7729570345181855</c:v>
                </c:pt>
              </c:numCache>
            </c:numRef>
          </c:val>
          <c:smooth val="0"/>
          <c:extLst>
            <c:ext xmlns:c16="http://schemas.microsoft.com/office/drawing/2014/chart" uri="{C3380CC4-5D6E-409C-BE32-E72D297353CC}">
              <c16:uniqueId val="{00000010-A303-418D-BCC4-2D342BE292DE}"/>
            </c:ext>
          </c:extLst>
        </c:ser>
        <c:ser>
          <c:idx val="11"/>
          <c:order val="17"/>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1.0380564390288782</c:v>
                </c:pt>
                <c:pt idx="1">
                  <c:v>-5.7224565352953505</c:v>
                </c:pt>
                <c:pt idx="2">
                  <c:v>2.5321267003164394</c:v>
                </c:pt>
                <c:pt idx="3">
                  <c:v>2.8042120447935304</c:v>
                </c:pt>
                <c:pt idx="4">
                  <c:v>3.5400832985033048</c:v>
                </c:pt>
                <c:pt idx="5">
                  <c:v>-0.12220694145526068</c:v>
                </c:pt>
                <c:pt idx="6">
                  <c:v>-1.509113872089074</c:v>
                </c:pt>
                <c:pt idx="7">
                  <c:v>1.0073027851831284</c:v>
                </c:pt>
                <c:pt idx="8">
                  <c:v>8.0849840742303059</c:v>
                </c:pt>
                <c:pt idx="9">
                  <c:v>-4.5253996177052613</c:v>
                </c:pt>
                <c:pt idx="10">
                  <c:v>-1.6877230564205092</c:v>
                </c:pt>
                <c:pt idx="11">
                  <c:v>-5.9507201513042673</c:v>
                </c:pt>
                <c:pt idx="12">
                  <c:v>0.89731554453464923</c:v>
                </c:pt>
                <c:pt idx="13">
                  <c:v>0.57139197906508343</c:v>
                </c:pt>
                <c:pt idx="14">
                  <c:v>0.31632956165594805</c:v>
                </c:pt>
                <c:pt idx="15">
                  <c:v>-0.81077934055429068</c:v>
                </c:pt>
                <c:pt idx="16">
                  <c:v>-1.0306576996299555</c:v>
                </c:pt>
                <c:pt idx="17">
                  <c:v>2.1855873910681112</c:v>
                </c:pt>
                <c:pt idx="18">
                  <c:v>6.2999583860801067</c:v>
                </c:pt>
                <c:pt idx="19">
                  <c:v>17.336453311145306</c:v>
                </c:pt>
                <c:pt idx="20">
                  <c:v>-0.99852809398726095</c:v>
                </c:pt>
                <c:pt idx="21">
                  <c:v>8.1727357610361651</c:v>
                </c:pt>
                <c:pt idx="22">
                  <c:v>1.1823583463410614</c:v>
                </c:pt>
                <c:pt idx="23">
                  <c:v>-1.8631583316164324</c:v>
                </c:pt>
                <c:pt idx="24">
                  <c:v>11.333318980177864</c:v>
                </c:pt>
                <c:pt idx="25">
                  <c:v>7.8949133239802904</c:v>
                </c:pt>
                <c:pt idx="26">
                  <c:v>9.8195123428013176</c:v>
                </c:pt>
                <c:pt idx="27">
                  <c:v>5.9785766097775195</c:v>
                </c:pt>
                <c:pt idx="28">
                  <c:v>9.2332729764166288</c:v>
                </c:pt>
                <c:pt idx="29">
                  <c:v>6.7402406784822233</c:v>
                </c:pt>
                <c:pt idx="30">
                  <c:v>19.893648641300388</c:v>
                </c:pt>
                <c:pt idx="31">
                  <c:v>13.330188266991172</c:v>
                </c:pt>
                <c:pt idx="32">
                  <c:v>9.5481518656015396</c:v>
                </c:pt>
                <c:pt idx="33">
                  <c:v>-0.63994082211138448</c:v>
                </c:pt>
              </c:numCache>
            </c:numRef>
          </c:val>
          <c:smooth val="0"/>
          <c:extLst>
            <c:ext xmlns:c16="http://schemas.microsoft.com/office/drawing/2014/chart" uri="{C3380CC4-5D6E-409C-BE32-E72D297353CC}">
              <c16:uniqueId val="{00000011-A303-418D-BCC4-2D342BE292DE}"/>
            </c:ext>
          </c:extLst>
        </c:ser>
        <c:ser>
          <c:idx val="12"/>
          <c:order val="18"/>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-13.568332178692799</c:v>
                </c:pt>
                <c:pt idx="1">
                  <c:v>6.7376440711086616</c:v>
                </c:pt>
                <c:pt idx="2">
                  <c:v>-3.6754925076820655</c:v>
                </c:pt>
                <c:pt idx="3">
                  <c:v>11.902404366992414</c:v>
                </c:pt>
                <c:pt idx="4">
                  <c:v>14.780554920434952</c:v>
                </c:pt>
                <c:pt idx="5">
                  <c:v>8.6970667325658724</c:v>
                </c:pt>
                <c:pt idx="6">
                  <c:v>1.5227298035824788</c:v>
                </c:pt>
                <c:pt idx="7">
                  <c:v>9.0967796495533548</c:v>
                </c:pt>
                <c:pt idx="8">
                  <c:v>-21.464209567056969</c:v>
                </c:pt>
                <c:pt idx="9">
                  <c:v>-10.010473488364369</c:v>
                </c:pt>
                <c:pt idx="10">
                  <c:v>-10.410289178253151</c:v>
                </c:pt>
                <c:pt idx="11">
                  <c:v>-17.110918633989058</c:v>
                </c:pt>
                <c:pt idx="12">
                  <c:v>-9.6687690529506654</c:v>
                </c:pt>
                <c:pt idx="13">
                  <c:v>-13.795791346637998</c:v>
                </c:pt>
                <c:pt idx="14">
                  <c:v>-8.3637141869985498</c:v>
                </c:pt>
                <c:pt idx="15">
                  <c:v>-17.437318092561327</c:v>
                </c:pt>
                <c:pt idx="16">
                  <c:v>-11.795083082688507</c:v>
                </c:pt>
                <c:pt idx="17">
                  <c:v>-24.28071093163453</c:v>
                </c:pt>
                <c:pt idx="18">
                  <c:v>-25.490580810583197</c:v>
                </c:pt>
                <c:pt idx="19">
                  <c:v>-11.846140296256635</c:v>
                </c:pt>
                <c:pt idx="20">
                  <c:v>-1.1828600463559269</c:v>
                </c:pt>
                <c:pt idx="21">
                  <c:v>-11.206809176655952</c:v>
                </c:pt>
                <c:pt idx="22">
                  <c:v>-4.2563870010781102</c:v>
                </c:pt>
                <c:pt idx="23">
                  <c:v>-16.712740034563467</c:v>
                </c:pt>
                <c:pt idx="24">
                  <c:v>-21.489333448698744</c:v>
                </c:pt>
                <c:pt idx="25">
                  <c:v>-31.917345040710643</c:v>
                </c:pt>
                <c:pt idx="26">
                  <c:v>-38.220165151869878</c:v>
                </c:pt>
                <c:pt idx="27">
                  <c:v>-15.745015844004229</c:v>
                </c:pt>
                <c:pt idx="28">
                  <c:v>-2.4154978746082634</c:v>
                </c:pt>
                <c:pt idx="29">
                  <c:v>-8.1653897723299451</c:v>
                </c:pt>
                <c:pt idx="30">
                  <c:v>-6.1352816373982932</c:v>
                </c:pt>
                <c:pt idx="31">
                  <c:v>-7.8171306086005643</c:v>
                </c:pt>
                <c:pt idx="32">
                  <c:v>-8.1292473623761907</c:v>
                </c:pt>
                <c:pt idx="33">
                  <c:v>-11.315511983411852</c:v>
                </c:pt>
              </c:numCache>
            </c:numRef>
          </c:val>
          <c:smooth val="0"/>
          <c:extLst>
            <c:ext xmlns:c16="http://schemas.microsoft.com/office/drawing/2014/chart" uri="{C3380CC4-5D6E-409C-BE32-E72D297353CC}">
              <c16:uniqueId val="{00000012-A303-418D-BCC4-2D342BE292DE}"/>
            </c:ext>
          </c:extLst>
        </c:ser>
        <c:ser>
          <c:idx val="13"/>
          <c:order val="19"/>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A303-418D-BCC4-2D342BE292DE}"/>
            </c:ext>
          </c:extLst>
        </c:ser>
        <c:ser>
          <c:idx val="0"/>
          <c:order val="20"/>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-0.84424061697063735</c:v>
                </c:pt>
                <c:pt idx="1">
                  <c:v>-3.6248450214770855</c:v>
                </c:pt>
                <c:pt idx="2">
                  <c:v>6.6616671574593056</c:v>
                </c:pt>
                <c:pt idx="3">
                  <c:v>-4.5928795771033037</c:v>
                </c:pt>
                <c:pt idx="4">
                  <c:v>-12.051512385369278</c:v>
                </c:pt>
                <c:pt idx="5">
                  <c:v>-1.7929477280631545</c:v>
                </c:pt>
                <c:pt idx="6">
                  <c:v>4.025637281301897</c:v>
                </c:pt>
                <c:pt idx="7">
                  <c:v>12.499215699790511</c:v>
                </c:pt>
                <c:pt idx="8">
                  <c:v>7.3604492172307801</c:v>
                </c:pt>
                <c:pt idx="9">
                  <c:v>7.0554447120230179</c:v>
                </c:pt>
                <c:pt idx="10">
                  <c:v>1.4295497976490879</c:v>
                </c:pt>
                <c:pt idx="11">
                  <c:v>2.6810091640072642</c:v>
                </c:pt>
                <c:pt idx="12">
                  <c:v>-4.923342178386747E-3</c:v>
                </c:pt>
                <c:pt idx="13">
                  <c:v>-4.3213976823608391</c:v>
                </c:pt>
                <c:pt idx="14">
                  <c:v>5.5924920161487535</c:v>
                </c:pt>
                <c:pt idx="15">
                  <c:v>-4.3582890612015035</c:v>
                </c:pt>
                <c:pt idx="16">
                  <c:v>-2.3717227577435551</c:v>
                </c:pt>
                <c:pt idx="17">
                  <c:v>-4.3430105733932578E-2</c:v>
                </c:pt>
                <c:pt idx="18">
                  <c:v>2.3262498416443123</c:v>
                </c:pt>
                <c:pt idx="19">
                  <c:v>-1.2430870128810056</c:v>
                </c:pt>
                <c:pt idx="20">
                  <c:v>2.7464182039693696</c:v>
                </c:pt>
                <c:pt idx="21">
                  <c:v>1.1036341902581626</c:v>
                </c:pt>
                <c:pt idx="22">
                  <c:v>-8.0710678957984783</c:v>
                </c:pt>
                <c:pt idx="23">
                  <c:v>1.626374455554469</c:v>
                </c:pt>
                <c:pt idx="24">
                  <c:v>-5.8653863561630715</c:v>
                </c:pt>
                <c:pt idx="25">
                  <c:v>0.17052026635155926</c:v>
                </c:pt>
                <c:pt idx="26">
                  <c:v>-5.4099218438352636E-3</c:v>
                </c:pt>
                <c:pt idx="27">
                  <c:v>-5.5676910051261075</c:v>
                </c:pt>
                <c:pt idx="28">
                  <c:v>-3.9628971535421442</c:v>
                </c:pt>
                <c:pt idx="29">
                  <c:v>-6.5795466070994735</c:v>
                </c:pt>
                <c:pt idx="30">
                  <c:v>-1.9025975461772759</c:v>
                </c:pt>
                <c:pt idx="31">
                  <c:v>2.8056886094418587</c:v>
                </c:pt>
                <c:pt idx="32">
                  <c:v>7.8948050941107795</c:v>
                </c:pt>
                <c:pt idx="33">
                  <c:v>-6.0151460274937563</c:v>
                </c:pt>
              </c:numCache>
            </c:numRef>
          </c:val>
          <c:smooth val="0"/>
          <c:extLst>
            <c:ext xmlns:c16="http://schemas.microsoft.com/office/drawing/2014/chart" uri="{C3380CC4-5D6E-409C-BE32-E72D297353CC}">
              <c16:uniqueId val="{00000014-A303-418D-BCC4-2D342BE292DE}"/>
            </c:ext>
          </c:extLst>
        </c:ser>
        <c:ser>
          <c:idx val="4"/>
          <c:order val="21"/>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15-A303-418D-BCC4-2D342BE292DE}"/>
            </c:ext>
          </c:extLst>
        </c:ser>
        <c:ser>
          <c:idx val="6"/>
          <c:order val="22"/>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A303-418D-BCC4-2D342BE292DE}"/>
            </c:ext>
          </c:extLst>
        </c:ser>
        <c:ser>
          <c:idx val="7"/>
          <c:order val="23"/>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1.2238234603501041</c:v>
                </c:pt>
                <c:pt idx="1">
                  <c:v>-1.2245934613019926</c:v>
                </c:pt>
                <c:pt idx="2">
                  <c:v>-10.382194886915386</c:v>
                </c:pt>
                <c:pt idx="3">
                  <c:v>7.8830516940797679</c:v>
                </c:pt>
                <c:pt idx="4">
                  <c:v>3.6096023450227221</c:v>
                </c:pt>
                <c:pt idx="5">
                  <c:v>7.9426527008763514</c:v>
                </c:pt>
                <c:pt idx="6">
                  <c:v>6.7116516220266931</c:v>
                </c:pt>
                <c:pt idx="7">
                  <c:v>-0.5208970605963259</c:v>
                </c:pt>
                <c:pt idx="8">
                  <c:v>6.6279330894758459</c:v>
                </c:pt>
                <c:pt idx="9">
                  <c:v>10.972539712383877</c:v>
                </c:pt>
                <c:pt idx="10">
                  <c:v>-4.0400705074716825</c:v>
                </c:pt>
                <c:pt idx="11">
                  <c:v>-8.0321042332798243</c:v>
                </c:pt>
                <c:pt idx="12">
                  <c:v>-2.7925170797971077</c:v>
                </c:pt>
                <c:pt idx="13">
                  <c:v>-4.6914369704609271</c:v>
                </c:pt>
                <c:pt idx="14">
                  <c:v>1.5710938896518201</c:v>
                </c:pt>
                <c:pt idx="15">
                  <c:v>4.1158968997478951</c:v>
                </c:pt>
                <c:pt idx="16">
                  <c:v>-5.7143433878081851</c:v>
                </c:pt>
                <c:pt idx="17">
                  <c:v>6.5336798797943629</c:v>
                </c:pt>
                <c:pt idx="18">
                  <c:v>-6.5202953010157216</c:v>
                </c:pt>
                <c:pt idx="19">
                  <c:v>9.2423279056674801</c:v>
                </c:pt>
                <c:pt idx="20">
                  <c:v>9.1437495939317159</c:v>
                </c:pt>
                <c:pt idx="21">
                  <c:v>5.414930001279572</c:v>
                </c:pt>
                <c:pt idx="22">
                  <c:v>10.32985164783895</c:v>
                </c:pt>
                <c:pt idx="23">
                  <c:v>9.987826160795521</c:v>
                </c:pt>
                <c:pt idx="24">
                  <c:v>13.426934856397565</c:v>
                </c:pt>
                <c:pt idx="25">
                  <c:v>0.26250395990246034</c:v>
                </c:pt>
                <c:pt idx="26">
                  <c:v>0.6366714728756051</c:v>
                </c:pt>
                <c:pt idx="27">
                  <c:v>14.20478929503588</c:v>
                </c:pt>
                <c:pt idx="28">
                  <c:v>1.1618448070294107</c:v>
                </c:pt>
                <c:pt idx="29">
                  <c:v>2.4833209408825496</c:v>
                </c:pt>
                <c:pt idx="30">
                  <c:v>11.476272447907832</c:v>
                </c:pt>
                <c:pt idx="31">
                  <c:v>12.381193300825544</c:v>
                </c:pt>
                <c:pt idx="32">
                  <c:v>18.649032426765189</c:v>
                </c:pt>
                <c:pt idx="33">
                  <c:v>8.7248608906520531</c:v>
                </c:pt>
              </c:numCache>
            </c:numRef>
          </c:val>
          <c:smooth val="0"/>
          <c:extLst>
            <c:ext xmlns:c16="http://schemas.microsoft.com/office/drawing/2014/chart" uri="{C3380CC4-5D6E-409C-BE32-E72D297353CC}">
              <c16:uniqueId val="{00000017-A303-418D-BCC4-2D342BE292DE}"/>
            </c:ext>
          </c:extLst>
        </c:ser>
        <c:ser>
          <c:idx val="3"/>
          <c:order val="24"/>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A303-418D-BCC4-2D342BE292DE}"/>
            </c:ext>
          </c:extLst>
        </c:ser>
        <c:ser>
          <c:idx val="5"/>
          <c:order val="25"/>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23.427830456057563</c:v>
                </c:pt>
                <c:pt idx="1">
                  <c:v>6.3787761064304505</c:v>
                </c:pt>
                <c:pt idx="2">
                  <c:v>21.128455045982264</c:v>
                </c:pt>
                <c:pt idx="3">
                  <c:v>16.408599549322389</c:v>
                </c:pt>
                <c:pt idx="4">
                  <c:v>-0.7530798598054389</c:v>
                </c:pt>
                <c:pt idx="5">
                  <c:v>-4.1656007851997856</c:v>
                </c:pt>
                <c:pt idx="6">
                  <c:v>-6.6449510995880701</c:v>
                </c:pt>
                <c:pt idx="7">
                  <c:v>-4.8497945499548223</c:v>
                </c:pt>
                <c:pt idx="8">
                  <c:v>2.2375595563062234</c:v>
                </c:pt>
                <c:pt idx="9">
                  <c:v>2.1193716293055331</c:v>
                </c:pt>
                <c:pt idx="10">
                  <c:v>-1.9795720618276391</c:v>
                </c:pt>
                <c:pt idx="11">
                  <c:v>-8.9364393716095947</c:v>
                </c:pt>
                <c:pt idx="12">
                  <c:v>-20.816620235564187</c:v>
                </c:pt>
                <c:pt idx="13">
                  <c:v>-9.8742675618268549</c:v>
                </c:pt>
                <c:pt idx="14">
                  <c:v>-16.076000974862836</c:v>
                </c:pt>
                <c:pt idx="15">
                  <c:v>-3.4529834920249414</c:v>
                </c:pt>
                <c:pt idx="16">
                  <c:v>3.9892106542538386</c:v>
                </c:pt>
                <c:pt idx="17">
                  <c:v>11.363672456354834</c:v>
                </c:pt>
                <c:pt idx="18">
                  <c:v>3.7893439639447024</c:v>
                </c:pt>
                <c:pt idx="19">
                  <c:v>0.89607476638775552</c:v>
                </c:pt>
                <c:pt idx="20">
                  <c:v>2.5480771910224576</c:v>
                </c:pt>
                <c:pt idx="21">
                  <c:v>2.5527533580316231</c:v>
                </c:pt>
                <c:pt idx="22">
                  <c:v>0.21253670468013297</c:v>
                </c:pt>
                <c:pt idx="23">
                  <c:v>-0.34125224601666559</c:v>
                </c:pt>
                <c:pt idx="24">
                  <c:v>6.9019820330140647</c:v>
                </c:pt>
                <c:pt idx="25">
                  <c:v>5.0481035032134969</c:v>
                </c:pt>
                <c:pt idx="26">
                  <c:v>-1.5566484989903984</c:v>
                </c:pt>
                <c:pt idx="27">
                  <c:v>-2.4287801352329552</c:v>
                </c:pt>
                <c:pt idx="28">
                  <c:v>-8.4096609498374164</c:v>
                </c:pt>
                <c:pt idx="29">
                  <c:v>-8.8142332970164716</c:v>
                </c:pt>
                <c:pt idx="30">
                  <c:v>-4.5654232962988317</c:v>
                </c:pt>
                <c:pt idx="31">
                  <c:v>0.555078543129639</c:v>
                </c:pt>
                <c:pt idx="32">
                  <c:v>11.231205462536309</c:v>
                </c:pt>
                <c:pt idx="33">
                  <c:v>5.1711936066567432</c:v>
                </c:pt>
              </c:numCache>
            </c:numRef>
          </c:val>
          <c:smooth val="0"/>
          <c:extLst>
            <c:ext xmlns:c16="http://schemas.microsoft.com/office/drawing/2014/chart" uri="{C3380CC4-5D6E-409C-BE32-E72D297353CC}">
              <c16:uniqueId val="{00000019-A303-418D-BCC4-2D342BE292DE}"/>
            </c:ext>
          </c:extLst>
        </c:ser>
        <c:ser>
          <c:idx val="1"/>
          <c:order val="26"/>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A303-418D-BCC4-2D342BE292DE}"/>
            </c:ext>
          </c:extLst>
        </c:ser>
        <c:ser>
          <c:idx val="2"/>
          <c:order val="27"/>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15.41995516163297</c:v>
                </c:pt>
                <c:pt idx="1">
                  <c:v>15.590041584800929</c:v>
                </c:pt>
                <c:pt idx="2">
                  <c:v>15.789370081620291</c:v>
                </c:pt>
                <c:pt idx="3">
                  <c:v>13.11942014581291</c:v>
                </c:pt>
                <c:pt idx="4">
                  <c:v>-1.1118813745270018</c:v>
                </c:pt>
                <c:pt idx="5">
                  <c:v>3.6517778880806873</c:v>
                </c:pt>
                <c:pt idx="6">
                  <c:v>-4.9693694563757163</c:v>
                </c:pt>
                <c:pt idx="7">
                  <c:v>-0.81707258914320846</c:v>
                </c:pt>
                <c:pt idx="8">
                  <c:v>10.184447091887705</c:v>
                </c:pt>
                <c:pt idx="9">
                  <c:v>-2.330907136638416</c:v>
                </c:pt>
                <c:pt idx="10">
                  <c:v>9.3744447440258227</c:v>
                </c:pt>
                <c:pt idx="11">
                  <c:v>0.84696182511834195</c:v>
                </c:pt>
                <c:pt idx="12">
                  <c:v>-3.613017270254204</c:v>
                </c:pt>
                <c:pt idx="13">
                  <c:v>3.6943401937605813</c:v>
                </c:pt>
                <c:pt idx="14">
                  <c:v>-2.4382854917348595</c:v>
                </c:pt>
                <c:pt idx="15">
                  <c:v>-8.0959507613442838</c:v>
                </c:pt>
                <c:pt idx="16">
                  <c:v>-13.064595805190038</c:v>
                </c:pt>
                <c:pt idx="17">
                  <c:v>-17.560692867846228</c:v>
                </c:pt>
                <c:pt idx="18">
                  <c:v>-4.690211881097639</c:v>
                </c:pt>
                <c:pt idx="19">
                  <c:v>-2.1863970687263645</c:v>
                </c:pt>
                <c:pt idx="20">
                  <c:v>-12.269188118807506</c:v>
                </c:pt>
                <c:pt idx="21">
                  <c:v>-14.498444215860218</c:v>
                </c:pt>
                <c:pt idx="22">
                  <c:v>-4.3442278183647431</c:v>
                </c:pt>
                <c:pt idx="23">
                  <c:v>-4.4317430365481414</c:v>
                </c:pt>
                <c:pt idx="24">
                  <c:v>-2.8132822080806363</c:v>
                </c:pt>
                <c:pt idx="25">
                  <c:v>-9.4823972176527604</c:v>
                </c:pt>
                <c:pt idx="26">
                  <c:v>-3.0585633794544265</c:v>
                </c:pt>
                <c:pt idx="27">
                  <c:v>-12.586379853019025</c:v>
                </c:pt>
                <c:pt idx="28">
                  <c:v>-0.9290167781728087</c:v>
                </c:pt>
                <c:pt idx="29">
                  <c:v>-1.0300459507561754</c:v>
                </c:pt>
                <c:pt idx="30">
                  <c:v>-17.812251826399006</c:v>
                </c:pt>
                <c:pt idx="31">
                  <c:v>-9.0559460659278557</c:v>
                </c:pt>
                <c:pt idx="32">
                  <c:v>-14.428207578021102</c:v>
                </c:pt>
                <c:pt idx="33">
                  <c:v>-12.511720342445187</c:v>
                </c:pt>
              </c:numCache>
            </c:numRef>
          </c:val>
          <c:smooth val="0"/>
          <c:extLst>
            <c:ext xmlns:c16="http://schemas.microsoft.com/office/drawing/2014/chart" uri="{C3380CC4-5D6E-409C-BE32-E72D297353CC}">
              <c16:uniqueId val="{0000001B-A303-418D-BCC4-2D342BE292DE}"/>
            </c:ext>
          </c:extLst>
        </c:ser>
        <c:ser>
          <c:idx val="28"/>
          <c:order val="28"/>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303-418D-BCC4-2D342BE292DE}"/>
            </c:ext>
          </c:extLst>
        </c:ser>
        <c:ser>
          <c:idx val="30"/>
          <c:order val="30"/>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A303-418D-BCC4-2D342BE292DE}"/>
            </c:ext>
          </c:extLst>
        </c:ser>
        <c:ser>
          <c:idx val="34"/>
          <c:order val="34"/>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-36.294037272455171</c:v>
                </c:pt>
                <c:pt idx="1">
                  <c:v>-10.183197446167469</c:v>
                </c:pt>
                <c:pt idx="2">
                  <c:v>20.621902876882814</c:v>
                </c:pt>
                <c:pt idx="3">
                  <c:v>18.712353266892023</c:v>
                </c:pt>
                <c:pt idx="4">
                  <c:v>15.16140309831826</c:v>
                </c:pt>
                <c:pt idx="5">
                  <c:v>0.55673501719866181</c:v>
                </c:pt>
                <c:pt idx="6">
                  <c:v>13.235096957942005</c:v>
                </c:pt>
                <c:pt idx="7">
                  <c:v>31.839375878917053</c:v>
                </c:pt>
                <c:pt idx="8">
                  <c:v>-16.745170796639286</c:v>
                </c:pt>
                <c:pt idx="9">
                  <c:v>5.3056132855999749</c:v>
                </c:pt>
                <c:pt idx="10">
                  <c:v>14.07943000231171</c:v>
                </c:pt>
                <c:pt idx="11">
                  <c:v>1.350113848275214</c:v>
                </c:pt>
                <c:pt idx="12">
                  <c:v>-1.6891535778995603</c:v>
                </c:pt>
                <c:pt idx="13">
                  <c:v>12.550294741231482</c:v>
                </c:pt>
                <c:pt idx="14">
                  <c:v>-18.658491171663627</c:v>
                </c:pt>
                <c:pt idx="15">
                  <c:v>-13.214389582572039</c:v>
                </c:pt>
                <c:pt idx="16">
                  <c:v>-4.5923638936073985</c:v>
                </c:pt>
                <c:pt idx="17">
                  <c:v>-19.605471607064828</c:v>
                </c:pt>
                <c:pt idx="18">
                  <c:v>-6.9659399741794914</c:v>
                </c:pt>
                <c:pt idx="19">
                  <c:v>-20.258512449800037</c:v>
                </c:pt>
                <c:pt idx="20">
                  <c:v>-10.478489457454998</c:v>
                </c:pt>
                <c:pt idx="21">
                  <c:v>-23.687072825850919</c:v>
                </c:pt>
                <c:pt idx="22">
                  <c:v>-11.756092135328799</c:v>
                </c:pt>
                <c:pt idx="23">
                  <c:v>-30.038869226700626</c:v>
                </c:pt>
                <c:pt idx="24">
                  <c:v>-17.979358744923957</c:v>
                </c:pt>
                <c:pt idx="25">
                  <c:v>-32.200721761910245</c:v>
                </c:pt>
                <c:pt idx="26">
                  <c:v>-34.118264011340216</c:v>
                </c:pt>
                <c:pt idx="27">
                  <c:v>-41.109396988758817</c:v>
                </c:pt>
                <c:pt idx="28">
                  <c:v>-33.847467420855537</c:v>
                </c:pt>
                <c:pt idx="29">
                  <c:v>-56.318203860428184</c:v>
                </c:pt>
                <c:pt idx="30">
                  <c:v>-76.534495747182518</c:v>
                </c:pt>
                <c:pt idx="31">
                  <c:v>-58.915567933581769</c:v>
                </c:pt>
                <c:pt idx="32">
                  <c:v>-41.431943827774376</c:v>
                </c:pt>
                <c:pt idx="33">
                  <c:v>-32.709784136386588</c:v>
                </c:pt>
              </c:numCache>
            </c:numRef>
          </c:val>
          <c:smooth val="0"/>
          <c:extLst>
            <c:ext xmlns:c16="http://schemas.microsoft.com/office/drawing/2014/chart" uri="{C3380CC4-5D6E-409C-BE32-E72D297353CC}">
              <c16:uniqueId val="{00000022-A303-418D-BCC4-2D342BE292DE}"/>
            </c:ext>
          </c:extLst>
        </c:ser>
        <c:ser>
          <c:idx val="35"/>
          <c:order val="35"/>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303-418D-BCC4-2D342BE292DE}"/>
            </c:ext>
          </c:extLst>
        </c:ser>
        <c:ser>
          <c:idx val="36"/>
          <c:order val="36"/>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A303-418D-BCC4-2D342BE292DE}"/>
            </c:ext>
          </c:extLst>
        </c:ser>
        <c:ser>
          <c:idx val="38"/>
          <c:order val="38"/>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303-418D-BCC4-2D342BE292DE}"/>
            </c:ext>
          </c:extLst>
        </c:ser>
        <c:ser>
          <c:idx val="39"/>
          <c:order val="39"/>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-7.1485578700958285</c:v>
                </c:pt>
                <c:pt idx="1">
                  <c:v>-31.392806704388931</c:v>
                </c:pt>
                <c:pt idx="2">
                  <c:v>-18.659937268239446</c:v>
                </c:pt>
                <c:pt idx="3">
                  <c:v>-39.935541281010956</c:v>
                </c:pt>
                <c:pt idx="4">
                  <c:v>-40.301914850715548</c:v>
                </c:pt>
                <c:pt idx="5">
                  <c:v>-34.616012271726504</c:v>
                </c:pt>
                <c:pt idx="6">
                  <c:v>-5.9685039559553843</c:v>
                </c:pt>
                <c:pt idx="7">
                  <c:v>7.1450517680204939</c:v>
                </c:pt>
                <c:pt idx="8">
                  <c:v>-15.216004612739198</c:v>
                </c:pt>
                <c:pt idx="9">
                  <c:v>12.387745300657116</c:v>
                </c:pt>
                <c:pt idx="10">
                  <c:v>13.112476153764874</c:v>
                </c:pt>
                <c:pt idx="11">
                  <c:v>11.289242138445843</c:v>
                </c:pt>
                <c:pt idx="12">
                  <c:v>23.467602659366094</c:v>
                </c:pt>
                <c:pt idx="13">
                  <c:v>15.18699082225794</c:v>
                </c:pt>
                <c:pt idx="14">
                  <c:v>-10.772785572044086</c:v>
                </c:pt>
                <c:pt idx="15">
                  <c:v>-4.4676821744360495</c:v>
                </c:pt>
                <c:pt idx="16">
                  <c:v>-8.0051559052662924</c:v>
                </c:pt>
                <c:pt idx="17">
                  <c:v>-12.700082152150571</c:v>
                </c:pt>
                <c:pt idx="18">
                  <c:v>-32.634230592520908</c:v>
                </c:pt>
                <c:pt idx="19">
                  <c:v>-70.362046244554222</c:v>
                </c:pt>
                <c:pt idx="20">
                  <c:v>-47.632387577323243</c:v>
                </c:pt>
                <c:pt idx="21">
                  <c:v>-36.28147896961309</c:v>
                </c:pt>
                <c:pt idx="22">
                  <c:v>-36.663113860413432</c:v>
                </c:pt>
                <c:pt idx="23">
                  <c:v>-47.35305265057832</c:v>
                </c:pt>
                <c:pt idx="24">
                  <c:v>-36.363642720971256</c:v>
                </c:pt>
                <c:pt idx="25">
                  <c:v>-52.405419410206378</c:v>
                </c:pt>
                <c:pt idx="26">
                  <c:v>-45.513505028793588</c:v>
                </c:pt>
                <c:pt idx="27">
                  <c:v>-36.560682929120958</c:v>
                </c:pt>
                <c:pt idx="28">
                  <c:v>-29.160139092709869</c:v>
                </c:pt>
                <c:pt idx="29">
                  <c:v>-18.208736946689896</c:v>
                </c:pt>
                <c:pt idx="30">
                  <c:v>-32.29605863452889</c:v>
                </c:pt>
                <c:pt idx="31">
                  <c:v>-28.123145966674201</c:v>
                </c:pt>
                <c:pt idx="32">
                  <c:v>-24.866274543455802</c:v>
                </c:pt>
                <c:pt idx="33">
                  <c:v>-18.094910046784207</c:v>
                </c:pt>
              </c:numCache>
            </c:numRef>
          </c:val>
          <c:smooth val="0"/>
          <c:extLst>
            <c:ext xmlns:c16="http://schemas.microsoft.com/office/drawing/2014/chart" uri="{C3380CC4-5D6E-409C-BE32-E72D297353CC}">
              <c16:uniqueId val="{00000028-A303-418D-BCC4-2D342BE292DE}"/>
            </c:ext>
          </c:extLst>
        </c:ser>
        <c:ser>
          <c:idx val="41"/>
          <c:order val="41"/>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3.8459179450001102</c:v>
                </c:pt>
                <c:pt idx="1">
                  <c:v>-6.4024798120954074</c:v>
                </c:pt>
                <c:pt idx="2">
                  <c:v>2.6711416012403788</c:v>
                </c:pt>
                <c:pt idx="3">
                  <c:v>-14.671454664494377</c:v>
                </c:pt>
                <c:pt idx="4">
                  <c:v>14.792930414841976</c:v>
                </c:pt>
                <c:pt idx="5">
                  <c:v>10.727522749220952</c:v>
                </c:pt>
                <c:pt idx="6">
                  <c:v>7.6578226071433164</c:v>
                </c:pt>
                <c:pt idx="7">
                  <c:v>-19.875380530720577</c:v>
                </c:pt>
                <c:pt idx="8">
                  <c:v>-0.1238235114442432</c:v>
                </c:pt>
                <c:pt idx="9">
                  <c:v>-7.9757273852010258</c:v>
                </c:pt>
                <c:pt idx="10">
                  <c:v>-7.7855438576079905</c:v>
                </c:pt>
                <c:pt idx="11">
                  <c:v>22.183568944456056</c:v>
                </c:pt>
                <c:pt idx="12">
                  <c:v>-7.5254943112668116</c:v>
                </c:pt>
                <c:pt idx="13">
                  <c:v>-4.7326270760095213</c:v>
                </c:pt>
                <c:pt idx="14">
                  <c:v>2.4073890472209314</c:v>
                </c:pt>
                <c:pt idx="15">
                  <c:v>4.9840964493341744</c:v>
                </c:pt>
                <c:pt idx="16">
                  <c:v>-8.7353819253621623</c:v>
                </c:pt>
                <c:pt idx="17">
                  <c:v>-5.1215943130955566</c:v>
                </c:pt>
                <c:pt idx="18">
                  <c:v>-5.0140611165261362</c:v>
                </c:pt>
                <c:pt idx="19">
                  <c:v>-18.619186448631808</c:v>
                </c:pt>
                <c:pt idx="20">
                  <c:v>-37.625992263201624</c:v>
                </c:pt>
                <c:pt idx="21">
                  <c:v>-32.163643481908366</c:v>
                </c:pt>
                <c:pt idx="22">
                  <c:v>-21.273612219374627</c:v>
                </c:pt>
                <c:pt idx="23">
                  <c:v>-22.388141587725841</c:v>
                </c:pt>
                <c:pt idx="24">
                  <c:v>-29.266719138831832</c:v>
                </c:pt>
                <c:pt idx="25">
                  <c:v>9.989304089685902</c:v>
                </c:pt>
                <c:pt idx="26">
                  <c:v>14.465194908552803</c:v>
                </c:pt>
                <c:pt idx="27">
                  <c:v>-8.5084620877751149</c:v>
                </c:pt>
                <c:pt idx="28">
                  <c:v>2.0465911347855581</c:v>
                </c:pt>
                <c:pt idx="29">
                  <c:v>7.5668599492928479</c:v>
                </c:pt>
                <c:pt idx="30">
                  <c:v>-7.3943488132499624</c:v>
                </c:pt>
                <c:pt idx="31">
                  <c:v>-5.345009412849322</c:v>
                </c:pt>
                <c:pt idx="32">
                  <c:v>-20.499170204857364</c:v>
                </c:pt>
                <c:pt idx="33">
                  <c:v>-7.7109716585255228</c:v>
                </c:pt>
              </c:numCache>
            </c:numRef>
          </c:val>
          <c:smooth val="0"/>
          <c:extLst>
            <c:ext xmlns:c16="http://schemas.microsoft.com/office/drawing/2014/chart" uri="{C3380CC4-5D6E-409C-BE32-E72D297353CC}">
              <c16:uniqueId val="{00000029-A303-418D-BCC4-2D342BE292DE}"/>
            </c:ext>
          </c:extLst>
        </c:ser>
        <c:ser>
          <c:idx val="42"/>
          <c:order val="42"/>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2.3124803192331456</c:v>
                </c:pt>
                <c:pt idx="1">
                  <c:v>-9.2396585387177765</c:v>
                </c:pt>
                <c:pt idx="2">
                  <c:v>-6.0075176406826358</c:v>
                </c:pt>
                <c:pt idx="3">
                  <c:v>4.1726289055077359</c:v>
                </c:pt>
                <c:pt idx="4">
                  <c:v>-4.9582813517190516</c:v>
                </c:pt>
                <c:pt idx="5">
                  <c:v>-2.3266404696187237</c:v>
                </c:pt>
                <c:pt idx="6">
                  <c:v>-4.4532066567626316</c:v>
                </c:pt>
                <c:pt idx="7">
                  <c:v>1.8052163568427204</c:v>
                </c:pt>
                <c:pt idx="8">
                  <c:v>8.0738154792925343</c:v>
                </c:pt>
                <c:pt idx="9">
                  <c:v>-1.08843937596248</c:v>
                </c:pt>
                <c:pt idx="10">
                  <c:v>-12.862851690442767</c:v>
                </c:pt>
                <c:pt idx="11">
                  <c:v>-9.3177386588649824</c:v>
                </c:pt>
                <c:pt idx="12">
                  <c:v>-0.63879781464493135</c:v>
                </c:pt>
                <c:pt idx="13">
                  <c:v>-3.2026655389927328</c:v>
                </c:pt>
                <c:pt idx="14">
                  <c:v>5.0028011173708364</c:v>
                </c:pt>
                <c:pt idx="15">
                  <c:v>3.3503583836136386</c:v>
                </c:pt>
                <c:pt idx="16">
                  <c:v>0.15027977440240647</c:v>
                </c:pt>
                <c:pt idx="17">
                  <c:v>-1.3148306834409595</c:v>
                </c:pt>
                <c:pt idx="18">
                  <c:v>11.235562851652503</c:v>
                </c:pt>
                <c:pt idx="19">
                  <c:v>2.7831861189042684</c:v>
                </c:pt>
                <c:pt idx="20">
                  <c:v>15.030464055598713</c:v>
                </c:pt>
                <c:pt idx="21">
                  <c:v>12.148148925916757</c:v>
                </c:pt>
                <c:pt idx="22">
                  <c:v>-2.9146679025870981</c:v>
                </c:pt>
                <c:pt idx="23">
                  <c:v>15.822002751519904</c:v>
                </c:pt>
                <c:pt idx="24">
                  <c:v>7.8539796959375963</c:v>
                </c:pt>
                <c:pt idx="25">
                  <c:v>12.165170119260438</c:v>
                </c:pt>
                <c:pt idx="26">
                  <c:v>19.320508727105334</c:v>
                </c:pt>
                <c:pt idx="27">
                  <c:v>8.21453159005614</c:v>
                </c:pt>
                <c:pt idx="28">
                  <c:v>1.918497446240508</c:v>
                </c:pt>
                <c:pt idx="29">
                  <c:v>11.433481631684117</c:v>
                </c:pt>
                <c:pt idx="30">
                  <c:v>6.499582468677545</c:v>
                </c:pt>
                <c:pt idx="31">
                  <c:v>8.304270522785373</c:v>
                </c:pt>
                <c:pt idx="32">
                  <c:v>9.4532342700404115</c:v>
                </c:pt>
                <c:pt idx="33">
                  <c:v>11.83316908281995</c:v>
                </c:pt>
              </c:numCache>
            </c:numRef>
          </c:val>
          <c:smooth val="0"/>
          <c:extLst>
            <c:ext xmlns:c16="http://schemas.microsoft.com/office/drawing/2014/chart" uri="{C3380CC4-5D6E-409C-BE32-E72D297353CC}">
              <c16:uniqueId val="{0000002A-A303-418D-BCC4-2D342BE292DE}"/>
            </c:ext>
          </c:extLst>
        </c:ser>
        <c:ser>
          <c:idx val="43"/>
          <c:order val="43"/>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-38.243440940277651</c:v>
                </c:pt>
                <c:pt idx="1">
                  <c:v>-16.48589204705786</c:v>
                </c:pt>
                <c:pt idx="2">
                  <c:v>-24.165874492609873</c:v>
                </c:pt>
                <c:pt idx="3">
                  <c:v>-19.93175465031527</c:v>
                </c:pt>
                <c:pt idx="4">
                  <c:v>8.7084781625890173</c:v>
                </c:pt>
                <c:pt idx="5">
                  <c:v>16.581574527663179</c:v>
                </c:pt>
                <c:pt idx="6">
                  <c:v>8.0357513070339337</c:v>
                </c:pt>
                <c:pt idx="7">
                  <c:v>-4.8873407649807632</c:v>
                </c:pt>
                <c:pt idx="8">
                  <c:v>9.2283089543343522</c:v>
                </c:pt>
                <c:pt idx="9">
                  <c:v>10.626215953379869</c:v>
                </c:pt>
                <c:pt idx="10">
                  <c:v>4.4123084990133066</c:v>
                </c:pt>
                <c:pt idx="11">
                  <c:v>3.8970933928794693</c:v>
                </c:pt>
                <c:pt idx="12">
                  <c:v>-5.6278145166288596</c:v>
                </c:pt>
                <c:pt idx="13">
                  <c:v>2.626671630423516</c:v>
                </c:pt>
                <c:pt idx="14">
                  <c:v>-2.8939414278283948</c:v>
                </c:pt>
                <c:pt idx="15">
                  <c:v>3.9012097658996936</c:v>
                </c:pt>
                <c:pt idx="16">
                  <c:v>0.73546345902286703</c:v>
                </c:pt>
                <c:pt idx="17">
                  <c:v>12.318969311309047</c:v>
                </c:pt>
                <c:pt idx="18">
                  <c:v>3.6420569813344628</c:v>
                </c:pt>
                <c:pt idx="19">
                  <c:v>12.432140465534758</c:v>
                </c:pt>
                <c:pt idx="20">
                  <c:v>-2.5108683985308744</c:v>
                </c:pt>
                <c:pt idx="21">
                  <c:v>5.669932761520613</c:v>
                </c:pt>
                <c:pt idx="22">
                  <c:v>14.582697076548357</c:v>
                </c:pt>
                <c:pt idx="23">
                  <c:v>15.982352124410681</c:v>
                </c:pt>
                <c:pt idx="24">
                  <c:v>16.981653971015476</c:v>
                </c:pt>
                <c:pt idx="25">
                  <c:v>20.600387870217673</c:v>
                </c:pt>
                <c:pt idx="26">
                  <c:v>11.344250196998473</c:v>
                </c:pt>
                <c:pt idx="27">
                  <c:v>8.1972430052701384</c:v>
                </c:pt>
                <c:pt idx="28">
                  <c:v>-8.0432734250734939E-2</c:v>
                </c:pt>
                <c:pt idx="29">
                  <c:v>-2.4434850729448954</c:v>
                </c:pt>
                <c:pt idx="30">
                  <c:v>8.4367629824555479</c:v>
                </c:pt>
                <c:pt idx="31">
                  <c:v>-0.93551034296979196</c:v>
                </c:pt>
                <c:pt idx="32">
                  <c:v>-6.7938299253000878</c:v>
                </c:pt>
                <c:pt idx="33">
                  <c:v>-3.9535125324619003</c:v>
                </c:pt>
              </c:numCache>
            </c:numRef>
          </c:val>
          <c:smooth val="0"/>
          <c:extLst>
            <c:ext xmlns:c16="http://schemas.microsoft.com/office/drawing/2014/chart" uri="{C3380CC4-5D6E-409C-BE32-E72D297353CC}">
              <c16:uniqueId val="{0000002B-A303-418D-BCC4-2D342BE292DE}"/>
            </c:ext>
          </c:extLst>
        </c:ser>
        <c:ser>
          <c:idx val="44"/>
          <c:order val="44"/>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A303-418D-BCC4-2D342BE292DE}"/>
            </c:ext>
          </c:extLst>
        </c:ser>
        <c:ser>
          <c:idx val="46"/>
          <c:order val="46"/>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A303-418D-BCC4-2D342BE292DE}"/>
            </c:ext>
          </c:extLst>
        </c:ser>
        <c:ser>
          <c:idx val="47"/>
          <c:order val="47"/>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A303-418D-BCC4-2D342BE292DE}"/>
            </c:ext>
          </c:extLst>
        </c:ser>
        <c:ser>
          <c:idx val="48"/>
          <c:order val="48"/>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A303-418D-BCC4-2D342BE292DE}"/>
            </c:ext>
          </c:extLst>
        </c:ser>
        <c:ser>
          <c:idx val="49"/>
          <c:order val="49"/>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2.0189224869682221</c:v>
                </c:pt>
                <c:pt idx="1">
                  <c:v>-0.97677104804461123</c:v>
                </c:pt>
                <c:pt idx="2">
                  <c:v>-5.6897051763371564</c:v>
                </c:pt>
                <c:pt idx="3">
                  <c:v>1.0299881978426129</c:v>
                </c:pt>
                <c:pt idx="4">
                  <c:v>4.801323484571185</c:v>
                </c:pt>
                <c:pt idx="5">
                  <c:v>-5.4117954277899116</c:v>
                </c:pt>
                <c:pt idx="6">
                  <c:v>-4.8684642024454661</c:v>
                </c:pt>
                <c:pt idx="7">
                  <c:v>4.2737492549349554</c:v>
                </c:pt>
                <c:pt idx="8">
                  <c:v>6.0776833379350137</c:v>
                </c:pt>
                <c:pt idx="9">
                  <c:v>2.6137249733437784</c:v>
                </c:pt>
                <c:pt idx="10">
                  <c:v>6.9591878855135292</c:v>
                </c:pt>
                <c:pt idx="11">
                  <c:v>-2.9649961561517557</c:v>
                </c:pt>
                <c:pt idx="12">
                  <c:v>-0.81205035940001835</c:v>
                </c:pt>
                <c:pt idx="13">
                  <c:v>-2.8291228773014154</c:v>
                </c:pt>
                <c:pt idx="14">
                  <c:v>-1.1126999197585974</c:v>
                </c:pt>
                <c:pt idx="15">
                  <c:v>-2.2431131583289243</c:v>
                </c:pt>
                <c:pt idx="16">
                  <c:v>1.697028551461699</c:v>
                </c:pt>
                <c:pt idx="17">
                  <c:v>-7.2268890107807238</c:v>
                </c:pt>
                <c:pt idx="18">
                  <c:v>-8.4892353697796352</c:v>
                </c:pt>
                <c:pt idx="19">
                  <c:v>-14.915922292857431</c:v>
                </c:pt>
                <c:pt idx="20">
                  <c:v>-15.013732081570197</c:v>
                </c:pt>
                <c:pt idx="21">
                  <c:v>-19.587634596973658</c:v>
                </c:pt>
                <c:pt idx="22">
                  <c:v>-11.385630386939738</c:v>
                </c:pt>
                <c:pt idx="23">
                  <c:v>-15.252289813361131</c:v>
                </c:pt>
                <c:pt idx="24">
                  <c:v>-17.693857444101013</c:v>
                </c:pt>
                <c:pt idx="25">
                  <c:v>-16.43519863137044</c:v>
                </c:pt>
                <c:pt idx="26">
                  <c:v>-2.2972471924731508</c:v>
                </c:pt>
                <c:pt idx="27">
                  <c:v>-3.4279335068276851</c:v>
                </c:pt>
                <c:pt idx="28">
                  <c:v>-5.7935935728892218</c:v>
                </c:pt>
                <c:pt idx="29">
                  <c:v>-1.6150086139532505</c:v>
                </c:pt>
                <c:pt idx="30">
                  <c:v>-4.3956697481917217</c:v>
                </c:pt>
                <c:pt idx="31">
                  <c:v>1.2844186585425632</c:v>
                </c:pt>
                <c:pt idx="32">
                  <c:v>6.4131522776733618</c:v>
                </c:pt>
                <c:pt idx="33">
                  <c:v>-0.63457372334596585</c:v>
                </c:pt>
              </c:numCache>
            </c:numRef>
          </c:val>
          <c:smooth val="0"/>
          <c:extLst>
            <c:ext xmlns:c16="http://schemas.microsoft.com/office/drawing/2014/chart" uri="{C3380CC4-5D6E-409C-BE32-E72D297353CC}">
              <c16:uniqueId val="{00000031-A303-418D-BCC4-2D342BE292DE}"/>
            </c:ext>
          </c:extLst>
        </c:ser>
        <c:ser>
          <c:idx val="50"/>
          <c:order val="50"/>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FBE-44FE-AF4D-9822AC1A0B94}"/>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7.4526387834339403</c:v>
                </c:pt>
                <c:pt idx="1">
                  <c:v>21.616291633108631</c:v>
                </c:pt>
                <c:pt idx="2">
                  <c:v>-2.1540472516790032</c:v>
                </c:pt>
                <c:pt idx="3">
                  <c:v>-4.4953667384106666</c:v>
                </c:pt>
                <c:pt idx="4">
                  <c:v>-13.781391317024827</c:v>
                </c:pt>
                <c:pt idx="5">
                  <c:v>-8.3109807746950537</c:v>
                </c:pt>
                <c:pt idx="6">
                  <c:v>-5.8434816310182214</c:v>
                </c:pt>
                <c:pt idx="7">
                  <c:v>2.7504513582243817</c:v>
                </c:pt>
                <c:pt idx="8">
                  <c:v>0.24481590799041442</c:v>
                </c:pt>
                <c:pt idx="9">
                  <c:v>-11.450209967733826</c:v>
                </c:pt>
                <c:pt idx="10">
                  <c:v>-3.8642292565782554</c:v>
                </c:pt>
                <c:pt idx="11">
                  <c:v>-5.0099770305678248</c:v>
                </c:pt>
                <c:pt idx="12">
                  <c:v>-1.0734339639384416</c:v>
                </c:pt>
                <c:pt idx="13">
                  <c:v>-18.610424376674928</c:v>
                </c:pt>
                <c:pt idx="14">
                  <c:v>2.9842983622074826</c:v>
                </c:pt>
                <c:pt idx="15">
                  <c:v>-6.189927262312267</c:v>
                </c:pt>
                <c:pt idx="16">
                  <c:v>2.1510593342100037</c:v>
                </c:pt>
                <c:pt idx="17">
                  <c:v>7.2018797254713718</c:v>
                </c:pt>
                <c:pt idx="18">
                  <c:v>10.603989721857943</c:v>
                </c:pt>
                <c:pt idx="19">
                  <c:v>26.033931135316379</c:v>
                </c:pt>
                <c:pt idx="20">
                  <c:v>21.554518752964213</c:v>
                </c:pt>
                <c:pt idx="21">
                  <c:v>21.924020984442905</c:v>
                </c:pt>
                <c:pt idx="22">
                  <c:v>24.031587599893101</c:v>
                </c:pt>
                <c:pt idx="23">
                  <c:v>16.326581317116506</c:v>
                </c:pt>
                <c:pt idx="24">
                  <c:v>17.342823412036523</c:v>
                </c:pt>
                <c:pt idx="25">
                  <c:v>24.892548026400618</c:v>
                </c:pt>
                <c:pt idx="26">
                  <c:v>31.585605029249564</c:v>
                </c:pt>
                <c:pt idx="27">
                  <c:v>33.546293707331643</c:v>
                </c:pt>
                <c:pt idx="28">
                  <c:v>31.673782359575853</c:v>
                </c:pt>
                <c:pt idx="29">
                  <c:v>22.602829631068744</c:v>
                </c:pt>
                <c:pt idx="30">
                  <c:v>27.713935196516104</c:v>
                </c:pt>
                <c:pt idx="31">
                  <c:v>22.40146386611741</c:v>
                </c:pt>
                <c:pt idx="32">
                  <c:v>24.606842998764478</c:v>
                </c:pt>
                <c:pt idx="33">
                  <c:v>10.873601240746211</c:v>
                </c:pt>
              </c:numCache>
            </c:numRef>
          </c:val>
          <c:smooth val="0"/>
          <c:extLst>
            <c:ext xmlns:c16="http://schemas.microsoft.com/office/drawing/2014/chart" uri="{C3380CC4-5D6E-409C-BE32-E72D297353CC}">
              <c16:uniqueId val="{00000002-3FBE-44FE-AF4D-9822AC1A0B94}"/>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-2.8532838314276887</c:v>
                </c:pt>
                <c:pt idx="1">
                  <c:v>3.7628865356964525</c:v>
                </c:pt>
                <c:pt idx="2">
                  <c:v>7.4701442827063147</c:v>
                </c:pt>
                <c:pt idx="3">
                  <c:v>14.756577911612112</c:v>
                </c:pt>
                <c:pt idx="4">
                  <c:v>7.285802439582767</c:v>
                </c:pt>
                <c:pt idx="5">
                  <c:v>-2.3937400328577496</c:v>
                </c:pt>
                <c:pt idx="6">
                  <c:v>-23.577214960823767</c:v>
                </c:pt>
                <c:pt idx="7">
                  <c:v>-48.515688831685111</c:v>
                </c:pt>
                <c:pt idx="8">
                  <c:v>-9.2071359176770784</c:v>
                </c:pt>
                <c:pt idx="9">
                  <c:v>-30.896604584995657</c:v>
                </c:pt>
                <c:pt idx="10">
                  <c:v>-7.9752644523978233</c:v>
                </c:pt>
                <c:pt idx="11">
                  <c:v>-1.8786037117024534</c:v>
                </c:pt>
                <c:pt idx="12">
                  <c:v>-1.9417216208239552</c:v>
                </c:pt>
                <c:pt idx="13">
                  <c:v>14.681811080663465</c:v>
                </c:pt>
                <c:pt idx="14">
                  <c:v>10.61558214132674</c:v>
                </c:pt>
                <c:pt idx="15">
                  <c:v>13.784036127617583</c:v>
                </c:pt>
                <c:pt idx="16">
                  <c:v>9.3391045083990321</c:v>
                </c:pt>
                <c:pt idx="17">
                  <c:v>4.2715755625977181</c:v>
                </c:pt>
                <c:pt idx="18">
                  <c:v>22.06246426794678</c:v>
                </c:pt>
                <c:pt idx="19">
                  <c:v>46.682747779414058</c:v>
                </c:pt>
                <c:pt idx="20">
                  <c:v>12.425136446836405</c:v>
                </c:pt>
                <c:pt idx="21">
                  <c:v>6.527951882162597</c:v>
                </c:pt>
                <c:pt idx="22">
                  <c:v>-1.8148025446862448</c:v>
                </c:pt>
                <c:pt idx="23">
                  <c:v>16.931817299337126</c:v>
                </c:pt>
                <c:pt idx="24">
                  <c:v>8.5812816905672662</c:v>
                </c:pt>
                <c:pt idx="25">
                  <c:v>8.0606014307704754</c:v>
                </c:pt>
                <c:pt idx="26">
                  <c:v>1.8949590412375983</c:v>
                </c:pt>
                <c:pt idx="27">
                  <c:v>-5.4803199418529402</c:v>
                </c:pt>
                <c:pt idx="28">
                  <c:v>-15.196320418908726</c:v>
                </c:pt>
                <c:pt idx="29">
                  <c:v>-17.950183973880485</c:v>
                </c:pt>
                <c:pt idx="30">
                  <c:v>0.97310748969903216</c:v>
                </c:pt>
                <c:pt idx="31">
                  <c:v>2.1371993170760106</c:v>
                </c:pt>
                <c:pt idx="32">
                  <c:v>-7.4621448220568709</c:v>
                </c:pt>
                <c:pt idx="33">
                  <c:v>1.1084745210609981</c:v>
                </c:pt>
              </c:numCache>
            </c:numRef>
          </c:val>
          <c:smooth val="0"/>
          <c:extLst>
            <c:ext xmlns:c16="http://schemas.microsoft.com/office/drawing/2014/chart" uri="{C3380CC4-5D6E-409C-BE32-E72D297353CC}">
              <c16:uniqueId val="{00000003-3FBE-44FE-AF4D-9822AC1A0B94}"/>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-2.1230225684121251</c:v>
                </c:pt>
                <c:pt idx="1">
                  <c:v>-10.579158697510138</c:v>
                </c:pt>
                <c:pt idx="2">
                  <c:v>2.3395139123749686</c:v>
                </c:pt>
                <c:pt idx="3">
                  <c:v>1.4418895943890675</c:v>
                </c:pt>
                <c:pt idx="4">
                  <c:v>-8.2560281953192316</c:v>
                </c:pt>
                <c:pt idx="5">
                  <c:v>7.5924240263702814</c:v>
                </c:pt>
                <c:pt idx="6">
                  <c:v>18.824770450009964</c:v>
                </c:pt>
                <c:pt idx="7">
                  <c:v>1.9221306502004154</c:v>
                </c:pt>
                <c:pt idx="8">
                  <c:v>6.3858983594400343</c:v>
                </c:pt>
                <c:pt idx="9">
                  <c:v>-16.984553440124728</c:v>
                </c:pt>
                <c:pt idx="10">
                  <c:v>-3.3101352983067045</c:v>
                </c:pt>
                <c:pt idx="11">
                  <c:v>-3.3851970329124015</c:v>
                </c:pt>
                <c:pt idx="12">
                  <c:v>0.32818888939800672</c:v>
                </c:pt>
                <c:pt idx="13">
                  <c:v>-5.5683049140498042</c:v>
                </c:pt>
                <c:pt idx="14">
                  <c:v>-0.30020643748684961</c:v>
                </c:pt>
                <c:pt idx="15">
                  <c:v>9.6808189482544549</c:v>
                </c:pt>
                <c:pt idx="16">
                  <c:v>5.004449121770449</c:v>
                </c:pt>
                <c:pt idx="17">
                  <c:v>8.3298100435058586</c:v>
                </c:pt>
                <c:pt idx="18">
                  <c:v>11.533347787917592</c:v>
                </c:pt>
                <c:pt idx="19">
                  <c:v>4.2702349674073048</c:v>
                </c:pt>
                <c:pt idx="20">
                  <c:v>1.3235320466264966</c:v>
                </c:pt>
                <c:pt idx="21">
                  <c:v>8.6669415395590477</c:v>
                </c:pt>
                <c:pt idx="22">
                  <c:v>8.9017139544012025</c:v>
                </c:pt>
                <c:pt idx="23">
                  <c:v>3.6814631130255293</c:v>
                </c:pt>
                <c:pt idx="24">
                  <c:v>11.686216566886287</c:v>
                </c:pt>
                <c:pt idx="25">
                  <c:v>8.2762062447727658</c:v>
                </c:pt>
                <c:pt idx="26">
                  <c:v>4.7063003876246512</c:v>
                </c:pt>
                <c:pt idx="27">
                  <c:v>8.1899006545427255</c:v>
                </c:pt>
                <c:pt idx="28">
                  <c:v>15.984884157660417</c:v>
                </c:pt>
                <c:pt idx="29">
                  <c:v>6.8061908677918836</c:v>
                </c:pt>
                <c:pt idx="30">
                  <c:v>17.261023458559066</c:v>
                </c:pt>
                <c:pt idx="31">
                  <c:v>15.037947378004901</c:v>
                </c:pt>
                <c:pt idx="32">
                  <c:v>16.050975318648852</c:v>
                </c:pt>
                <c:pt idx="33">
                  <c:v>10.418216334073804</c:v>
                </c:pt>
              </c:numCache>
            </c:numRef>
          </c:val>
          <c:smooth val="0"/>
          <c:extLst>
            <c:ext xmlns:c16="http://schemas.microsoft.com/office/drawing/2014/chart" uri="{C3380CC4-5D6E-409C-BE32-E72D297353CC}">
              <c16:uniqueId val="{00000005-3FBE-44FE-AF4D-9822AC1A0B94}"/>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-2.4200348889280576</c:v>
                </c:pt>
                <c:pt idx="1">
                  <c:v>3.8907014641154092</c:v>
                </c:pt>
                <c:pt idx="2">
                  <c:v>-4.0866689232643694</c:v>
                </c:pt>
                <c:pt idx="3">
                  <c:v>4.9590535127208568</c:v>
                </c:pt>
                <c:pt idx="4">
                  <c:v>-2.9903817448939662</c:v>
                </c:pt>
                <c:pt idx="5">
                  <c:v>-2.7120679533254588</c:v>
                </c:pt>
                <c:pt idx="6">
                  <c:v>1.7877501932161977</c:v>
                </c:pt>
                <c:pt idx="7">
                  <c:v>-3.9321862459473778</c:v>
                </c:pt>
                <c:pt idx="8">
                  <c:v>-2.3912873530207435</c:v>
                </c:pt>
                <c:pt idx="9">
                  <c:v>6.2288831941259559</c:v>
                </c:pt>
                <c:pt idx="10">
                  <c:v>4.5581796257465612</c:v>
                </c:pt>
                <c:pt idx="11">
                  <c:v>-1.1810700470960001</c:v>
                </c:pt>
                <c:pt idx="12">
                  <c:v>-2.0564639271469787</c:v>
                </c:pt>
                <c:pt idx="13">
                  <c:v>0.88543805532026454</c:v>
                </c:pt>
                <c:pt idx="14">
                  <c:v>-1.0241761856377707</c:v>
                </c:pt>
                <c:pt idx="15">
                  <c:v>-1.2698467344307574</c:v>
                </c:pt>
                <c:pt idx="16">
                  <c:v>2.6275702111888677</c:v>
                </c:pt>
                <c:pt idx="17">
                  <c:v>9.0616276793298312</c:v>
                </c:pt>
                <c:pt idx="18">
                  <c:v>4.5551514631370082</c:v>
                </c:pt>
                <c:pt idx="19">
                  <c:v>14.764781553822104</c:v>
                </c:pt>
                <c:pt idx="20">
                  <c:v>24.991468308144249</c:v>
                </c:pt>
                <c:pt idx="21">
                  <c:v>22.442249246523716</c:v>
                </c:pt>
                <c:pt idx="22">
                  <c:v>15.676567272748798</c:v>
                </c:pt>
                <c:pt idx="23">
                  <c:v>13.496835890691727</c:v>
                </c:pt>
                <c:pt idx="24">
                  <c:v>9.7293286671629176</c:v>
                </c:pt>
                <c:pt idx="25">
                  <c:v>12.026762306049932</c:v>
                </c:pt>
                <c:pt idx="26">
                  <c:v>5.6518510973546654</c:v>
                </c:pt>
                <c:pt idx="27">
                  <c:v>13.648875210492406</c:v>
                </c:pt>
                <c:pt idx="28">
                  <c:v>17.927668523043394</c:v>
                </c:pt>
                <c:pt idx="29">
                  <c:v>19.677023374242708</c:v>
                </c:pt>
                <c:pt idx="30">
                  <c:v>16.18033456907142</c:v>
                </c:pt>
                <c:pt idx="31">
                  <c:v>15.803931091795675</c:v>
                </c:pt>
                <c:pt idx="32">
                  <c:v>16.5365963766817</c:v>
                </c:pt>
                <c:pt idx="33">
                  <c:v>5.2314244385343045</c:v>
                </c:pt>
              </c:numCache>
            </c:numRef>
          </c:val>
          <c:smooth val="0"/>
          <c:extLst>
            <c:ext xmlns:c16="http://schemas.microsoft.com/office/drawing/2014/chart" uri="{C3380CC4-5D6E-409C-BE32-E72D297353CC}">
              <c16:uniqueId val="{0000000A-3FBE-44FE-AF4D-9822AC1A0B94}"/>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14.490127796307206</c:v>
                </c:pt>
                <c:pt idx="1">
                  <c:v>-9.7479078249307349</c:v>
                </c:pt>
                <c:pt idx="2">
                  <c:v>8.6453992480528541</c:v>
                </c:pt>
                <c:pt idx="3">
                  <c:v>-8.4991806943435222</c:v>
                </c:pt>
                <c:pt idx="4">
                  <c:v>3.4776492157106986</c:v>
                </c:pt>
                <c:pt idx="5">
                  <c:v>-14.749715774087235</c:v>
                </c:pt>
                <c:pt idx="6">
                  <c:v>11.52116328739794</c:v>
                </c:pt>
                <c:pt idx="7">
                  <c:v>1.6886946241356782</c:v>
                </c:pt>
                <c:pt idx="8">
                  <c:v>-10.516183465369977</c:v>
                </c:pt>
                <c:pt idx="9">
                  <c:v>-1.4824478284936049</c:v>
                </c:pt>
                <c:pt idx="10">
                  <c:v>-14.61175997974351</c:v>
                </c:pt>
                <c:pt idx="11">
                  <c:v>-5.0426283451088239</c:v>
                </c:pt>
                <c:pt idx="12">
                  <c:v>-2.8607855711015873</c:v>
                </c:pt>
                <c:pt idx="13">
                  <c:v>1.0038262416856014</c:v>
                </c:pt>
                <c:pt idx="14">
                  <c:v>12.851029168814421</c:v>
                </c:pt>
                <c:pt idx="15">
                  <c:v>3.9532324080937542</c:v>
                </c:pt>
                <c:pt idx="16">
                  <c:v>3.0963142307882663</c:v>
                </c:pt>
                <c:pt idx="17">
                  <c:v>7.8895473052398302</c:v>
                </c:pt>
                <c:pt idx="18">
                  <c:v>-5.4558290685235988</c:v>
                </c:pt>
                <c:pt idx="19">
                  <c:v>16.159245205926709</c:v>
                </c:pt>
                <c:pt idx="20">
                  <c:v>28.70791286113672</c:v>
                </c:pt>
                <c:pt idx="21">
                  <c:v>8.5974043031455949</c:v>
                </c:pt>
                <c:pt idx="22">
                  <c:v>15.85723839525599</c:v>
                </c:pt>
                <c:pt idx="23">
                  <c:v>22.864742277306505</c:v>
                </c:pt>
                <c:pt idx="24">
                  <c:v>2.6714301384345163</c:v>
                </c:pt>
                <c:pt idx="25">
                  <c:v>18.361080947215669</c:v>
                </c:pt>
                <c:pt idx="26">
                  <c:v>-2.6220611744065536</c:v>
                </c:pt>
                <c:pt idx="27">
                  <c:v>16.941328794928268</c:v>
                </c:pt>
                <c:pt idx="28">
                  <c:v>5.9152175708732102</c:v>
                </c:pt>
                <c:pt idx="29">
                  <c:v>19.616838471847586</c:v>
                </c:pt>
                <c:pt idx="30">
                  <c:v>17.254296835744753</c:v>
                </c:pt>
                <c:pt idx="31">
                  <c:v>5.1907732085965108</c:v>
                </c:pt>
                <c:pt idx="32">
                  <c:v>11.42089422501158</c:v>
                </c:pt>
                <c:pt idx="33">
                  <c:v>5.584855898632668</c:v>
                </c:pt>
              </c:numCache>
            </c:numRef>
          </c:val>
          <c:smooth val="0"/>
          <c:extLst>
            <c:ext xmlns:c16="http://schemas.microsoft.com/office/drawing/2014/chart" uri="{C3380CC4-5D6E-409C-BE32-E72D297353CC}">
              <c16:uniqueId val="{0000000C-3FBE-44FE-AF4D-9822AC1A0B94}"/>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4.9836035032058135</c:v>
                </c:pt>
                <c:pt idx="1">
                  <c:v>-1.0023769618783263</c:v>
                </c:pt>
                <c:pt idx="2">
                  <c:v>-4.7937592171365395</c:v>
                </c:pt>
                <c:pt idx="3">
                  <c:v>3.0986270758148748</c:v>
                </c:pt>
                <c:pt idx="4">
                  <c:v>2.3880852495494764</c:v>
                </c:pt>
                <c:pt idx="5">
                  <c:v>1.6140253364937962</c:v>
                </c:pt>
                <c:pt idx="6">
                  <c:v>0.17844045885340165</c:v>
                </c:pt>
                <c:pt idx="7">
                  <c:v>8.3751783677143976</c:v>
                </c:pt>
                <c:pt idx="8">
                  <c:v>-8.6690461102989502</c:v>
                </c:pt>
                <c:pt idx="9">
                  <c:v>-16.154073819052428</c:v>
                </c:pt>
                <c:pt idx="10">
                  <c:v>3.216454842913663</c:v>
                </c:pt>
                <c:pt idx="11">
                  <c:v>0.92405986151788966</c:v>
                </c:pt>
                <c:pt idx="12">
                  <c:v>3.0137182420730824</c:v>
                </c:pt>
                <c:pt idx="13">
                  <c:v>1.2942515468239435</c:v>
                </c:pt>
                <c:pt idx="14">
                  <c:v>4.4448679545894265</c:v>
                </c:pt>
                <c:pt idx="15">
                  <c:v>2.4170024062186712</c:v>
                </c:pt>
                <c:pt idx="16">
                  <c:v>-3.2651846595399547</c:v>
                </c:pt>
                <c:pt idx="17">
                  <c:v>3.2184784686251078</c:v>
                </c:pt>
                <c:pt idx="18">
                  <c:v>9.7315942184650339</c:v>
                </c:pt>
                <c:pt idx="19">
                  <c:v>9.4017450464889407</c:v>
                </c:pt>
                <c:pt idx="20">
                  <c:v>27.934542231378146</c:v>
                </c:pt>
                <c:pt idx="21">
                  <c:v>29.237926355563104</c:v>
                </c:pt>
                <c:pt idx="22">
                  <c:v>10.624704373185523</c:v>
                </c:pt>
                <c:pt idx="23">
                  <c:v>6.0949319049541373</c:v>
                </c:pt>
                <c:pt idx="24">
                  <c:v>5.1403249017312191</c:v>
                </c:pt>
                <c:pt idx="25">
                  <c:v>12.485520528571215</c:v>
                </c:pt>
                <c:pt idx="26">
                  <c:v>18.736991478363052</c:v>
                </c:pt>
                <c:pt idx="27">
                  <c:v>17.224221664946526</c:v>
                </c:pt>
                <c:pt idx="28">
                  <c:v>13.868854694010224</c:v>
                </c:pt>
                <c:pt idx="29">
                  <c:v>15.567187801934779</c:v>
                </c:pt>
                <c:pt idx="30">
                  <c:v>16.328081983374432</c:v>
                </c:pt>
                <c:pt idx="31">
                  <c:v>7.6291712503007147</c:v>
                </c:pt>
                <c:pt idx="32">
                  <c:v>16.872652849997394</c:v>
                </c:pt>
                <c:pt idx="33">
                  <c:v>11.964155419263989</c:v>
                </c:pt>
              </c:numCache>
            </c:numRef>
          </c:val>
          <c:smooth val="0"/>
          <c:extLst>
            <c:ext xmlns:c16="http://schemas.microsoft.com/office/drawing/2014/chart" uri="{C3380CC4-5D6E-409C-BE32-E72D297353CC}">
              <c16:uniqueId val="{0000000D-3FBE-44FE-AF4D-9822AC1A0B94}"/>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0.94458312105416553</c:v>
                </c:pt>
                <c:pt idx="1">
                  <c:v>9.2961336122243665</c:v>
                </c:pt>
                <c:pt idx="2">
                  <c:v>-3.5915718399337493</c:v>
                </c:pt>
                <c:pt idx="3">
                  <c:v>-2.2336264464684064</c:v>
                </c:pt>
                <c:pt idx="4">
                  <c:v>0.74767496016647783</c:v>
                </c:pt>
                <c:pt idx="5">
                  <c:v>-1.3349143728191848</c:v>
                </c:pt>
                <c:pt idx="6">
                  <c:v>4.0772761167318095</c:v>
                </c:pt>
                <c:pt idx="7">
                  <c:v>8.763284313317854</c:v>
                </c:pt>
                <c:pt idx="8">
                  <c:v>-4.2588171709212475</c:v>
                </c:pt>
                <c:pt idx="9">
                  <c:v>3.3646388146735262</c:v>
                </c:pt>
                <c:pt idx="10">
                  <c:v>-0.57674725439937902</c:v>
                </c:pt>
                <c:pt idx="11">
                  <c:v>8.8404030975652859</c:v>
                </c:pt>
                <c:pt idx="12">
                  <c:v>1.6938449789449805</c:v>
                </c:pt>
                <c:pt idx="13">
                  <c:v>-10.04600380838383</c:v>
                </c:pt>
                <c:pt idx="14">
                  <c:v>-13.860775652574375</c:v>
                </c:pt>
                <c:pt idx="15">
                  <c:v>6.7429587033984717</c:v>
                </c:pt>
                <c:pt idx="16">
                  <c:v>-1.3963756373414071</c:v>
                </c:pt>
                <c:pt idx="17">
                  <c:v>-6.8743743213417474</c:v>
                </c:pt>
                <c:pt idx="18">
                  <c:v>2.0602408312697662</c:v>
                </c:pt>
                <c:pt idx="19">
                  <c:v>-10.906717761827167</c:v>
                </c:pt>
                <c:pt idx="20">
                  <c:v>-24.096092602121644</c:v>
                </c:pt>
                <c:pt idx="21">
                  <c:v>-10.83720417227596</c:v>
                </c:pt>
                <c:pt idx="22">
                  <c:v>11.606267435126938</c:v>
                </c:pt>
                <c:pt idx="23">
                  <c:v>11.589379937504418</c:v>
                </c:pt>
                <c:pt idx="24">
                  <c:v>0.79154921195367933</c:v>
                </c:pt>
                <c:pt idx="25">
                  <c:v>4.9065788516600151</c:v>
                </c:pt>
                <c:pt idx="26">
                  <c:v>-15.429935956490226</c:v>
                </c:pt>
                <c:pt idx="27">
                  <c:v>-7.1965537244977895</c:v>
                </c:pt>
                <c:pt idx="28">
                  <c:v>-17.404667232767679</c:v>
                </c:pt>
                <c:pt idx="29">
                  <c:v>-5.0640906010812614</c:v>
                </c:pt>
                <c:pt idx="30">
                  <c:v>-2.7242870146437781</c:v>
                </c:pt>
                <c:pt idx="31">
                  <c:v>-6.8226668190618511</c:v>
                </c:pt>
                <c:pt idx="32">
                  <c:v>-7.4147392297163606</c:v>
                </c:pt>
                <c:pt idx="33">
                  <c:v>1.7729570345181855</c:v>
                </c:pt>
              </c:numCache>
            </c:numRef>
          </c:val>
          <c:smooth val="0"/>
          <c:extLst>
            <c:ext xmlns:c16="http://schemas.microsoft.com/office/drawing/2014/chart" uri="{C3380CC4-5D6E-409C-BE32-E72D297353CC}">
              <c16:uniqueId val="{0000000F-3FBE-44FE-AF4D-9822AC1A0B94}"/>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1.0380564390288782</c:v>
                </c:pt>
                <c:pt idx="1">
                  <c:v>-5.7224565352953505</c:v>
                </c:pt>
                <c:pt idx="2">
                  <c:v>2.5321267003164394</c:v>
                </c:pt>
                <c:pt idx="3">
                  <c:v>2.8042120447935304</c:v>
                </c:pt>
                <c:pt idx="4">
                  <c:v>3.5400832985033048</c:v>
                </c:pt>
                <c:pt idx="5">
                  <c:v>-0.12220694145526068</c:v>
                </c:pt>
                <c:pt idx="6">
                  <c:v>-1.509113872089074</c:v>
                </c:pt>
                <c:pt idx="7">
                  <c:v>1.0073027851831284</c:v>
                </c:pt>
                <c:pt idx="8">
                  <c:v>8.0849840742303059</c:v>
                </c:pt>
                <c:pt idx="9">
                  <c:v>-4.5253996177052613</c:v>
                </c:pt>
                <c:pt idx="10">
                  <c:v>-1.6877230564205092</c:v>
                </c:pt>
                <c:pt idx="11">
                  <c:v>-5.9507201513042673</c:v>
                </c:pt>
                <c:pt idx="12">
                  <c:v>0.89731554453464923</c:v>
                </c:pt>
                <c:pt idx="13">
                  <c:v>0.57139197906508343</c:v>
                </c:pt>
                <c:pt idx="14">
                  <c:v>0.31632956165594805</c:v>
                </c:pt>
                <c:pt idx="15">
                  <c:v>-0.81077934055429068</c:v>
                </c:pt>
                <c:pt idx="16">
                  <c:v>-1.0306576996299555</c:v>
                </c:pt>
                <c:pt idx="17">
                  <c:v>2.1855873910681112</c:v>
                </c:pt>
                <c:pt idx="18">
                  <c:v>6.2999583860801067</c:v>
                </c:pt>
                <c:pt idx="19">
                  <c:v>17.336453311145306</c:v>
                </c:pt>
                <c:pt idx="20">
                  <c:v>-0.99852809398726095</c:v>
                </c:pt>
                <c:pt idx="21">
                  <c:v>8.1727357610361651</c:v>
                </c:pt>
                <c:pt idx="22">
                  <c:v>1.1823583463410614</c:v>
                </c:pt>
                <c:pt idx="23">
                  <c:v>-1.8631583316164324</c:v>
                </c:pt>
                <c:pt idx="24">
                  <c:v>11.333318980177864</c:v>
                </c:pt>
                <c:pt idx="25">
                  <c:v>7.8949133239802904</c:v>
                </c:pt>
                <c:pt idx="26">
                  <c:v>9.8195123428013176</c:v>
                </c:pt>
                <c:pt idx="27">
                  <c:v>5.9785766097775195</c:v>
                </c:pt>
                <c:pt idx="28">
                  <c:v>9.2332729764166288</c:v>
                </c:pt>
                <c:pt idx="29">
                  <c:v>6.7402406784822233</c:v>
                </c:pt>
                <c:pt idx="30">
                  <c:v>19.893648641300388</c:v>
                </c:pt>
                <c:pt idx="31">
                  <c:v>13.330188266991172</c:v>
                </c:pt>
                <c:pt idx="32">
                  <c:v>9.5481518656015396</c:v>
                </c:pt>
                <c:pt idx="33">
                  <c:v>-0.63994082211138448</c:v>
                </c:pt>
              </c:numCache>
            </c:numRef>
          </c:val>
          <c:smooth val="0"/>
          <c:extLst>
            <c:ext xmlns:c16="http://schemas.microsoft.com/office/drawing/2014/chart" uri="{C3380CC4-5D6E-409C-BE32-E72D297353CC}">
              <c16:uniqueId val="{00000010-3FBE-44FE-AF4D-9822AC1A0B94}"/>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-13.568332178692799</c:v>
                </c:pt>
                <c:pt idx="1">
                  <c:v>6.7376440711086616</c:v>
                </c:pt>
                <c:pt idx="2">
                  <c:v>-3.6754925076820655</c:v>
                </c:pt>
                <c:pt idx="3">
                  <c:v>11.902404366992414</c:v>
                </c:pt>
                <c:pt idx="4">
                  <c:v>14.780554920434952</c:v>
                </c:pt>
                <c:pt idx="5">
                  <c:v>8.6970667325658724</c:v>
                </c:pt>
                <c:pt idx="6">
                  <c:v>1.5227298035824788</c:v>
                </c:pt>
                <c:pt idx="7">
                  <c:v>9.0967796495533548</c:v>
                </c:pt>
                <c:pt idx="8">
                  <c:v>-21.464209567056969</c:v>
                </c:pt>
                <c:pt idx="9">
                  <c:v>-10.010473488364369</c:v>
                </c:pt>
                <c:pt idx="10">
                  <c:v>-10.410289178253151</c:v>
                </c:pt>
                <c:pt idx="11">
                  <c:v>-17.110918633989058</c:v>
                </c:pt>
                <c:pt idx="12">
                  <c:v>-9.6687690529506654</c:v>
                </c:pt>
                <c:pt idx="13">
                  <c:v>-13.795791346637998</c:v>
                </c:pt>
                <c:pt idx="14">
                  <c:v>-8.3637141869985498</c:v>
                </c:pt>
                <c:pt idx="15">
                  <c:v>-17.437318092561327</c:v>
                </c:pt>
                <c:pt idx="16">
                  <c:v>-11.795083082688507</c:v>
                </c:pt>
                <c:pt idx="17">
                  <c:v>-24.28071093163453</c:v>
                </c:pt>
                <c:pt idx="18">
                  <c:v>-25.490580810583197</c:v>
                </c:pt>
                <c:pt idx="19">
                  <c:v>-11.846140296256635</c:v>
                </c:pt>
                <c:pt idx="20">
                  <c:v>-1.1828600463559269</c:v>
                </c:pt>
                <c:pt idx="21">
                  <c:v>-11.206809176655952</c:v>
                </c:pt>
                <c:pt idx="22">
                  <c:v>-4.2563870010781102</c:v>
                </c:pt>
                <c:pt idx="23">
                  <c:v>-16.712740034563467</c:v>
                </c:pt>
                <c:pt idx="24">
                  <c:v>-21.489333448698744</c:v>
                </c:pt>
                <c:pt idx="25">
                  <c:v>-31.917345040710643</c:v>
                </c:pt>
                <c:pt idx="26">
                  <c:v>-38.220165151869878</c:v>
                </c:pt>
                <c:pt idx="27">
                  <c:v>-15.745015844004229</c:v>
                </c:pt>
                <c:pt idx="28">
                  <c:v>-2.4154978746082634</c:v>
                </c:pt>
                <c:pt idx="29">
                  <c:v>-8.1653897723299451</c:v>
                </c:pt>
                <c:pt idx="30">
                  <c:v>-6.1352816373982932</c:v>
                </c:pt>
                <c:pt idx="31">
                  <c:v>-7.8171306086005643</c:v>
                </c:pt>
                <c:pt idx="32">
                  <c:v>-8.1292473623761907</c:v>
                </c:pt>
                <c:pt idx="33">
                  <c:v>-11.315511983411852</c:v>
                </c:pt>
              </c:numCache>
            </c:numRef>
          </c:val>
          <c:smooth val="0"/>
          <c:extLst>
            <c:ext xmlns:c16="http://schemas.microsoft.com/office/drawing/2014/chart" uri="{C3380CC4-5D6E-409C-BE32-E72D297353CC}">
              <c16:uniqueId val="{00000011-3FBE-44FE-AF4D-9822AC1A0B94}"/>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FBE-44FE-AF4D-9822AC1A0B94}"/>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-0.84424061697063735</c:v>
                </c:pt>
                <c:pt idx="1">
                  <c:v>-3.6248450214770855</c:v>
                </c:pt>
                <c:pt idx="2">
                  <c:v>6.6616671574593056</c:v>
                </c:pt>
                <c:pt idx="3">
                  <c:v>-4.5928795771033037</c:v>
                </c:pt>
                <c:pt idx="4">
                  <c:v>-12.051512385369278</c:v>
                </c:pt>
                <c:pt idx="5">
                  <c:v>-1.7929477280631545</c:v>
                </c:pt>
                <c:pt idx="6">
                  <c:v>4.025637281301897</c:v>
                </c:pt>
                <c:pt idx="7">
                  <c:v>12.499215699790511</c:v>
                </c:pt>
                <c:pt idx="8">
                  <c:v>7.3604492172307801</c:v>
                </c:pt>
                <c:pt idx="9">
                  <c:v>7.0554447120230179</c:v>
                </c:pt>
                <c:pt idx="10">
                  <c:v>1.4295497976490879</c:v>
                </c:pt>
                <c:pt idx="11">
                  <c:v>2.6810091640072642</c:v>
                </c:pt>
                <c:pt idx="12">
                  <c:v>-4.923342178386747E-3</c:v>
                </c:pt>
                <c:pt idx="13">
                  <c:v>-4.3213976823608391</c:v>
                </c:pt>
                <c:pt idx="14">
                  <c:v>5.5924920161487535</c:v>
                </c:pt>
                <c:pt idx="15">
                  <c:v>-4.3582890612015035</c:v>
                </c:pt>
                <c:pt idx="16">
                  <c:v>-2.3717227577435551</c:v>
                </c:pt>
                <c:pt idx="17">
                  <c:v>-4.3430105733932578E-2</c:v>
                </c:pt>
                <c:pt idx="18">
                  <c:v>2.3262498416443123</c:v>
                </c:pt>
                <c:pt idx="19">
                  <c:v>-1.2430870128810056</c:v>
                </c:pt>
                <c:pt idx="20">
                  <c:v>2.7464182039693696</c:v>
                </c:pt>
                <c:pt idx="21">
                  <c:v>1.1036341902581626</c:v>
                </c:pt>
                <c:pt idx="22">
                  <c:v>-8.0710678957984783</c:v>
                </c:pt>
                <c:pt idx="23">
                  <c:v>1.626374455554469</c:v>
                </c:pt>
                <c:pt idx="24">
                  <c:v>-5.8653863561630715</c:v>
                </c:pt>
                <c:pt idx="25">
                  <c:v>0.17052026635155926</c:v>
                </c:pt>
                <c:pt idx="26">
                  <c:v>-5.4099218438352636E-3</c:v>
                </c:pt>
                <c:pt idx="27">
                  <c:v>-5.5676910051261075</c:v>
                </c:pt>
                <c:pt idx="28">
                  <c:v>-3.9628971535421442</c:v>
                </c:pt>
                <c:pt idx="29">
                  <c:v>-6.5795466070994735</c:v>
                </c:pt>
                <c:pt idx="30">
                  <c:v>-1.9025975461772759</c:v>
                </c:pt>
                <c:pt idx="31">
                  <c:v>2.8056886094418587</c:v>
                </c:pt>
                <c:pt idx="32">
                  <c:v>7.8948050941107795</c:v>
                </c:pt>
                <c:pt idx="33">
                  <c:v>-6.0151460274937563</c:v>
                </c:pt>
              </c:numCache>
            </c:numRef>
          </c:val>
          <c:smooth val="0"/>
          <c:extLst>
            <c:ext xmlns:c16="http://schemas.microsoft.com/office/drawing/2014/chart" uri="{C3380CC4-5D6E-409C-BE32-E72D297353CC}">
              <c16:uniqueId val="{00000013-3FBE-44FE-AF4D-9822AC1A0B94}"/>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14-3FBE-44FE-AF4D-9822AC1A0B94}"/>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FBE-44FE-AF4D-9822AC1A0B94}"/>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1.2238234603501041</c:v>
                </c:pt>
                <c:pt idx="1">
                  <c:v>-1.2245934613019926</c:v>
                </c:pt>
                <c:pt idx="2">
                  <c:v>-10.382194886915386</c:v>
                </c:pt>
                <c:pt idx="3">
                  <c:v>7.8830516940797679</c:v>
                </c:pt>
                <c:pt idx="4">
                  <c:v>3.6096023450227221</c:v>
                </c:pt>
                <c:pt idx="5">
                  <c:v>7.9426527008763514</c:v>
                </c:pt>
                <c:pt idx="6">
                  <c:v>6.7116516220266931</c:v>
                </c:pt>
                <c:pt idx="7">
                  <c:v>-0.5208970605963259</c:v>
                </c:pt>
                <c:pt idx="8">
                  <c:v>6.6279330894758459</c:v>
                </c:pt>
                <c:pt idx="9">
                  <c:v>10.972539712383877</c:v>
                </c:pt>
                <c:pt idx="10">
                  <c:v>-4.0400705074716825</c:v>
                </c:pt>
                <c:pt idx="11">
                  <c:v>-8.0321042332798243</c:v>
                </c:pt>
                <c:pt idx="12">
                  <c:v>-2.7925170797971077</c:v>
                </c:pt>
                <c:pt idx="13">
                  <c:v>-4.6914369704609271</c:v>
                </c:pt>
                <c:pt idx="14">
                  <c:v>1.5710938896518201</c:v>
                </c:pt>
                <c:pt idx="15">
                  <c:v>4.1158968997478951</c:v>
                </c:pt>
                <c:pt idx="16">
                  <c:v>-5.7143433878081851</c:v>
                </c:pt>
                <c:pt idx="17">
                  <c:v>6.5336798797943629</c:v>
                </c:pt>
                <c:pt idx="18">
                  <c:v>-6.5202953010157216</c:v>
                </c:pt>
                <c:pt idx="19">
                  <c:v>9.2423279056674801</c:v>
                </c:pt>
                <c:pt idx="20">
                  <c:v>9.1437495939317159</c:v>
                </c:pt>
                <c:pt idx="21">
                  <c:v>5.414930001279572</c:v>
                </c:pt>
                <c:pt idx="22">
                  <c:v>10.32985164783895</c:v>
                </c:pt>
                <c:pt idx="23">
                  <c:v>9.987826160795521</c:v>
                </c:pt>
                <c:pt idx="24">
                  <c:v>13.426934856397565</c:v>
                </c:pt>
                <c:pt idx="25">
                  <c:v>0.26250395990246034</c:v>
                </c:pt>
                <c:pt idx="26">
                  <c:v>0.6366714728756051</c:v>
                </c:pt>
                <c:pt idx="27">
                  <c:v>14.20478929503588</c:v>
                </c:pt>
                <c:pt idx="28">
                  <c:v>1.1618448070294107</c:v>
                </c:pt>
                <c:pt idx="29">
                  <c:v>2.4833209408825496</c:v>
                </c:pt>
                <c:pt idx="30">
                  <c:v>11.476272447907832</c:v>
                </c:pt>
                <c:pt idx="31">
                  <c:v>12.381193300825544</c:v>
                </c:pt>
                <c:pt idx="32">
                  <c:v>18.649032426765189</c:v>
                </c:pt>
                <c:pt idx="33">
                  <c:v>8.7248608906520531</c:v>
                </c:pt>
              </c:numCache>
            </c:numRef>
          </c:val>
          <c:smooth val="0"/>
          <c:extLst>
            <c:ext xmlns:c16="http://schemas.microsoft.com/office/drawing/2014/chart" uri="{C3380CC4-5D6E-409C-BE32-E72D297353CC}">
              <c16:uniqueId val="{00000016-3FBE-44FE-AF4D-9822AC1A0B94}"/>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FBE-44FE-AF4D-9822AC1A0B94}"/>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23.427830456057563</c:v>
                </c:pt>
                <c:pt idx="1">
                  <c:v>6.3787761064304505</c:v>
                </c:pt>
                <c:pt idx="2">
                  <c:v>21.128455045982264</c:v>
                </c:pt>
                <c:pt idx="3">
                  <c:v>16.408599549322389</c:v>
                </c:pt>
                <c:pt idx="4">
                  <c:v>-0.7530798598054389</c:v>
                </c:pt>
                <c:pt idx="5">
                  <c:v>-4.1656007851997856</c:v>
                </c:pt>
                <c:pt idx="6">
                  <c:v>-6.6449510995880701</c:v>
                </c:pt>
                <c:pt idx="7">
                  <c:v>-4.8497945499548223</c:v>
                </c:pt>
                <c:pt idx="8">
                  <c:v>2.2375595563062234</c:v>
                </c:pt>
                <c:pt idx="9">
                  <c:v>2.1193716293055331</c:v>
                </c:pt>
                <c:pt idx="10">
                  <c:v>-1.9795720618276391</c:v>
                </c:pt>
                <c:pt idx="11">
                  <c:v>-8.9364393716095947</c:v>
                </c:pt>
                <c:pt idx="12">
                  <c:v>-20.816620235564187</c:v>
                </c:pt>
                <c:pt idx="13">
                  <c:v>-9.8742675618268549</c:v>
                </c:pt>
                <c:pt idx="14">
                  <c:v>-16.076000974862836</c:v>
                </c:pt>
                <c:pt idx="15">
                  <c:v>-3.4529834920249414</c:v>
                </c:pt>
                <c:pt idx="16">
                  <c:v>3.9892106542538386</c:v>
                </c:pt>
                <c:pt idx="17">
                  <c:v>11.363672456354834</c:v>
                </c:pt>
                <c:pt idx="18">
                  <c:v>3.7893439639447024</c:v>
                </c:pt>
                <c:pt idx="19">
                  <c:v>0.89607476638775552</c:v>
                </c:pt>
                <c:pt idx="20">
                  <c:v>2.5480771910224576</c:v>
                </c:pt>
                <c:pt idx="21">
                  <c:v>2.5527533580316231</c:v>
                </c:pt>
                <c:pt idx="22">
                  <c:v>0.21253670468013297</c:v>
                </c:pt>
                <c:pt idx="23">
                  <c:v>-0.34125224601666559</c:v>
                </c:pt>
                <c:pt idx="24">
                  <c:v>6.9019820330140647</c:v>
                </c:pt>
                <c:pt idx="25">
                  <c:v>5.0481035032134969</c:v>
                </c:pt>
                <c:pt idx="26">
                  <c:v>-1.5566484989903984</c:v>
                </c:pt>
                <c:pt idx="27">
                  <c:v>-2.4287801352329552</c:v>
                </c:pt>
                <c:pt idx="28">
                  <c:v>-8.4096609498374164</c:v>
                </c:pt>
                <c:pt idx="29">
                  <c:v>-8.8142332970164716</c:v>
                </c:pt>
                <c:pt idx="30">
                  <c:v>-4.5654232962988317</c:v>
                </c:pt>
                <c:pt idx="31">
                  <c:v>0.555078543129639</c:v>
                </c:pt>
                <c:pt idx="32">
                  <c:v>11.231205462536309</c:v>
                </c:pt>
                <c:pt idx="33">
                  <c:v>5.1711936066567432</c:v>
                </c:pt>
              </c:numCache>
            </c:numRef>
          </c:val>
          <c:smooth val="0"/>
          <c:extLst>
            <c:ext xmlns:c16="http://schemas.microsoft.com/office/drawing/2014/chart" uri="{C3380CC4-5D6E-409C-BE32-E72D297353CC}">
              <c16:uniqueId val="{00000018-3FBE-44FE-AF4D-9822AC1A0B94}"/>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FBE-44FE-AF4D-9822AC1A0B94}"/>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15.41995516163297</c:v>
                </c:pt>
                <c:pt idx="1">
                  <c:v>15.590041584800929</c:v>
                </c:pt>
                <c:pt idx="2">
                  <c:v>15.789370081620291</c:v>
                </c:pt>
                <c:pt idx="3">
                  <c:v>13.11942014581291</c:v>
                </c:pt>
                <c:pt idx="4">
                  <c:v>-1.1118813745270018</c:v>
                </c:pt>
                <c:pt idx="5">
                  <c:v>3.6517778880806873</c:v>
                </c:pt>
                <c:pt idx="6">
                  <c:v>-4.9693694563757163</c:v>
                </c:pt>
                <c:pt idx="7">
                  <c:v>-0.81707258914320846</c:v>
                </c:pt>
                <c:pt idx="8">
                  <c:v>10.184447091887705</c:v>
                </c:pt>
                <c:pt idx="9">
                  <c:v>-2.330907136638416</c:v>
                </c:pt>
                <c:pt idx="10">
                  <c:v>9.3744447440258227</c:v>
                </c:pt>
                <c:pt idx="11">
                  <c:v>0.84696182511834195</c:v>
                </c:pt>
                <c:pt idx="12">
                  <c:v>-3.613017270254204</c:v>
                </c:pt>
                <c:pt idx="13">
                  <c:v>3.6943401937605813</c:v>
                </c:pt>
                <c:pt idx="14">
                  <c:v>-2.4382854917348595</c:v>
                </c:pt>
                <c:pt idx="15">
                  <c:v>-8.0959507613442838</c:v>
                </c:pt>
                <c:pt idx="16">
                  <c:v>-13.064595805190038</c:v>
                </c:pt>
                <c:pt idx="17">
                  <c:v>-17.560692867846228</c:v>
                </c:pt>
                <c:pt idx="18">
                  <c:v>-4.690211881097639</c:v>
                </c:pt>
                <c:pt idx="19">
                  <c:v>-2.1863970687263645</c:v>
                </c:pt>
                <c:pt idx="20">
                  <c:v>-12.269188118807506</c:v>
                </c:pt>
                <c:pt idx="21">
                  <c:v>-14.498444215860218</c:v>
                </c:pt>
                <c:pt idx="22">
                  <c:v>-4.3442278183647431</c:v>
                </c:pt>
                <c:pt idx="23">
                  <c:v>-4.4317430365481414</c:v>
                </c:pt>
                <c:pt idx="24">
                  <c:v>-2.8132822080806363</c:v>
                </c:pt>
                <c:pt idx="25">
                  <c:v>-9.4823972176527604</c:v>
                </c:pt>
                <c:pt idx="26">
                  <c:v>-3.0585633794544265</c:v>
                </c:pt>
                <c:pt idx="27">
                  <c:v>-12.586379853019025</c:v>
                </c:pt>
                <c:pt idx="28">
                  <c:v>-0.9290167781728087</c:v>
                </c:pt>
                <c:pt idx="29">
                  <c:v>-1.0300459507561754</c:v>
                </c:pt>
                <c:pt idx="30">
                  <c:v>-17.812251826399006</c:v>
                </c:pt>
                <c:pt idx="31">
                  <c:v>-9.0559460659278557</c:v>
                </c:pt>
                <c:pt idx="32">
                  <c:v>-14.428207578021102</c:v>
                </c:pt>
                <c:pt idx="33">
                  <c:v>-12.511720342445187</c:v>
                </c:pt>
              </c:numCache>
            </c:numRef>
          </c:val>
          <c:smooth val="0"/>
          <c:extLst>
            <c:ext xmlns:c16="http://schemas.microsoft.com/office/drawing/2014/chart" uri="{C3380CC4-5D6E-409C-BE32-E72D297353CC}">
              <c16:uniqueId val="{0000001A-3FBE-44FE-AF4D-9822AC1A0B94}"/>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BE-44FE-AF4D-9822AC1A0B94}"/>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BE-44FE-AF4D-9822AC1A0B94}"/>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-36.294037272455171</c:v>
                </c:pt>
                <c:pt idx="1">
                  <c:v>-10.183197446167469</c:v>
                </c:pt>
                <c:pt idx="2">
                  <c:v>20.621902876882814</c:v>
                </c:pt>
                <c:pt idx="3">
                  <c:v>18.712353266892023</c:v>
                </c:pt>
                <c:pt idx="4">
                  <c:v>15.16140309831826</c:v>
                </c:pt>
                <c:pt idx="5">
                  <c:v>0.55673501719866181</c:v>
                </c:pt>
                <c:pt idx="6">
                  <c:v>13.235096957942005</c:v>
                </c:pt>
                <c:pt idx="7">
                  <c:v>31.839375878917053</c:v>
                </c:pt>
                <c:pt idx="8">
                  <c:v>-16.745170796639286</c:v>
                </c:pt>
                <c:pt idx="9">
                  <c:v>5.3056132855999749</c:v>
                </c:pt>
                <c:pt idx="10">
                  <c:v>14.07943000231171</c:v>
                </c:pt>
                <c:pt idx="11">
                  <c:v>1.350113848275214</c:v>
                </c:pt>
                <c:pt idx="12">
                  <c:v>-1.6891535778995603</c:v>
                </c:pt>
                <c:pt idx="13">
                  <c:v>12.550294741231482</c:v>
                </c:pt>
                <c:pt idx="14">
                  <c:v>-18.658491171663627</c:v>
                </c:pt>
                <c:pt idx="15">
                  <c:v>-13.214389582572039</c:v>
                </c:pt>
                <c:pt idx="16">
                  <c:v>-4.5923638936073985</c:v>
                </c:pt>
                <c:pt idx="17">
                  <c:v>-19.605471607064828</c:v>
                </c:pt>
                <c:pt idx="18">
                  <c:v>-6.9659399741794914</c:v>
                </c:pt>
                <c:pt idx="19">
                  <c:v>-20.258512449800037</c:v>
                </c:pt>
                <c:pt idx="20">
                  <c:v>-10.478489457454998</c:v>
                </c:pt>
                <c:pt idx="21">
                  <c:v>-23.687072825850919</c:v>
                </c:pt>
                <c:pt idx="22">
                  <c:v>-11.756092135328799</c:v>
                </c:pt>
                <c:pt idx="23">
                  <c:v>-30.038869226700626</c:v>
                </c:pt>
                <c:pt idx="24">
                  <c:v>-17.979358744923957</c:v>
                </c:pt>
                <c:pt idx="25">
                  <c:v>-32.200721761910245</c:v>
                </c:pt>
                <c:pt idx="26">
                  <c:v>-34.118264011340216</c:v>
                </c:pt>
                <c:pt idx="27">
                  <c:v>-41.109396988758817</c:v>
                </c:pt>
                <c:pt idx="28">
                  <c:v>-33.847467420855537</c:v>
                </c:pt>
                <c:pt idx="29">
                  <c:v>-56.318203860428184</c:v>
                </c:pt>
                <c:pt idx="30">
                  <c:v>-76.534495747182518</c:v>
                </c:pt>
                <c:pt idx="31">
                  <c:v>-58.915567933581769</c:v>
                </c:pt>
                <c:pt idx="32">
                  <c:v>-41.431943827774376</c:v>
                </c:pt>
                <c:pt idx="33">
                  <c:v>-32.709784136386588</c:v>
                </c:pt>
              </c:numCache>
            </c:numRef>
          </c:val>
          <c:smooth val="0"/>
          <c:extLst>
            <c:ext xmlns:c16="http://schemas.microsoft.com/office/drawing/2014/chart" uri="{C3380CC4-5D6E-409C-BE32-E72D297353CC}">
              <c16:uniqueId val="{00000021-3FBE-44FE-AF4D-9822AC1A0B94}"/>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FBE-44FE-AF4D-9822AC1A0B94}"/>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BE-44FE-AF4D-9822AC1A0B94}"/>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BE-44FE-AF4D-9822AC1A0B94}"/>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-7.1485578700958285</c:v>
                </c:pt>
                <c:pt idx="1">
                  <c:v>-31.392806704388931</c:v>
                </c:pt>
                <c:pt idx="2">
                  <c:v>-18.659937268239446</c:v>
                </c:pt>
                <c:pt idx="3">
                  <c:v>-39.935541281010956</c:v>
                </c:pt>
                <c:pt idx="4">
                  <c:v>-40.301914850715548</c:v>
                </c:pt>
                <c:pt idx="5">
                  <c:v>-34.616012271726504</c:v>
                </c:pt>
                <c:pt idx="6">
                  <c:v>-5.9685039559553843</c:v>
                </c:pt>
                <c:pt idx="7">
                  <c:v>7.1450517680204939</c:v>
                </c:pt>
                <c:pt idx="8">
                  <c:v>-15.216004612739198</c:v>
                </c:pt>
                <c:pt idx="9">
                  <c:v>12.387745300657116</c:v>
                </c:pt>
                <c:pt idx="10">
                  <c:v>13.112476153764874</c:v>
                </c:pt>
                <c:pt idx="11">
                  <c:v>11.289242138445843</c:v>
                </c:pt>
                <c:pt idx="12">
                  <c:v>23.467602659366094</c:v>
                </c:pt>
                <c:pt idx="13">
                  <c:v>15.18699082225794</c:v>
                </c:pt>
                <c:pt idx="14">
                  <c:v>-10.772785572044086</c:v>
                </c:pt>
                <c:pt idx="15">
                  <c:v>-4.4676821744360495</c:v>
                </c:pt>
                <c:pt idx="16">
                  <c:v>-8.0051559052662924</c:v>
                </c:pt>
                <c:pt idx="17">
                  <c:v>-12.700082152150571</c:v>
                </c:pt>
                <c:pt idx="18">
                  <c:v>-32.634230592520908</c:v>
                </c:pt>
                <c:pt idx="19">
                  <c:v>-70.362046244554222</c:v>
                </c:pt>
                <c:pt idx="20">
                  <c:v>-47.632387577323243</c:v>
                </c:pt>
                <c:pt idx="21">
                  <c:v>-36.28147896961309</c:v>
                </c:pt>
                <c:pt idx="22">
                  <c:v>-36.663113860413432</c:v>
                </c:pt>
                <c:pt idx="23">
                  <c:v>-47.35305265057832</c:v>
                </c:pt>
                <c:pt idx="24">
                  <c:v>-36.363642720971256</c:v>
                </c:pt>
                <c:pt idx="25">
                  <c:v>-52.405419410206378</c:v>
                </c:pt>
                <c:pt idx="26">
                  <c:v>-45.513505028793588</c:v>
                </c:pt>
                <c:pt idx="27">
                  <c:v>-36.560682929120958</c:v>
                </c:pt>
                <c:pt idx="28">
                  <c:v>-29.160139092709869</c:v>
                </c:pt>
                <c:pt idx="29">
                  <c:v>-18.208736946689896</c:v>
                </c:pt>
                <c:pt idx="30">
                  <c:v>-32.29605863452889</c:v>
                </c:pt>
                <c:pt idx="31">
                  <c:v>-28.123145966674201</c:v>
                </c:pt>
                <c:pt idx="32">
                  <c:v>-24.866274543455802</c:v>
                </c:pt>
                <c:pt idx="33">
                  <c:v>-18.094910046784207</c:v>
                </c:pt>
              </c:numCache>
            </c:numRef>
          </c:val>
          <c:smooth val="0"/>
          <c:extLst>
            <c:ext xmlns:c16="http://schemas.microsoft.com/office/drawing/2014/chart" uri="{C3380CC4-5D6E-409C-BE32-E72D297353CC}">
              <c16:uniqueId val="{00000027-3FBE-44FE-AF4D-9822AC1A0B94}"/>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3.8459179450001102</c:v>
                </c:pt>
                <c:pt idx="1">
                  <c:v>-6.4024798120954074</c:v>
                </c:pt>
                <c:pt idx="2">
                  <c:v>2.6711416012403788</c:v>
                </c:pt>
                <c:pt idx="3">
                  <c:v>-14.671454664494377</c:v>
                </c:pt>
                <c:pt idx="4">
                  <c:v>14.792930414841976</c:v>
                </c:pt>
                <c:pt idx="5">
                  <c:v>10.727522749220952</c:v>
                </c:pt>
                <c:pt idx="6">
                  <c:v>7.6578226071433164</c:v>
                </c:pt>
                <c:pt idx="7">
                  <c:v>-19.875380530720577</c:v>
                </c:pt>
                <c:pt idx="8">
                  <c:v>-0.1238235114442432</c:v>
                </c:pt>
                <c:pt idx="9">
                  <c:v>-7.9757273852010258</c:v>
                </c:pt>
                <c:pt idx="10">
                  <c:v>-7.7855438576079905</c:v>
                </c:pt>
                <c:pt idx="11">
                  <c:v>22.183568944456056</c:v>
                </c:pt>
                <c:pt idx="12">
                  <c:v>-7.5254943112668116</c:v>
                </c:pt>
                <c:pt idx="13">
                  <c:v>-4.7326270760095213</c:v>
                </c:pt>
                <c:pt idx="14">
                  <c:v>2.4073890472209314</c:v>
                </c:pt>
                <c:pt idx="15">
                  <c:v>4.9840964493341744</c:v>
                </c:pt>
                <c:pt idx="16">
                  <c:v>-8.7353819253621623</c:v>
                </c:pt>
                <c:pt idx="17">
                  <c:v>-5.1215943130955566</c:v>
                </c:pt>
                <c:pt idx="18">
                  <c:v>-5.0140611165261362</c:v>
                </c:pt>
                <c:pt idx="19">
                  <c:v>-18.619186448631808</c:v>
                </c:pt>
                <c:pt idx="20">
                  <c:v>-37.625992263201624</c:v>
                </c:pt>
                <c:pt idx="21">
                  <c:v>-32.163643481908366</c:v>
                </c:pt>
                <c:pt idx="22">
                  <c:v>-21.273612219374627</c:v>
                </c:pt>
                <c:pt idx="23">
                  <c:v>-22.388141587725841</c:v>
                </c:pt>
                <c:pt idx="24">
                  <c:v>-29.266719138831832</c:v>
                </c:pt>
                <c:pt idx="25">
                  <c:v>9.989304089685902</c:v>
                </c:pt>
                <c:pt idx="26">
                  <c:v>14.465194908552803</c:v>
                </c:pt>
                <c:pt idx="27">
                  <c:v>-8.5084620877751149</c:v>
                </c:pt>
                <c:pt idx="28">
                  <c:v>2.0465911347855581</c:v>
                </c:pt>
                <c:pt idx="29">
                  <c:v>7.5668599492928479</c:v>
                </c:pt>
                <c:pt idx="30">
                  <c:v>-7.3943488132499624</c:v>
                </c:pt>
                <c:pt idx="31">
                  <c:v>-5.345009412849322</c:v>
                </c:pt>
                <c:pt idx="32">
                  <c:v>-20.499170204857364</c:v>
                </c:pt>
                <c:pt idx="33">
                  <c:v>-7.7109716585255228</c:v>
                </c:pt>
              </c:numCache>
            </c:numRef>
          </c:val>
          <c:smooth val="0"/>
          <c:extLst>
            <c:ext xmlns:c16="http://schemas.microsoft.com/office/drawing/2014/chart" uri="{C3380CC4-5D6E-409C-BE32-E72D297353CC}">
              <c16:uniqueId val="{00000028-3FBE-44FE-AF4D-9822AC1A0B94}"/>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2.3124803192331456</c:v>
                </c:pt>
                <c:pt idx="1">
                  <c:v>-9.2396585387177765</c:v>
                </c:pt>
                <c:pt idx="2">
                  <c:v>-6.0075176406826358</c:v>
                </c:pt>
                <c:pt idx="3">
                  <c:v>4.1726289055077359</c:v>
                </c:pt>
                <c:pt idx="4">
                  <c:v>-4.9582813517190516</c:v>
                </c:pt>
                <c:pt idx="5">
                  <c:v>-2.3266404696187237</c:v>
                </c:pt>
                <c:pt idx="6">
                  <c:v>-4.4532066567626316</c:v>
                </c:pt>
                <c:pt idx="7">
                  <c:v>1.8052163568427204</c:v>
                </c:pt>
                <c:pt idx="8">
                  <c:v>8.0738154792925343</c:v>
                </c:pt>
                <c:pt idx="9">
                  <c:v>-1.08843937596248</c:v>
                </c:pt>
                <c:pt idx="10">
                  <c:v>-12.862851690442767</c:v>
                </c:pt>
                <c:pt idx="11">
                  <c:v>-9.3177386588649824</c:v>
                </c:pt>
                <c:pt idx="12">
                  <c:v>-0.63879781464493135</c:v>
                </c:pt>
                <c:pt idx="13">
                  <c:v>-3.2026655389927328</c:v>
                </c:pt>
                <c:pt idx="14">
                  <c:v>5.0028011173708364</c:v>
                </c:pt>
                <c:pt idx="15">
                  <c:v>3.3503583836136386</c:v>
                </c:pt>
                <c:pt idx="16">
                  <c:v>0.15027977440240647</c:v>
                </c:pt>
                <c:pt idx="17">
                  <c:v>-1.3148306834409595</c:v>
                </c:pt>
                <c:pt idx="18">
                  <c:v>11.235562851652503</c:v>
                </c:pt>
                <c:pt idx="19">
                  <c:v>2.7831861189042684</c:v>
                </c:pt>
                <c:pt idx="20">
                  <c:v>15.030464055598713</c:v>
                </c:pt>
                <c:pt idx="21">
                  <c:v>12.148148925916757</c:v>
                </c:pt>
                <c:pt idx="22">
                  <c:v>-2.9146679025870981</c:v>
                </c:pt>
                <c:pt idx="23">
                  <c:v>15.822002751519904</c:v>
                </c:pt>
                <c:pt idx="24">
                  <c:v>7.8539796959375963</c:v>
                </c:pt>
                <c:pt idx="25">
                  <c:v>12.165170119260438</c:v>
                </c:pt>
                <c:pt idx="26">
                  <c:v>19.320508727105334</c:v>
                </c:pt>
                <c:pt idx="27">
                  <c:v>8.21453159005614</c:v>
                </c:pt>
                <c:pt idx="28">
                  <c:v>1.918497446240508</c:v>
                </c:pt>
                <c:pt idx="29">
                  <c:v>11.433481631684117</c:v>
                </c:pt>
                <c:pt idx="30">
                  <c:v>6.499582468677545</c:v>
                </c:pt>
                <c:pt idx="31">
                  <c:v>8.304270522785373</c:v>
                </c:pt>
                <c:pt idx="32">
                  <c:v>9.4532342700404115</c:v>
                </c:pt>
                <c:pt idx="33">
                  <c:v>11.83316908281995</c:v>
                </c:pt>
              </c:numCache>
            </c:numRef>
          </c:val>
          <c:smooth val="0"/>
          <c:extLst>
            <c:ext xmlns:c16="http://schemas.microsoft.com/office/drawing/2014/chart" uri="{C3380CC4-5D6E-409C-BE32-E72D297353CC}">
              <c16:uniqueId val="{00000029-3FBE-44FE-AF4D-9822AC1A0B94}"/>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-38.243440940277651</c:v>
                </c:pt>
                <c:pt idx="1">
                  <c:v>-16.48589204705786</c:v>
                </c:pt>
                <c:pt idx="2">
                  <c:v>-24.165874492609873</c:v>
                </c:pt>
                <c:pt idx="3">
                  <c:v>-19.93175465031527</c:v>
                </c:pt>
                <c:pt idx="4">
                  <c:v>8.7084781625890173</c:v>
                </c:pt>
                <c:pt idx="5">
                  <c:v>16.581574527663179</c:v>
                </c:pt>
                <c:pt idx="6">
                  <c:v>8.0357513070339337</c:v>
                </c:pt>
                <c:pt idx="7">
                  <c:v>-4.8873407649807632</c:v>
                </c:pt>
                <c:pt idx="8">
                  <c:v>9.2283089543343522</c:v>
                </c:pt>
                <c:pt idx="9">
                  <c:v>10.626215953379869</c:v>
                </c:pt>
                <c:pt idx="10">
                  <c:v>4.4123084990133066</c:v>
                </c:pt>
                <c:pt idx="11">
                  <c:v>3.8970933928794693</c:v>
                </c:pt>
                <c:pt idx="12">
                  <c:v>-5.6278145166288596</c:v>
                </c:pt>
                <c:pt idx="13">
                  <c:v>2.626671630423516</c:v>
                </c:pt>
                <c:pt idx="14">
                  <c:v>-2.8939414278283948</c:v>
                </c:pt>
                <c:pt idx="15">
                  <c:v>3.9012097658996936</c:v>
                </c:pt>
                <c:pt idx="16">
                  <c:v>0.73546345902286703</c:v>
                </c:pt>
                <c:pt idx="17">
                  <c:v>12.318969311309047</c:v>
                </c:pt>
                <c:pt idx="18">
                  <c:v>3.6420569813344628</c:v>
                </c:pt>
                <c:pt idx="19">
                  <c:v>12.432140465534758</c:v>
                </c:pt>
                <c:pt idx="20">
                  <c:v>-2.5108683985308744</c:v>
                </c:pt>
                <c:pt idx="21">
                  <c:v>5.669932761520613</c:v>
                </c:pt>
                <c:pt idx="22">
                  <c:v>14.582697076548357</c:v>
                </c:pt>
                <c:pt idx="23">
                  <c:v>15.982352124410681</c:v>
                </c:pt>
                <c:pt idx="24">
                  <c:v>16.981653971015476</c:v>
                </c:pt>
                <c:pt idx="25">
                  <c:v>20.600387870217673</c:v>
                </c:pt>
                <c:pt idx="26">
                  <c:v>11.344250196998473</c:v>
                </c:pt>
                <c:pt idx="27">
                  <c:v>8.1972430052701384</c:v>
                </c:pt>
                <c:pt idx="28">
                  <c:v>-8.0432734250734939E-2</c:v>
                </c:pt>
                <c:pt idx="29">
                  <c:v>-2.4434850729448954</c:v>
                </c:pt>
                <c:pt idx="30">
                  <c:v>8.4367629824555479</c:v>
                </c:pt>
                <c:pt idx="31">
                  <c:v>-0.93551034296979196</c:v>
                </c:pt>
                <c:pt idx="32">
                  <c:v>-6.7938299253000878</c:v>
                </c:pt>
                <c:pt idx="33">
                  <c:v>-3.9535125324619003</c:v>
                </c:pt>
              </c:numCache>
            </c:numRef>
          </c:val>
          <c:smooth val="0"/>
          <c:extLst>
            <c:ext xmlns:c16="http://schemas.microsoft.com/office/drawing/2014/chart" uri="{C3380CC4-5D6E-409C-BE32-E72D297353CC}">
              <c16:uniqueId val="{0000002A-3FBE-44FE-AF4D-9822AC1A0B94}"/>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BE-44FE-AF4D-9822AC1A0B94}"/>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BE-44FE-AF4D-9822AC1A0B94}"/>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BE-44FE-AF4D-9822AC1A0B94}"/>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BE-44FE-AF4D-9822AC1A0B94}"/>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2.0189224869682221</c:v>
                </c:pt>
                <c:pt idx="1">
                  <c:v>-0.97677104804461123</c:v>
                </c:pt>
                <c:pt idx="2">
                  <c:v>-5.6897051763371564</c:v>
                </c:pt>
                <c:pt idx="3">
                  <c:v>1.0299881978426129</c:v>
                </c:pt>
                <c:pt idx="4">
                  <c:v>4.801323484571185</c:v>
                </c:pt>
                <c:pt idx="5">
                  <c:v>-5.4117954277899116</c:v>
                </c:pt>
                <c:pt idx="6">
                  <c:v>-4.8684642024454661</c:v>
                </c:pt>
                <c:pt idx="7">
                  <c:v>4.2737492549349554</c:v>
                </c:pt>
                <c:pt idx="8">
                  <c:v>6.0776833379350137</c:v>
                </c:pt>
                <c:pt idx="9">
                  <c:v>2.6137249733437784</c:v>
                </c:pt>
                <c:pt idx="10">
                  <c:v>6.9591878855135292</c:v>
                </c:pt>
                <c:pt idx="11">
                  <c:v>-2.9649961561517557</c:v>
                </c:pt>
                <c:pt idx="12">
                  <c:v>-0.81205035940001835</c:v>
                </c:pt>
                <c:pt idx="13">
                  <c:v>-2.8291228773014154</c:v>
                </c:pt>
                <c:pt idx="14">
                  <c:v>-1.1126999197585974</c:v>
                </c:pt>
                <c:pt idx="15">
                  <c:v>-2.2431131583289243</c:v>
                </c:pt>
                <c:pt idx="16">
                  <c:v>1.697028551461699</c:v>
                </c:pt>
                <c:pt idx="17">
                  <c:v>-7.2268890107807238</c:v>
                </c:pt>
                <c:pt idx="18">
                  <c:v>-8.4892353697796352</c:v>
                </c:pt>
                <c:pt idx="19">
                  <c:v>-14.915922292857431</c:v>
                </c:pt>
                <c:pt idx="20">
                  <c:v>-15.013732081570197</c:v>
                </c:pt>
                <c:pt idx="21">
                  <c:v>-19.587634596973658</c:v>
                </c:pt>
                <c:pt idx="22">
                  <c:v>-11.385630386939738</c:v>
                </c:pt>
                <c:pt idx="23">
                  <c:v>-15.252289813361131</c:v>
                </c:pt>
                <c:pt idx="24">
                  <c:v>-17.693857444101013</c:v>
                </c:pt>
                <c:pt idx="25">
                  <c:v>-16.43519863137044</c:v>
                </c:pt>
                <c:pt idx="26">
                  <c:v>-2.2972471924731508</c:v>
                </c:pt>
                <c:pt idx="27">
                  <c:v>-3.4279335068276851</c:v>
                </c:pt>
                <c:pt idx="28">
                  <c:v>-5.7935935728892218</c:v>
                </c:pt>
                <c:pt idx="29">
                  <c:v>-1.6150086139532505</c:v>
                </c:pt>
                <c:pt idx="30">
                  <c:v>-4.3956697481917217</c:v>
                </c:pt>
                <c:pt idx="31">
                  <c:v>1.2844186585425632</c:v>
                </c:pt>
                <c:pt idx="32">
                  <c:v>6.4131522776733618</c:v>
                </c:pt>
                <c:pt idx="33">
                  <c:v>-0.63457372334596585</c:v>
                </c:pt>
              </c:numCache>
            </c:numRef>
          </c:val>
          <c:smooth val="0"/>
          <c:extLst>
            <c:ext xmlns:c16="http://schemas.microsoft.com/office/drawing/2014/chart" uri="{C3380CC4-5D6E-409C-BE32-E72D297353CC}">
              <c16:uniqueId val="{00000030-3FBE-44FE-AF4D-9822AC1A0B94}"/>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FBE-44FE-AF4D-9822AC1A0B94}"/>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-1.2131422408856452</c:v>
                </c:pt>
                <c:pt idx="1">
                  <c:v>3.1304034564527683</c:v>
                </c:pt>
                <c:pt idx="2">
                  <c:v>-1.8639098016137723</c:v>
                </c:pt>
                <c:pt idx="3">
                  <c:v>2.3442605652235216</c:v>
                </c:pt>
                <c:pt idx="4">
                  <c:v>6.2005647123442031</c:v>
                </c:pt>
                <c:pt idx="5">
                  <c:v>1.364750232824008</c:v>
                </c:pt>
                <c:pt idx="6">
                  <c:v>-4.9440163820690941</c:v>
                </c:pt>
                <c:pt idx="7">
                  <c:v>-0.10555634588627072</c:v>
                </c:pt>
                <c:pt idx="8">
                  <c:v>-0.62039322301643551</c:v>
                </c:pt>
                <c:pt idx="9">
                  <c:v>-0.43166426166862948</c:v>
                </c:pt>
                <c:pt idx="10">
                  <c:v>2.9675411497009918</c:v>
                </c:pt>
                <c:pt idx="11">
                  <c:v>1.5213687447612756</c:v>
                </c:pt>
                <c:pt idx="12">
                  <c:v>-7.5911366081982123E-2</c:v>
                </c:pt>
                <c:pt idx="13">
                  <c:v>-3.4731544928945368</c:v>
                </c:pt>
                <c:pt idx="14">
                  <c:v>-2.557219431764679</c:v>
                </c:pt>
                <c:pt idx="15">
                  <c:v>1.0910093806160148</c:v>
                </c:pt>
                <c:pt idx="16">
                  <c:v>0.9513962027085654</c:v>
                </c:pt>
                <c:pt idx="17">
                  <c:v>-1.1630704648268875</c:v>
                </c:pt>
                <c:pt idx="18">
                  <c:v>3.5665145787788788</c:v>
                </c:pt>
                <c:pt idx="19">
                  <c:v>3.0319436064019101</c:v>
                </c:pt>
                <c:pt idx="20">
                  <c:v>6.4173418650170788</c:v>
                </c:pt>
                <c:pt idx="21">
                  <c:v>5.215136752667604</c:v>
                </c:pt>
                <c:pt idx="22">
                  <c:v>-1.4533130752170109</c:v>
                </c:pt>
                <c:pt idx="23">
                  <c:v>-1.1609404282353353</c:v>
                </c:pt>
                <c:pt idx="24">
                  <c:v>-2.0261927602405194</c:v>
                </c:pt>
                <c:pt idx="25">
                  <c:v>-0.13234763684977224</c:v>
                </c:pt>
                <c:pt idx="26">
                  <c:v>2.9484174319804879</c:v>
                </c:pt>
                <c:pt idx="27">
                  <c:v>4.2629117160686292</c:v>
                </c:pt>
                <c:pt idx="28">
                  <c:v>4.2362903514003847</c:v>
                </c:pt>
                <c:pt idx="29">
                  <c:v>3.9487067624577321</c:v>
                </c:pt>
                <c:pt idx="30">
                  <c:v>0.80515945910519804</c:v>
                </c:pt>
                <c:pt idx="31">
                  <c:v>-1.7932217133420636</c:v>
                </c:pt>
                <c:pt idx="32">
                  <c:v>2.7036460323870415</c:v>
                </c:pt>
                <c:pt idx="33">
                  <c:v>-2.1437892883113818</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1-CB50-47D8-B33C-7AE7EC5BF288}"/>
              </c:ext>
            </c:extLst>
          </c:dPt>
          <c:dPt>
            <c:idx val="27"/>
            <c:invertIfNegative val="0"/>
            <c:bubble3D val="0"/>
            <c:spPr>
              <a:solidFill>
                <a:srgbClr val="FF0000"/>
              </a:solidFill>
              <a:ln>
                <a:noFill/>
              </a:ln>
              <a:effectLst/>
            </c:spPr>
            <c:extLst>
              <c:ext xmlns:c16="http://schemas.microsoft.com/office/drawing/2014/chart" uri="{C3380CC4-5D6E-409C-BE32-E72D297353CC}">
                <c16:uniqueId val="{00000008-FA95-4B03-BFD0-04EA905FA1B9}"/>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3-CB50-47D8-B33C-7AE7EC5BF288}"/>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5-CB50-47D8-B33C-7AE7EC5BF288}"/>
              </c:ext>
            </c:extLst>
          </c:dPt>
          <c:cat>
            <c:strRef>
              <c:f>'Placebo Lags Figure'!$A$2:$A$30</c:f>
              <c:strCache>
                <c:ptCount val="29"/>
                <c:pt idx="0">
                  <c:v>WY</c:v>
                </c:pt>
                <c:pt idx="1">
                  <c:v>SC</c:v>
                </c:pt>
                <c:pt idx="2">
                  <c:v>AR</c:v>
                </c:pt>
                <c:pt idx="3">
                  <c:v>ND</c:v>
                </c:pt>
                <c:pt idx="4">
                  <c:v>TX</c:v>
                </c:pt>
                <c:pt idx="5">
                  <c:v>LA</c:v>
                </c:pt>
                <c:pt idx="6">
                  <c:v>MO</c:v>
                </c:pt>
                <c:pt idx="7">
                  <c:v>MA</c:v>
                </c:pt>
                <c:pt idx="8">
                  <c:v>SD</c:v>
                </c:pt>
                <c:pt idx="9">
                  <c:v>AZ</c:v>
                </c:pt>
                <c:pt idx="10">
                  <c:v>NE</c:v>
                </c:pt>
                <c:pt idx="11">
                  <c:v>ID</c:v>
                </c:pt>
                <c:pt idx="12">
                  <c:v>CO</c:v>
                </c:pt>
                <c:pt idx="13">
                  <c:v>VT</c:v>
                </c:pt>
                <c:pt idx="14">
                  <c:v>KS</c:v>
                </c:pt>
                <c:pt idx="15">
                  <c:v>MN</c:v>
                </c:pt>
                <c:pt idx="16">
                  <c:v>MD</c:v>
                </c:pt>
                <c:pt idx="17">
                  <c:v>TN</c:v>
                </c:pt>
                <c:pt idx="18">
                  <c:v>WV</c:v>
                </c:pt>
                <c:pt idx="19">
                  <c:v>IN</c:v>
                </c:pt>
                <c:pt idx="20">
                  <c:v>OH</c:v>
                </c:pt>
                <c:pt idx="21">
                  <c:v>WI</c:v>
                </c:pt>
                <c:pt idx="22">
                  <c:v>PA</c:v>
                </c:pt>
                <c:pt idx="23">
                  <c:v>OR</c:v>
                </c:pt>
                <c:pt idx="24">
                  <c:v>WA</c:v>
                </c:pt>
                <c:pt idx="25">
                  <c:v>KY</c:v>
                </c:pt>
                <c:pt idx="26">
                  <c:v>GA</c:v>
                </c:pt>
                <c:pt idx="27">
                  <c:v>IL</c:v>
                </c:pt>
                <c:pt idx="28">
                  <c:v>VA</c:v>
                </c:pt>
              </c:strCache>
            </c:strRef>
          </c:cat>
          <c:val>
            <c:numRef>
              <c:f>'Placebo Lags Figure'!$B$2:$B$30</c:f>
              <c:numCache>
                <c:formatCode>_(* #,##0.00_);_(* \(#,##0.00\);_(* "-"??_);_(@_)</c:formatCode>
                <c:ptCount val="29"/>
                <c:pt idx="0">
                  <c:v>0</c:v>
                </c:pt>
                <c:pt idx="1">
                  <c:v>8.021825774925551</c:v>
                </c:pt>
                <c:pt idx="2">
                  <c:v>6.5130305249808016</c:v>
                </c:pt>
                <c:pt idx="3">
                  <c:v>6.413003201181656</c:v>
                </c:pt>
                <c:pt idx="4">
                  <c:v>5.4211765551361886</c:v>
                </c:pt>
                <c:pt idx="5">
                  <c:v>4.6356730960366601</c:v>
                </c:pt>
                <c:pt idx="6">
                  <c:v>4.4273227668293353</c:v>
                </c:pt>
                <c:pt idx="7">
                  <c:v>4.0427823649621946</c:v>
                </c:pt>
                <c:pt idx="8">
                  <c:v>3.9889917613524832</c:v>
                </c:pt>
                <c:pt idx="9">
                  <c:v>3.4765073011793399</c:v>
                </c:pt>
                <c:pt idx="10">
                  <c:v>3.4641101883376826</c:v>
                </c:pt>
                <c:pt idx="11">
                  <c:v>3.414161738409704</c:v>
                </c:pt>
                <c:pt idx="12">
                  <c:v>3.0741635948932848</c:v>
                </c:pt>
                <c:pt idx="13">
                  <c:v>0</c:v>
                </c:pt>
                <c:pt idx="14">
                  <c:v>2.3570381450480946</c:v>
                </c:pt>
                <c:pt idx="15">
                  <c:v>2.3006444960685544</c:v>
                </c:pt>
                <c:pt idx="16">
                  <c:v>2.2379145584985434</c:v>
                </c:pt>
                <c:pt idx="17">
                  <c:v>2.1896673910483138</c:v>
                </c:pt>
                <c:pt idx="18">
                  <c:v>0</c:v>
                </c:pt>
                <c:pt idx="19">
                  <c:v>2.1271915445599734</c:v>
                </c:pt>
                <c:pt idx="20">
                  <c:v>0</c:v>
                </c:pt>
                <c:pt idx="21">
                  <c:v>1.4638587363822853</c:v>
                </c:pt>
                <c:pt idx="22">
                  <c:v>0</c:v>
                </c:pt>
                <c:pt idx="23">
                  <c:v>0</c:v>
                </c:pt>
                <c:pt idx="24">
                  <c:v>0</c:v>
                </c:pt>
                <c:pt idx="25">
                  <c:v>1.2754898935851184</c:v>
                </c:pt>
                <c:pt idx="26">
                  <c:v>1.2330981163279382</c:v>
                </c:pt>
                <c:pt idx="27">
                  <c:v>1</c:v>
                </c:pt>
                <c:pt idx="28">
                  <c:v>0</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pt idx="27">
                  <c:v>31.502825728239262</c:v>
                </c:pt>
                <c:pt idx="28">
                  <c:v>30.242172628277331</c:v>
                </c:pt>
                <c:pt idx="29">
                  <c:v>29.46383435846656</c:v>
                </c:pt>
                <c:pt idx="30">
                  <c:v>31.636980063922238</c:v>
                </c:pt>
                <c:pt idx="31">
                  <c:v>29.542947009758787</c:v>
                </c:pt>
                <c:pt idx="32">
                  <c:v>29.249159733808483</c:v>
                </c:pt>
                <c:pt idx="33">
                  <c:v>25.580794690540642</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99.129574940889128</c:v>
                </c:pt>
                <c:pt idx="1">
                  <c:v>95.065586356213316</c:v>
                </c:pt>
                <c:pt idx="2">
                  <c:v>86.912236947682672</c:v>
                </c:pt>
                <c:pt idx="3">
                  <c:v>84.159654717950602</c:v>
                </c:pt>
                <c:pt idx="4">
                  <c:v>91.435234571690671</c:v>
                </c:pt>
                <c:pt idx="5">
                  <c:v>83.532198863395024</c:v>
                </c:pt>
                <c:pt idx="6">
                  <c:v>82.338291882479098</c:v>
                </c:pt>
                <c:pt idx="7">
                  <c:v>73.58144412501133</c:v>
                </c:pt>
                <c:pt idx="8">
                  <c:v>74.773978511075256</c:v>
                </c:pt>
                <c:pt idx="9">
                  <c:v>64.91676421865121</c:v>
                </c:pt>
                <c:pt idx="10">
                  <c:v>58.976071621145813</c:v>
                </c:pt>
                <c:pt idx="11">
                  <c:v>52.812644044024637</c:v>
                </c:pt>
                <c:pt idx="12">
                  <c:v>52.245124534238123</c:v>
                </c:pt>
                <c:pt idx="13">
                  <c:v>55.607007765502203</c:v>
                </c:pt>
                <c:pt idx="14">
                  <c:v>47.586537741153727</c:v>
                </c:pt>
                <c:pt idx="15">
                  <c:v>49.304550562737859</c:v>
                </c:pt>
                <c:pt idx="16">
                  <c:v>45.953095772347297</c:v>
                </c:pt>
                <c:pt idx="17">
                  <c:v>45.604275435835007</c:v>
                </c:pt>
                <c:pt idx="18">
                  <c:v>48.609877738272189</c:v>
                </c:pt>
                <c:pt idx="19">
                  <c:v>50.690827560174512</c:v>
                </c:pt>
                <c:pt idx="20">
                  <c:v>49.055574287194752</c:v>
                </c:pt>
                <c:pt idx="21">
                  <c:v>47.041010177053977</c:v>
                </c:pt>
                <c:pt idx="22">
                  <c:v>46.414409771386993</c:v>
                </c:pt>
                <c:pt idx="23">
                  <c:v>45.333210946409956</c:v>
                </c:pt>
                <c:pt idx="24">
                  <c:v>44.205471360328374</c:v>
                </c:pt>
                <c:pt idx="25">
                  <c:v>42.631224343494978</c:v>
                </c:pt>
                <c:pt idx="26">
                  <c:v>36.021500018250663</c:v>
                </c:pt>
                <c:pt idx="27">
                  <c:v>32.5992449925252</c:v>
                </c:pt>
                <c:pt idx="28">
                  <c:v>29.99551425818936</c:v>
                </c:pt>
                <c:pt idx="29">
                  <c:v>30.425919560002516</c:v>
                </c:pt>
                <c:pt idx="30">
                  <c:v>30.653829306174885</c:v>
                </c:pt>
                <c:pt idx="31">
                  <c:v>29.82725293441035</c:v>
                </c:pt>
                <c:pt idx="32">
                  <c:v>29.64108633568685</c:v>
                </c:pt>
                <c:pt idx="33">
                  <c:v>27.22073386212287</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96.574443450663239</c:v>
                </c:pt>
                <c:pt idx="1">
                  <c:v>94.615204870933667</c:v>
                </c:pt>
                <c:pt idx="2">
                  <c:v>83.846085173718166</c:v>
                </c:pt>
                <c:pt idx="3">
                  <c:v>80.560946807963774</c:v>
                </c:pt>
                <c:pt idx="4">
                  <c:v>89.242841793748084</c:v>
                </c:pt>
                <c:pt idx="5">
                  <c:v>83.904603918199427</c:v>
                </c:pt>
                <c:pt idx="6">
                  <c:v>86.118663290108074</c:v>
                </c:pt>
                <c:pt idx="7">
                  <c:v>79.340050910104765</c:v>
                </c:pt>
                <c:pt idx="8">
                  <c:v>77.653972650296055</c:v>
                </c:pt>
                <c:pt idx="9">
                  <c:v>67.940884397103218</c:v>
                </c:pt>
                <c:pt idx="10">
                  <c:v>63.157633223454461</c:v>
                </c:pt>
                <c:pt idx="11">
                  <c:v>57.571025372453732</c:v>
                </c:pt>
                <c:pt idx="12">
                  <c:v>61.501445328758564</c:v>
                </c:pt>
                <c:pt idx="13">
                  <c:v>60.823525225714548</c:v>
                </c:pt>
                <c:pt idx="14">
                  <c:v>55.18472547919373</c:v>
                </c:pt>
                <c:pt idx="15">
                  <c:v>52.849535248242319</c:v>
                </c:pt>
                <c:pt idx="16">
                  <c:v>47.914472896081854</c:v>
                </c:pt>
                <c:pt idx="17">
                  <c:v>47.416374934982741</c:v>
                </c:pt>
                <c:pt idx="18">
                  <c:v>52.17410385739641</c:v>
                </c:pt>
                <c:pt idx="19">
                  <c:v>54.508708522916997</c:v>
                </c:pt>
                <c:pt idx="20">
                  <c:v>54.138594317919342</c:v>
                </c:pt>
                <c:pt idx="21">
                  <c:v>52.6985131764377</c:v>
                </c:pt>
                <c:pt idx="22">
                  <c:v>49.389680250897072</c:v>
                </c:pt>
                <c:pt idx="23">
                  <c:v>49.939056840230478</c:v>
                </c:pt>
                <c:pt idx="24">
                  <c:v>47.171247573714936</c:v>
                </c:pt>
                <c:pt idx="25">
                  <c:v>44.89481328710098</c:v>
                </c:pt>
                <c:pt idx="26">
                  <c:v>40.003996102313977</c:v>
                </c:pt>
                <c:pt idx="27">
                  <c:v>36.937865301297279</c:v>
                </c:pt>
                <c:pt idx="28">
                  <c:v>33.346920245094225</c:v>
                </c:pt>
                <c:pt idx="29">
                  <c:v>33.433995264203979</c:v>
                </c:pt>
                <c:pt idx="30">
                  <c:v>35.152669388480717</c:v>
                </c:pt>
                <c:pt idx="31">
                  <c:v>32.841869480762398</c:v>
                </c:pt>
                <c:pt idx="32">
                  <c:v>32.575059758528376</c:v>
                </c:pt>
                <c:pt idx="33">
                  <c:v>28.607945492694853</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97.559847927186638</c:v>
                </c:pt>
                <c:pt idx="1">
                  <c:v>94.996154643013156</c:v>
                </c:pt>
                <c:pt idx="2">
                  <c:v>85.156908477074467</c:v>
                </c:pt>
                <c:pt idx="3">
                  <c:v>79.657686343125533</c:v>
                </c:pt>
                <c:pt idx="4">
                  <c:v>86.388612915470731</c:v>
                </c:pt>
                <c:pt idx="5">
                  <c:v>81.068502302514375</c:v>
                </c:pt>
                <c:pt idx="6">
                  <c:v>83.662867480597924</c:v>
                </c:pt>
                <c:pt idx="7">
                  <c:v>78.536477110901615</c:v>
                </c:pt>
                <c:pt idx="8">
                  <c:v>76.463790825073374</c:v>
                </c:pt>
                <c:pt idx="9">
                  <c:v>66.038705816026777</c:v>
                </c:pt>
                <c:pt idx="10">
                  <c:v>63.094235887547249</c:v>
                </c:pt>
                <c:pt idx="11">
                  <c:v>57.008784606296103</c:v>
                </c:pt>
                <c:pt idx="12">
                  <c:v>60.368051410478074</c:v>
                </c:pt>
                <c:pt idx="13">
                  <c:v>59.772747907118173</c:v>
                </c:pt>
                <c:pt idx="14">
                  <c:v>53.401669389131719</c:v>
                </c:pt>
                <c:pt idx="15">
                  <c:v>51.375483724768856</c:v>
                </c:pt>
                <c:pt idx="16">
                  <c:v>47.956839023754583</c:v>
                </c:pt>
                <c:pt idx="17">
                  <c:v>46.980386488939978</c:v>
                </c:pt>
                <c:pt idx="18">
                  <c:v>52.544097508871346</c:v>
                </c:pt>
                <c:pt idx="19">
                  <c:v>53.503620754781878</c:v>
                </c:pt>
                <c:pt idx="20">
                  <c:v>53.357110569777433</c:v>
                </c:pt>
                <c:pt idx="21">
                  <c:v>52.381085246452123</c:v>
                </c:pt>
                <c:pt idx="22">
                  <c:v>48.389593401225277</c:v>
                </c:pt>
                <c:pt idx="23">
                  <c:v>48.731379658420344</c:v>
                </c:pt>
                <c:pt idx="24">
                  <c:v>46.268680998764474</c:v>
                </c:pt>
                <c:pt idx="25">
                  <c:v>44.719165158312535</c:v>
                </c:pt>
                <c:pt idx="26">
                  <c:v>39.94260073886835</c:v>
                </c:pt>
                <c:pt idx="27">
                  <c:v>35.735259827561094</c:v>
                </c:pt>
                <c:pt idx="28">
                  <c:v>32.870058066691854</c:v>
                </c:pt>
                <c:pt idx="29">
                  <c:v>32.72099176683696</c:v>
                </c:pt>
                <c:pt idx="30">
                  <c:v>33.842221140730544</c:v>
                </c:pt>
                <c:pt idx="31">
                  <c:v>31.849244116529015</c:v>
                </c:pt>
                <c:pt idx="32">
                  <c:v>31.969547942935606</c:v>
                </c:pt>
                <c:pt idx="33">
                  <c:v>27.813499822514132</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pt idx="27">
                  <c:v>31.502825728239262</c:v>
                </c:pt>
                <c:pt idx="28">
                  <c:v>30.242172628277331</c:v>
                </c:pt>
                <c:pt idx="29">
                  <c:v>29.46383435846656</c:v>
                </c:pt>
                <c:pt idx="30">
                  <c:v>31.636980063922238</c:v>
                </c:pt>
                <c:pt idx="31">
                  <c:v>29.542947009758787</c:v>
                </c:pt>
                <c:pt idx="32">
                  <c:v>29.249159733808483</c:v>
                </c:pt>
                <c:pt idx="33">
                  <c:v>25.580794690540642</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99.129574940889128</c:v>
                </c:pt>
                <c:pt idx="1">
                  <c:v>95.065586356213316</c:v>
                </c:pt>
                <c:pt idx="2">
                  <c:v>86.912236947682672</c:v>
                </c:pt>
                <c:pt idx="3">
                  <c:v>84.159654717950602</c:v>
                </c:pt>
                <c:pt idx="4">
                  <c:v>91.435234571690671</c:v>
                </c:pt>
                <c:pt idx="5">
                  <c:v>83.532198863395024</c:v>
                </c:pt>
                <c:pt idx="6">
                  <c:v>82.338291882479098</c:v>
                </c:pt>
                <c:pt idx="7">
                  <c:v>73.58144412501133</c:v>
                </c:pt>
                <c:pt idx="8">
                  <c:v>74.773978511075256</c:v>
                </c:pt>
                <c:pt idx="9">
                  <c:v>64.91676421865121</c:v>
                </c:pt>
                <c:pt idx="10">
                  <c:v>58.976071621145813</c:v>
                </c:pt>
                <c:pt idx="11">
                  <c:v>52.812644044024637</c:v>
                </c:pt>
                <c:pt idx="12">
                  <c:v>52.245124534238123</c:v>
                </c:pt>
                <c:pt idx="13">
                  <c:v>55.607007765502203</c:v>
                </c:pt>
                <c:pt idx="14">
                  <c:v>47.586537741153727</c:v>
                </c:pt>
                <c:pt idx="15">
                  <c:v>49.304550562737859</c:v>
                </c:pt>
                <c:pt idx="16">
                  <c:v>45.953095772347297</c:v>
                </c:pt>
                <c:pt idx="17">
                  <c:v>45.604275435835007</c:v>
                </c:pt>
                <c:pt idx="18">
                  <c:v>48.609877738272189</c:v>
                </c:pt>
                <c:pt idx="19">
                  <c:v>50.690827560174512</c:v>
                </c:pt>
                <c:pt idx="20">
                  <c:v>49.055574287194752</c:v>
                </c:pt>
                <c:pt idx="21">
                  <c:v>47.041010177053977</c:v>
                </c:pt>
                <c:pt idx="22">
                  <c:v>46.414409771386993</c:v>
                </c:pt>
                <c:pt idx="23">
                  <c:v>45.333210946409956</c:v>
                </c:pt>
                <c:pt idx="24">
                  <c:v>44.205471360328374</c:v>
                </c:pt>
                <c:pt idx="25">
                  <c:v>42.631224343494978</c:v>
                </c:pt>
                <c:pt idx="26">
                  <c:v>36.021500018250663</c:v>
                </c:pt>
                <c:pt idx="27">
                  <c:v>32.5992449925252</c:v>
                </c:pt>
                <c:pt idx="28">
                  <c:v>29.99551425818936</c:v>
                </c:pt>
                <c:pt idx="29">
                  <c:v>30.425919560002516</c:v>
                </c:pt>
                <c:pt idx="30">
                  <c:v>30.653829306174885</c:v>
                </c:pt>
                <c:pt idx="31">
                  <c:v>29.82725293441035</c:v>
                </c:pt>
                <c:pt idx="32">
                  <c:v>29.64108633568685</c:v>
                </c:pt>
                <c:pt idx="33">
                  <c:v>27.22073386212287</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96.574443450663239</c:v>
                </c:pt>
                <c:pt idx="1">
                  <c:v>94.615204870933667</c:v>
                </c:pt>
                <c:pt idx="2">
                  <c:v>83.846085173718166</c:v>
                </c:pt>
                <c:pt idx="3">
                  <c:v>80.560946807963774</c:v>
                </c:pt>
                <c:pt idx="4">
                  <c:v>89.242841793748084</c:v>
                </c:pt>
                <c:pt idx="5">
                  <c:v>83.904603918199427</c:v>
                </c:pt>
                <c:pt idx="6">
                  <c:v>86.118663290108074</c:v>
                </c:pt>
                <c:pt idx="7">
                  <c:v>79.340050910104765</c:v>
                </c:pt>
                <c:pt idx="8">
                  <c:v>77.653972650296055</c:v>
                </c:pt>
                <c:pt idx="9">
                  <c:v>67.940884397103218</c:v>
                </c:pt>
                <c:pt idx="10">
                  <c:v>63.157633223454461</c:v>
                </c:pt>
                <c:pt idx="11">
                  <c:v>57.571025372453732</c:v>
                </c:pt>
                <c:pt idx="12">
                  <c:v>61.501445328758564</c:v>
                </c:pt>
                <c:pt idx="13">
                  <c:v>60.823525225714548</c:v>
                </c:pt>
                <c:pt idx="14">
                  <c:v>55.18472547919373</c:v>
                </c:pt>
                <c:pt idx="15">
                  <c:v>52.849535248242319</c:v>
                </c:pt>
                <c:pt idx="16">
                  <c:v>47.914472896081854</c:v>
                </c:pt>
                <c:pt idx="17">
                  <c:v>47.416374934982741</c:v>
                </c:pt>
                <c:pt idx="18">
                  <c:v>52.17410385739641</c:v>
                </c:pt>
                <c:pt idx="19">
                  <c:v>54.508708522916997</c:v>
                </c:pt>
                <c:pt idx="20">
                  <c:v>54.138594317919342</c:v>
                </c:pt>
                <c:pt idx="21">
                  <c:v>52.6985131764377</c:v>
                </c:pt>
                <c:pt idx="22">
                  <c:v>49.389680250897072</c:v>
                </c:pt>
                <c:pt idx="23">
                  <c:v>49.939056840230478</c:v>
                </c:pt>
                <c:pt idx="24">
                  <c:v>47.171247573714936</c:v>
                </c:pt>
                <c:pt idx="25">
                  <c:v>44.89481328710098</c:v>
                </c:pt>
                <c:pt idx="26">
                  <c:v>40.003996102313977</c:v>
                </c:pt>
                <c:pt idx="27">
                  <c:v>36.937865301297279</c:v>
                </c:pt>
                <c:pt idx="28">
                  <c:v>33.346920245094225</c:v>
                </c:pt>
                <c:pt idx="29">
                  <c:v>33.433995264203979</c:v>
                </c:pt>
                <c:pt idx="30">
                  <c:v>35.152669388480717</c:v>
                </c:pt>
                <c:pt idx="31">
                  <c:v>32.841869480762398</c:v>
                </c:pt>
                <c:pt idx="32">
                  <c:v>32.575059758528376</c:v>
                </c:pt>
                <c:pt idx="33">
                  <c:v>28.607945492694853</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97.559847927186638</c:v>
                </c:pt>
                <c:pt idx="1">
                  <c:v>94.996154643013156</c:v>
                </c:pt>
                <c:pt idx="2">
                  <c:v>85.156908477074467</c:v>
                </c:pt>
                <c:pt idx="3">
                  <c:v>79.657686343125533</c:v>
                </c:pt>
                <c:pt idx="4">
                  <c:v>86.388612915470731</c:v>
                </c:pt>
                <c:pt idx="5">
                  <c:v>81.068502302514375</c:v>
                </c:pt>
                <c:pt idx="6">
                  <c:v>83.662867480597924</c:v>
                </c:pt>
                <c:pt idx="7">
                  <c:v>78.536477110901615</c:v>
                </c:pt>
                <c:pt idx="8">
                  <c:v>76.463790825073374</c:v>
                </c:pt>
                <c:pt idx="9">
                  <c:v>66.038705816026777</c:v>
                </c:pt>
                <c:pt idx="10">
                  <c:v>63.094235887547249</c:v>
                </c:pt>
                <c:pt idx="11">
                  <c:v>57.008784606296103</c:v>
                </c:pt>
                <c:pt idx="12">
                  <c:v>60.368051410478074</c:v>
                </c:pt>
                <c:pt idx="13">
                  <c:v>59.772747907118173</c:v>
                </c:pt>
                <c:pt idx="14">
                  <c:v>53.401669389131719</c:v>
                </c:pt>
                <c:pt idx="15">
                  <c:v>51.375483724768856</c:v>
                </c:pt>
                <c:pt idx="16">
                  <c:v>47.956839023754583</c:v>
                </c:pt>
                <c:pt idx="17">
                  <c:v>46.980386488939978</c:v>
                </c:pt>
                <c:pt idx="18">
                  <c:v>52.544097508871346</c:v>
                </c:pt>
                <c:pt idx="19">
                  <c:v>53.503620754781878</c:v>
                </c:pt>
                <c:pt idx="20">
                  <c:v>53.357110569777433</c:v>
                </c:pt>
                <c:pt idx="21">
                  <c:v>52.381085246452123</c:v>
                </c:pt>
                <c:pt idx="22">
                  <c:v>48.389593401225277</c:v>
                </c:pt>
                <c:pt idx="23">
                  <c:v>48.731379658420344</c:v>
                </c:pt>
                <c:pt idx="24">
                  <c:v>46.268680998764474</c:v>
                </c:pt>
                <c:pt idx="25">
                  <c:v>44.719165158312535</c:v>
                </c:pt>
                <c:pt idx="26">
                  <c:v>39.94260073886835</c:v>
                </c:pt>
                <c:pt idx="27">
                  <c:v>35.735259827561094</c:v>
                </c:pt>
                <c:pt idx="28">
                  <c:v>32.870058066691854</c:v>
                </c:pt>
                <c:pt idx="29">
                  <c:v>32.72099176683696</c:v>
                </c:pt>
                <c:pt idx="30">
                  <c:v>33.842221140730544</c:v>
                </c:pt>
                <c:pt idx="31">
                  <c:v>31.849244116529015</c:v>
                </c:pt>
                <c:pt idx="32">
                  <c:v>31.969547942935606</c:v>
                </c:pt>
                <c:pt idx="33">
                  <c:v>27.813499822514132</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6859750740112711"/>
          <c:y val="0.20398913358247031"/>
          <c:w val="0.3067405380297612"/>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-3.3180520945240634E-2</c:v>
                </c:pt>
                <c:pt idx="1">
                  <c:v>2.8969649965326871E-2</c:v>
                </c:pt>
                <c:pt idx="2">
                  <c:v>-4.8955379761055975E-2</c:v>
                </c:pt>
                <c:pt idx="3">
                  <c:v>2.0774976367262839E-2</c:v>
                </c:pt>
                <c:pt idx="4">
                  <c:v>6.0167234872738395E-2</c:v>
                </c:pt>
                <c:pt idx="5">
                  <c:v>7.180397703590264E-3</c:v>
                </c:pt>
                <c:pt idx="6">
                  <c:v>-8.006913229071394E-2</c:v>
                </c:pt>
                <c:pt idx="7">
                  <c:v>-3.0945490604211746E-2</c:v>
                </c:pt>
                <c:pt idx="8">
                  <c:v>-3.0931382452183999E-2</c:v>
                </c:pt>
                <c:pt idx="9">
                  <c:v>-1.9535809253126271E-2</c:v>
                </c:pt>
                <c:pt idx="10">
                  <c:v>1.9424829793809218E-3</c:v>
                </c:pt>
                <c:pt idx="11">
                  <c:v>-1.4633919700237502E-2</c:v>
                </c:pt>
                <c:pt idx="12">
                  <c:v>-6.0154743761415053E-2</c:v>
                </c:pt>
                <c:pt idx="13">
                  <c:v>-0.13350268818937386</c:v>
                </c:pt>
                <c:pt idx="14">
                  <c:v>-0.13229699465280237</c:v>
                </c:pt>
                <c:pt idx="15">
                  <c:v>-2.083167900132683E-2</c:v>
                </c:pt>
                <c:pt idx="16">
                  <c:v>-4.798644506684998E-2</c:v>
                </c:pt>
                <c:pt idx="17">
                  <c:v>-9.8768818142468087E-2</c:v>
                </c:pt>
                <c:pt idx="18">
                  <c:v>-7.4031454645206414E-3</c:v>
                </c:pt>
                <c:pt idx="19">
                  <c:v>-7.9102001371245591E-3</c:v>
                </c:pt>
                <c:pt idx="20">
                  <c:v>1.3429184393580087E-2</c:v>
                </c:pt>
                <c:pt idx="21">
                  <c:v>-4.8584508793336253E-3</c:v>
                </c:pt>
                <c:pt idx="22">
                  <c:v>-5.946239414390584E-2</c:v>
                </c:pt>
                <c:pt idx="23">
                  <c:v>-6.5695054587219442E-2</c:v>
                </c:pt>
                <c:pt idx="24">
                  <c:v>-0.10198460445277893</c:v>
                </c:pt>
                <c:pt idx="25">
                  <c:v>-7.0781714273400298E-2</c:v>
                </c:pt>
                <c:pt idx="26">
                  <c:v>-3.1009136483701148E-2</c:v>
                </c:pt>
                <c:pt idx="27">
                  <c:v>5.1656720791816671E-2</c:v>
                </c:pt>
                <c:pt idx="28">
                  <c:v>4.4411262784709034E-2</c:v>
                </c:pt>
                <c:pt idx="29">
                  <c:v>6.780405315540243E-2</c:v>
                </c:pt>
                <c:pt idx="30">
                  <c:v>-5.5442976616525932E-2</c:v>
                </c:pt>
                <c:pt idx="31">
                  <c:v>-0.11852477660710214</c:v>
                </c:pt>
                <c:pt idx="32">
                  <c:v>1.6004184427661161E-2</c:v>
                </c:pt>
                <c:pt idx="33">
                  <c:v>-0.15951603430607134</c:v>
                </c:pt>
              </c:numCache>
            </c:numRef>
          </c:val>
          <c:smooth val="0"/>
          <c:extLst>
            <c:ext xmlns:c16="http://schemas.microsoft.com/office/drawing/2014/chart" uri="{C3380CC4-5D6E-409C-BE32-E72D297353CC}">
              <c16:uniqueId val="{0000000B-BB3E-49F7-861B-04E8FF6FFF5E}"/>
            </c:ext>
          </c:extLst>
        </c:ser>
        <c:ser>
          <c:idx val="1"/>
          <c:order val="1"/>
          <c:tx>
            <c:strRef>
              <c:f>'Lag Test'!$C$37</c:f>
              <c:strCache>
                <c:ptCount val="1"/>
                <c:pt idx="0">
                  <c:v>Synthetic IL with Lags Offset by 1</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2.9546183730075944E-2</c:v>
                </c:pt>
                <c:pt idx="1">
                  <c:v>5.5733858936932092E-2</c:v>
                </c:pt>
                <c:pt idx="2">
                  <c:v>-1.1977110943858879E-2</c:v>
                </c:pt>
                <c:pt idx="3">
                  <c:v>0.11434486364476093</c:v>
                </c:pt>
                <c:pt idx="4">
                  <c:v>0.14120612898168816</c:v>
                </c:pt>
                <c:pt idx="5">
                  <c:v>8.3742908552705303E-2</c:v>
                </c:pt>
                <c:pt idx="6">
                  <c:v>-5.3542521079608663E-2</c:v>
                </c:pt>
                <c:pt idx="7">
                  <c:v>-8.2680204348710901E-2</c:v>
                </c:pt>
                <c:pt idx="8">
                  <c:v>4.5028700806321841E-3</c:v>
                </c:pt>
                <c:pt idx="9">
                  <c:v>-1.5159769807699083E-2</c:v>
                </c:pt>
                <c:pt idx="10">
                  <c:v>-6.7416196242747863E-3</c:v>
                </c:pt>
                <c:pt idx="11">
                  <c:v>-3.2742508346519254E-2</c:v>
                </c:pt>
                <c:pt idx="12">
                  <c:v>-0.17105746857240861</c:v>
                </c:pt>
                <c:pt idx="13">
                  <c:v>-0.14968161282351991</c:v>
                </c:pt>
                <c:pt idx="14">
                  <c:v>-0.1902283865368356</c:v>
                </c:pt>
                <c:pt idx="15">
                  <c:v>8.5389177909239011E-3</c:v>
                </c:pt>
                <c:pt idx="16">
                  <c:v>-0.12185150928586751</c:v>
                </c:pt>
                <c:pt idx="17">
                  <c:v>-9.8435372437060867E-2</c:v>
                </c:pt>
                <c:pt idx="18">
                  <c:v>-3.6214598504610875E-2</c:v>
                </c:pt>
                <c:pt idx="19">
                  <c:v>2.493245673855829E-2</c:v>
                </c:pt>
                <c:pt idx="20">
                  <c:v>-2.0089700236239086E-2</c:v>
                </c:pt>
                <c:pt idx="21">
                  <c:v>-5.5745459444938465E-2</c:v>
                </c:pt>
                <c:pt idx="22">
                  <c:v>-1.6062896883091003E-2</c:v>
                </c:pt>
                <c:pt idx="23">
                  <c:v>-5.9381673403625247E-2</c:v>
                </c:pt>
                <c:pt idx="24">
                  <c:v>-4.261978255309877E-2</c:v>
                </c:pt>
                <c:pt idx="25">
                  <c:v>-3.393747460787401E-2</c:v>
                </c:pt>
                <c:pt idx="26">
                  <c:v>5.2809628104439092E-3</c:v>
                </c:pt>
                <c:pt idx="27">
                  <c:v>8.3552607973202797E-2</c:v>
                </c:pt>
                <c:pt idx="28">
                  <c:v>3.6553289143480522E-2</c:v>
                </c:pt>
                <c:pt idx="29">
                  <c:v>9.7280628994706714E-2</c:v>
                </c:pt>
                <c:pt idx="30">
                  <c:v>-8.9293871780564499E-2</c:v>
                </c:pt>
                <c:pt idx="31">
                  <c:v>-0.10786327782415192</c:v>
                </c:pt>
                <c:pt idx="32">
                  <c:v>2.9014980722110232E-2</c:v>
                </c:pt>
                <c:pt idx="33">
                  <c:v>-8.9659880744313067E-2</c:v>
                </c:pt>
              </c:numCache>
            </c:numRef>
          </c:val>
          <c:smooth val="0"/>
          <c:extLst>
            <c:ext xmlns:c16="http://schemas.microsoft.com/office/drawing/2014/chart" uri="{C3380CC4-5D6E-409C-BE32-E72D297353CC}">
              <c16:uniqueId val="{0000000C-BB3E-49F7-861B-04E8FF6FFF5E}"/>
            </c:ext>
          </c:extLst>
        </c:ser>
        <c:ser>
          <c:idx val="2"/>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3.8702697184364245E-3</c:v>
                </c:pt>
                <c:pt idx="1">
                  <c:v>5.1239021265847409E-2</c:v>
                </c:pt>
                <c:pt idx="2">
                  <c:v>-4.8983912245353582E-2</c:v>
                </c:pt>
                <c:pt idx="3">
                  <c:v>7.4782094449414374E-2</c:v>
                </c:pt>
                <c:pt idx="4">
                  <c:v>0.12010848750458983</c:v>
                </c:pt>
                <c:pt idx="5">
                  <c:v>8.7809655267677172E-2</c:v>
                </c:pt>
                <c:pt idx="6">
                  <c:v>-7.294914913290252E-3</c:v>
                </c:pt>
                <c:pt idx="7">
                  <c:v>-4.0978301337886835E-3</c:v>
                </c:pt>
                <c:pt idx="8">
                  <c:v>4.1423401019727343E-2</c:v>
                </c:pt>
                <c:pt idx="9">
                  <c:v>3.0026058599901873E-2</c:v>
                </c:pt>
                <c:pt idx="10">
                  <c:v>5.9913064619078651E-2</c:v>
                </c:pt>
                <c:pt idx="11">
                  <c:v>5.2616101075476859E-2</c:v>
                </c:pt>
                <c:pt idx="12">
                  <c:v>5.1934071587432093E-3</c:v>
                </c:pt>
                <c:pt idx="13">
                  <c:v>-5.1079399539711953E-2</c:v>
                </c:pt>
                <c:pt idx="14">
                  <c:v>-2.6350091346964307E-2</c:v>
                </c:pt>
                <c:pt idx="15">
                  <c:v>7.5043085447190017E-2</c:v>
                </c:pt>
                <c:pt idx="16">
                  <c:v>-7.5928560465943831E-2</c:v>
                </c:pt>
                <c:pt idx="17">
                  <c:v>-5.6456748154443549E-2</c:v>
                </c:pt>
                <c:pt idx="18">
                  <c:v>3.4573452730587768E-2</c:v>
                </c:pt>
                <c:pt idx="19">
                  <c:v>9.3227815621273677E-2</c:v>
                </c:pt>
                <c:pt idx="20">
                  <c:v>7.5685530812203874E-2</c:v>
                </c:pt>
                <c:pt idx="21">
                  <c:v>5.7595178523307908E-2</c:v>
                </c:pt>
                <c:pt idx="22">
                  <c:v>4.5145475535291815E-2</c:v>
                </c:pt>
                <c:pt idx="23">
                  <c:v>3.8324391531586725E-2</c:v>
                </c:pt>
                <c:pt idx="24">
                  <c:v>2.293237283287182E-2</c:v>
                </c:pt>
                <c:pt idx="25">
                  <c:v>1.8193479160336312E-2</c:v>
                </c:pt>
                <c:pt idx="26">
                  <c:v>0.10430768654621318</c:v>
                </c:pt>
                <c:pt idx="27">
                  <c:v>0.19119600410711596</c:v>
                </c:pt>
                <c:pt idx="28">
                  <c:v>0.13338085376103628</c:v>
                </c:pt>
                <c:pt idx="29">
                  <c:v>0.17849880786249933</c:v>
                </c:pt>
                <c:pt idx="30">
                  <c:v>5.0114002984769611E-2</c:v>
                </c:pt>
                <c:pt idx="31">
                  <c:v>-6.1704381281403719E-3</c:v>
                </c:pt>
                <c:pt idx="32">
                  <c:v>0.11646974708804905</c:v>
                </c:pt>
                <c:pt idx="33">
                  <c:v>-3.6821802584447269E-2</c:v>
                </c:pt>
              </c:numCache>
            </c:numRef>
          </c:val>
          <c:smooth val="0"/>
          <c:extLst>
            <c:ext xmlns:c16="http://schemas.microsoft.com/office/drawing/2014/chart" uri="{C3380CC4-5D6E-409C-BE32-E72D297353CC}">
              <c16:uniqueId val="{0000000D-BB3E-49F7-861B-04E8FF6FFF5E}"/>
            </c:ext>
          </c:extLst>
        </c:ser>
        <c:ser>
          <c:idx val="3"/>
          <c:order val="3"/>
          <c:tx>
            <c:strRef>
              <c:f>'Lag Test'!$E$37</c:f>
              <c:strCache>
                <c:ptCount val="1"/>
                <c:pt idx="0">
                  <c:v>Synthetic IL with Smoothed Lags</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1.3931690643878057E-2</c:v>
                </c:pt>
                <c:pt idx="1">
                  <c:v>5.5043704518184418E-2</c:v>
                </c:pt>
                <c:pt idx="2">
                  <c:v>-3.2836865791838296E-2</c:v>
                </c:pt>
                <c:pt idx="3">
                  <c:v>6.429079356170779E-2</c:v>
                </c:pt>
                <c:pt idx="4">
                  <c:v>9.1037390285180861E-2</c:v>
                </c:pt>
                <c:pt idx="5">
                  <c:v>5.5897575519937626E-2</c:v>
                </c:pt>
                <c:pt idx="6">
                  <c:v>-3.6862520058531224E-2</c:v>
                </c:pt>
                <c:pt idx="7">
                  <c:v>-1.4371612939106887E-2</c:v>
                </c:pt>
                <c:pt idx="8">
                  <c:v>2.6502868910613261E-2</c:v>
                </c:pt>
                <c:pt idx="9">
                  <c:v>2.0869336165381331E-3</c:v>
                </c:pt>
                <c:pt idx="10">
                  <c:v>5.8968461575933023E-2</c:v>
                </c:pt>
                <c:pt idx="11">
                  <c:v>4.327266650034476E-2</c:v>
                </c:pt>
                <c:pt idx="12">
                  <c:v>-1.3483818887945361E-2</c:v>
                </c:pt>
                <c:pt idx="13">
                  <c:v>-6.9556890231564514E-2</c:v>
                </c:pt>
                <c:pt idx="14">
                  <c:v>-6.0619427902280969E-2</c:v>
                </c:pt>
                <c:pt idx="15">
                  <c:v>4.850447110833267E-2</c:v>
                </c:pt>
                <c:pt idx="16">
                  <c:v>-7.4978061482120967E-2</c:v>
                </c:pt>
                <c:pt idx="17">
                  <c:v>-6.626090198037432E-2</c:v>
                </c:pt>
                <c:pt idx="18">
                  <c:v>4.1371584402651235E-2</c:v>
                </c:pt>
                <c:pt idx="19">
                  <c:v>7.6193723009461672E-2</c:v>
                </c:pt>
                <c:pt idx="20">
                  <c:v>6.2147752470589096E-2</c:v>
                </c:pt>
                <c:pt idx="21">
                  <c:v>5.1884231331543962E-2</c:v>
                </c:pt>
                <c:pt idx="22">
                  <c:v>2.5411119733852273E-2</c:v>
                </c:pt>
                <c:pt idx="23">
                  <c:v>1.4491828267599585E-2</c:v>
                </c:pt>
                <c:pt idx="24">
                  <c:v>3.8726425204654818E-3</c:v>
                </c:pt>
                <c:pt idx="25">
                  <c:v>1.4337135295076905E-2</c:v>
                </c:pt>
                <c:pt idx="26">
                  <c:v>0.10293092704375953</c:v>
                </c:pt>
                <c:pt idx="27">
                  <c:v>0.163977169898716</c:v>
                </c:pt>
                <c:pt idx="28">
                  <c:v>0.12080838147996416</c:v>
                </c:pt>
                <c:pt idx="29">
                  <c:v>0.16059796832624604</c:v>
                </c:pt>
                <c:pt idx="30">
                  <c:v>1.3332243443198211E-2</c:v>
                </c:pt>
                <c:pt idx="31">
                  <c:v>-3.7529119482511357E-2</c:v>
                </c:pt>
                <c:pt idx="32">
                  <c:v>9.9735447043306863E-2</c:v>
                </c:pt>
                <c:pt idx="33">
                  <c:v>-6.6436867105936478E-2</c:v>
                </c:pt>
              </c:numCache>
            </c:numRef>
          </c:val>
          <c:smooth val="0"/>
          <c:extLst>
            <c:ext xmlns:c16="http://schemas.microsoft.com/office/drawing/2014/chart" uri="{C3380CC4-5D6E-409C-BE32-E72D297353CC}">
              <c16:uniqueId val="{0000000E-BB3E-49F7-861B-04E8FF6FFF5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041698145940713"/>
          <c:y val="8.3676930926541342E-4"/>
          <c:w val="0.27312246416959074"/>
          <c:h val="0.1617279626386456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pt idx="27">
                  <c:v>31.502825728239262</c:v>
                </c:pt>
                <c:pt idx="28">
                  <c:v>30.242172628277331</c:v>
                </c:pt>
                <c:pt idx="29">
                  <c:v>29.46383435846656</c:v>
                </c:pt>
                <c:pt idx="30">
                  <c:v>31.636980063922238</c:v>
                </c:pt>
                <c:pt idx="31">
                  <c:v>29.542947009758787</c:v>
                </c:pt>
                <c:pt idx="32">
                  <c:v>29.249159733808483</c:v>
                </c:pt>
                <c:pt idx="33">
                  <c:v>25.580794690540642</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98.763019785110373</c:v>
                </c:pt>
                <c:pt idx="1">
                  <c:v>95.630412979517118</c:v>
                </c:pt>
                <c:pt idx="2">
                  <c:v>89.556121914938544</c:v>
                </c:pt>
                <c:pt idx="3">
                  <c:v>76.955532524152659</c:v>
                </c:pt>
                <c:pt idx="4">
                  <c:v>80.796992726391167</c:v>
                </c:pt>
                <c:pt idx="5">
                  <c:v>73.30091625044588</c:v>
                </c:pt>
                <c:pt idx="6">
                  <c:v>76.514923370268662</c:v>
                </c:pt>
                <c:pt idx="7">
                  <c:v>76.825640408060281</c:v>
                </c:pt>
                <c:pt idx="8">
                  <c:v>72.301254822377814</c:v>
                </c:pt>
                <c:pt idx="9">
                  <c:v>65.070912532974035</c:v>
                </c:pt>
                <c:pt idx="10">
                  <c:v>60.655949226202203</c:v>
                </c:pt>
                <c:pt idx="11">
                  <c:v>54.009067840524949</c:v>
                </c:pt>
                <c:pt idx="12">
                  <c:v>55.657949385931715</c:v>
                </c:pt>
                <c:pt idx="13">
                  <c:v>55.668384389718994</c:v>
                </c:pt>
                <c:pt idx="14">
                  <c:v>47.959192528651329</c:v>
                </c:pt>
                <c:pt idx="15">
                  <c:v>45.819567787475535</c:v>
                </c:pt>
                <c:pt idx="16">
                  <c:v>50.570037177749327</c:v>
                </c:pt>
                <c:pt idx="17">
                  <c:v>46.236243457315133</c:v>
                </c:pt>
                <c:pt idx="18">
                  <c:v>51.090047496472835</c:v>
                </c:pt>
                <c:pt idx="19">
                  <c:v>47.859672453341766</c:v>
                </c:pt>
                <c:pt idx="20">
                  <c:v>49.708512568031438</c:v>
                </c:pt>
                <c:pt idx="21">
                  <c:v>48.573173367913107</c:v>
                </c:pt>
                <c:pt idx="22">
                  <c:v>42.427279731782619</c:v>
                </c:pt>
                <c:pt idx="23">
                  <c:v>43.626606955513118</c:v>
                </c:pt>
                <c:pt idx="24">
                  <c:v>40.642725514771875</c:v>
                </c:pt>
                <c:pt idx="25">
                  <c:v>41.325011254230049</c:v>
                </c:pt>
                <c:pt idx="26">
                  <c:v>34.697147078986745</c:v>
                </c:pt>
                <c:pt idx="27">
                  <c:v>29.055211425657038</c:v>
                </c:pt>
                <c:pt idx="28">
                  <c:v>28.503210809503798</c:v>
                </c:pt>
                <c:pt idx="29">
                  <c:v>27.782558994658757</c:v>
                </c:pt>
                <c:pt idx="30">
                  <c:v>28.736370732076463</c:v>
                </c:pt>
                <c:pt idx="31">
                  <c:v>28.027875503539693</c:v>
                </c:pt>
                <c:pt idx="32">
                  <c:v>28.561112647366823</c:v>
                </c:pt>
                <c:pt idx="33">
                  <c:v>24.470811957144178</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124.96159819420429</c:v>
                </c:pt>
                <c:pt idx="1">
                  <c:v>113.1869220698718</c:v>
                </c:pt>
                <c:pt idx="2">
                  <c:v>104.99592185806249</c:v>
                </c:pt>
                <c:pt idx="3">
                  <c:v>100.36660839250544</c:v>
                </c:pt>
                <c:pt idx="4">
                  <c:v>96.90857363602845</c:v>
                </c:pt>
                <c:pt idx="5">
                  <c:v>87.972451445239116</c:v>
                </c:pt>
                <c:pt idx="6">
                  <c:v>86.430428040330284</c:v>
                </c:pt>
                <c:pt idx="7">
                  <c:v>80.397003112011575</c:v>
                </c:pt>
                <c:pt idx="8">
                  <c:v>80.621881043043686</c:v>
                </c:pt>
                <c:pt idx="9">
                  <c:v>65.881232399988221</c:v>
                </c:pt>
                <c:pt idx="10">
                  <c:v>62.330318436579546</c:v>
                </c:pt>
                <c:pt idx="11">
                  <c:v>55.575252659764374</c:v>
                </c:pt>
                <c:pt idx="12">
                  <c:v>52.791935035202179</c:v>
                </c:pt>
                <c:pt idx="13">
                  <c:v>53.858194587519378</c:v>
                </c:pt>
                <c:pt idx="14">
                  <c:v>53.663477017835241</c:v>
                </c:pt>
                <c:pt idx="15">
                  <c:v>50.824704469050623</c:v>
                </c:pt>
                <c:pt idx="16">
                  <c:v>47.799694058994646</c:v>
                </c:pt>
                <c:pt idx="17">
                  <c:v>47.709550448416849</c:v>
                </c:pt>
                <c:pt idx="18">
                  <c:v>53.631083412255975</c:v>
                </c:pt>
                <c:pt idx="19">
                  <c:v>58.74456002493389</c:v>
                </c:pt>
                <c:pt idx="20">
                  <c:v>58.359795213618781</c:v>
                </c:pt>
                <c:pt idx="21">
                  <c:v>53.426485181262244</c:v>
                </c:pt>
                <c:pt idx="22">
                  <c:v>51.241949819086578</c:v>
                </c:pt>
                <c:pt idx="23">
                  <c:v>49.034547184419345</c:v>
                </c:pt>
                <c:pt idx="24">
                  <c:v>47.100245992623968</c:v>
                </c:pt>
                <c:pt idx="25">
                  <c:v>47.000572307297261</c:v>
                </c:pt>
                <c:pt idx="26">
                  <c:v>42.267890457878828</c:v>
                </c:pt>
                <c:pt idx="27">
                  <c:v>39.646268940487062</c:v>
                </c:pt>
                <c:pt idx="28">
                  <c:v>39.183065624456503</c:v>
                </c:pt>
                <c:pt idx="29">
                  <c:v>38.494856109537061</c:v>
                </c:pt>
                <c:pt idx="30">
                  <c:v>37.729745165052009</c:v>
                </c:pt>
                <c:pt idx="31">
                  <c:v>39.295384760407615</c:v>
                </c:pt>
                <c:pt idx="32">
                  <c:v>41.913541772373712</c:v>
                </c:pt>
                <c:pt idx="33">
                  <c:v>33.672889567242244</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134.75730776553974</c:v>
                </c:pt>
                <c:pt idx="1">
                  <c:v>116.94796876690816</c:v>
                </c:pt>
                <c:pt idx="2">
                  <c:v>111.24602516792946</c:v>
                </c:pt>
                <c:pt idx="3">
                  <c:v>101.35079015162773</c:v>
                </c:pt>
                <c:pt idx="4">
                  <c:v>93.497965048300088</c:v>
                </c:pt>
                <c:pt idx="5">
                  <c:v>85.199472123349537</c:v>
                </c:pt>
                <c:pt idx="6">
                  <c:v>87.063810053223278</c:v>
                </c:pt>
                <c:pt idx="7">
                  <c:v>82.535783047205769</c:v>
                </c:pt>
                <c:pt idx="8">
                  <c:v>82.485405764600713</c:v>
                </c:pt>
                <c:pt idx="9">
                  <c:v>67.926139250630499</c:v>
                </c:pt>
                <c:pt idx="10">
                  <c:v>65.910030723898672</c:v>
                </c:pt>
                <c:pt idx="11">
                  <c:v>59.969320405798499</c:v>
                </c:pt>
                <c:pt idx="12">
                  <c:v>57.337311081937507</c:v>
                </c:pt>
                <c:pt idx="13">
                  <c:v>56.622132244228844</c:v>
                </c:pt>
                <c:pt idx="14">
                  <c:v>57.245846372097731</c:v>
                </c:pt>
                <c:pt idx="15">
                  <c:v>52.361731752171181</c:v>
                </c:pt>
                <c:pt idx="16">
                  <c:v>49.206351817701943</c:v>
                </c:pt>
                <c:pt idx="17">
                  <c:v>48.516477283556014</c:v>
                </c:pt>
                <c:pt idx="18">
                  <c:v>54.305374971590929</c:v>
                </c:pt>
                <c:pt idx="19">
                  <c:v>56.413809274090454</c:v>
                </c:pt>
                <c:pt idx="20">
                  <c:v>56.99087350512854</c:v>
                </c:pt>
                <c:pt idx="21">
                  <c:v>52.27859294245718</c:v>
                </c:pt>
                <c:pt idx="22">
                  <c:v>48.303320843842812</c:v>
                </c:pt>
                <c:pt idx="23">
                  <c:v>46.491133361996617</c:v>
                </c:pt>
                <c:pt idx="24">
                  <c:v>44.439722143579274</c:v>
                </c:pt>
                <c:pt idx="25">
                  <c:v>44.432392664020881</c:v>
                </c:pt>
                <c:pt idx="26">
                  <c:v>41.22524392005289</c:v>
                </c:pt>
                <c:pt idx="27">
                  <c:v>38.26184559147805</c:v>
                </c:pt>
                <c:pt idx="28">
                  <c:v>39.243746676220326</c:v>
                </c:pt>
                <c:pt idx="29">
                  <c:v>39.112973408919053</c:v>
                </c:pt>
                <c:pt idx="30">
                  <c:v>37.352773986640379</c:v>
                </c:pt>
                <c:pt idx="31">
                  <c:v>40.71459952683653</c:v>
                </c:pt>
                <c:pt idx="32">
                  <c:v>44.011092300934251</c:v>
                </c:pt>
                <c:pt idx="33">
                  <c:v>34.049033423798399</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pt idx="27">
                  <c:v>31.502825728239262</c:v>
                </c:pt>
                <c:pt idx="28">
                  <c:v>30.242172628277331</c:v>
                </c:pt>
                <c:pt idx="29">
                  <c:v>29.46383435846656</c:v>
                </c:pt>
                <c:pt idx="30">
                  <c:v>31.636980063922238</c:v>
                </c:pt>
                <c:pt idx="31">
                  <c:v>29.542947009758787</c:v>
                </c:pt>
                <c:pt idx="32">
                  <c:v>29.249159733808483</c:v>
                </c:pt>
                <c:pt idx="33">
                  <c:v>25.580794690540642</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98.763019785110373</c:v>
                </c:pt>
                <c:pt idx="1">
                  <c:v>95.630412979517118</c:v>
                </c:pt>
                <c:pt idx="2">
                  <c:v>89.556121914938544</c:v>
                </c:pt>
                <c:pt idx="3">
                  <c:v>76.955532524152659</c:v>
                </c:pt>
                <c:pt idx="4">
                  <c:v>80.796992726391167</c:v>
                </c:pt>
                <c:pt idx="5">
                  <c:v>73.30091625044588</c:v>
                </c:pt>
                <c:pt idx="6">
                  <c:v>76.514923370268662</c:v>
                </c:pt>
                <c:pt idx="7">
                  <c:v>76.825640408060281</c:v>
                </c:pt>
                <c:pt idx="8">
                  <c:v>72.301254822377814</c:v>
                </c:pt>
                <c:pt idx="9">
                  <c:v>65.070912532974035</c:v>
                </c:pt>
                <c:pt idx="10">
                  <c:v>60.655949226202203</c:v>
                </c:pt>
                <c:pt idx="11">
                  <c:v>54.009067840524949</c:v>
                </c:pt>
                <c:pt idx="12">
                  <c:v>55.657949385931715</c:v>
                </c:pt>
                <c:pt idx="13">
                  <c:v>55.668384389718994</c:v>
                </c:pt>
                <c:pt idx="14">
                  <c:v>47.959192528651329</c:v>
                </c:pt>
                <c:pt idx="15">
                  <c:v>45.819567787475535</c:v>
                </c:pt>
                <c:pt idx="16">
                  <c:v>50.570037177749327</c:v>
                </c:pt>
                <c:pt idx="17">
                  <c:v>46.236243457315133</c:v>
                </c:pt>
                <c:pt idx="18">
                  <c:v>51.090047496472835</c:v>
                </c:pt>
                <c:pt idx="19">
                  <c:v>47.859672453341766</c:v>
                </c:pt>
                <c:pt idx="20">
                  <c:v>49.708512568031438</c:v>
                </c:pt>
                <c:pt idx="21">
                  <c:v>48.573173367913107</c:v>
                </c:pt>
                <c:pt idx="22">
                  <c:v>42.427279731782619</c:v>
                </c:pt>
                <c:pt idx="23">
                  <c:v>43.626606955513118</c:v>
                </c:pt>
                <c:pt idx="24">
                  <c:v>40.642725514771875</c:v>
                </c:pt>
                <c:pt idx="25">
                  <c:v>41.325011254230049</c:v>
                </c:pt>
                <c:pt idx="26">
                  <c:v>34.697147078986745</c:v>
                </c:pt>
                <c:pt idx="27">
                  <c:v>29.055211425657038</c:v>
                </c:pt>
                <c:pt idx="28">
                  <c:v>28.503210809503798</c:v>
                </c:pt>
                <c:pt idx="29">
                  <c:v>27.782558994658757</c:v>
                </c:pt>
                <c:pt idx="30">
                  <c:v>28.736370732076463</c:v>
                </c:pt>
                <c:pt idx="31">
                  <c:v>28.027875503539693</c:v>
                </c:pt>
                <c:pt idx="32">
                  <c:v>28.561112647366823</c:v>
                </c:pt>
                <c:pt idx="33">
                  <c:v>24.470811957144178</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124.96159819420429</c:v>
                </c:pt>
                <c:pt idx="1">
                  <c:v>113.1869220698718</c:v>
                </c:pt>
                <c:pt idx="2">
                  <c:v>104.99592185806249</c:v>
                </c:pt>
                <c:pt idx="3">
                  <c:v>100.36660839250544</c:v>
                </c:pt>
                <c:pt idx="4">
                  <c:v>96.90857363602845</c:v>
                </c:pt>
                <c:pt idx="5">
                  <c:v>87.972451445239116</c:v>
                </c:pt>
                <c:pt idx="6">
                  <c:v>86.430428040330284</c:v>
                </c:pt>
                <c:pt idx="7">
                  <c:v>80.397003112011575</c:v>
                </c:pt>
                <c:pt idx="8">
                  <c:v>80.621881043043686</c:v>
                </c:pt>
                <c:pt idx="9">
                  <c:v>65.881232399988221</c:v>
                </c:pt>
                <c:pt idx="10">
                  <c:v>62.330318436579546</c:v>
                </c:pt>
                <c:pt idx="11">
                  <c:v>55.575252659764374</c:v>
                </c:pt>
                <c:pt idx="12">
                  <c:v>52.791935035202179</c:v>
                </c:pt>
                <c:pt idx="13">
                  <c:v>53.858194587519378</c:v>
                </c:pt>
                <c:pt idx="14">
                  <c:v>53.663477017835241</c:v>
                </c:pt>
                <c:pt idx="15">
                  <c:v>50.824704469050623</c:v>
                </c:pt>
                <c:pt idx="16">
                  <c:v>47.799694058994646</c:v>
                </c:pt>
                <c:pt idx="17">
                  <c:v>47.709550448416849</c:v>
                </c:pt>
                <c:pt idx="18">
                  <c:v>53.631083412255975</c:v>
                </c:pt>
                <c:pt idx="19">
                  <c:v>58.74456002493389</c:v>
                </c:pt>
                <c:pt idx="20">
                  <c:v>58.359795213618781</c:v>
                </c:pt>
                <c:pt idx="21">
                  <c:v>53.426485181262244</c:v>
                </c:pt>
                <c:pt idx="22">
                  <c:v>51.241949819086578</c:v>
                </c:pt>
                <c:pt idx="23">
                  <c:v>49.034547184419345</c:v>
                </c:pt>
                <c:pt idx="24">
                  <c:v>47.100245992623968</c:v>
                </c:pt>
                <c:pt idx="25">
                  <c:v>47.000572307297261</c:v>
                </c:pt>
                <c:pt idx="26">
                  <c:v>42.267890457878828</c:v>
                </c:pt>
                <c:pt idx="27">
                  <c:v>39.646268940487062</c:v>
                </c:pt>
                <c:pt idx="28">
                  <c:v>39.183065624456503</c:v>
                </c:pt>
                <c:pt idx="29">
                  <c:v>38.494856109537061</c:v>
                </c:pt>
                <c:pt idx="30">
                  <c:v>37.729745165052009</c:v>
                </c:pt>
                <c:pt idx="31">
                  <c:v>39.295384760407615</c:v>
                </c:pt>
                <c:pt idx="32">
                  <c:v>41.913541772373712</c:v>
                </c:pt>
                <c:pt idx="33">
                  <c:v>33.672889567242244</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134.75730776553974</c:v>
                </c:pt>
                <c:pt idx="1">
                  <c:v>116.94796876690816</c:v>
                </c:pt>
                <c:pt idx="2">
                  <c:v>111.24602516792946</c:v>
                </c:pt>
                <c:pt idx="3">
                  <c:v>101.35079015162773</c:v>
                </c:pt>
                <c:pt idx="4">
                  <c:v>93.497965048300088</c:v>
                </c:pt>
                <c:pt idx="5">
                  <c:v>85.199472123349537</c:v>
                </c:pt>
                <c:pt idx="6">
                  <c:v>87.063810053223278</c:v>
                </c:pt>
                <c:pt idx="7">
                  <c:v>82.535783047205769</c:v>
                </c:pt>
                <c:pt idx="8">
                  <c:v>82.485405764600713</c:v>
                </c:pt>
                <c:pt idx="9">
                  <c:v>67.926139250630499</c:v>
                </c:pt>
                <c:pt idx="10">
                  <c:v>65.910030723898672</c:v>
                </c:pt>
                <c:pt idx="11">
                  <c:v>59.969320405798499</c:v>
                </c:pt>
                <c:pt idx="12">
                  <c:v>57.337311081937507</c:v>
                </c:pt>
                <c:pt idx="13">
                  <c:v>56.622132244228844</c:v>
                </c:pt>
                <c:pt idx="14">
                  <c:v>57.245846372097731</c:v>
                </c:pt>
                <c:pt idx="15">
                  <c:v>52.361731752171181</c:v>
                </c:pt>
                <c:pt idx="16">
                  <c:v>49.206351817701943</c:v>
                </c:pt>
                <c:pt idx="17">
                  <c:v>48.516477283556014</c:v>
                </c:pt>
                <c:pt idx="18">
                  <c:v>54.305374971590929</c:v>
                </c:pt>
                <c:pt idx="19">
                  <c:v>56.413809274090454</c:v>
                </c:pt>
                <c:pt idx="20">
                  <c:v>56.99087350512854</c:v>
                </c:pt>
                <c:pt idx="21">
                  <c:v>52.27859294245718</c:v>
                </c:pt>
                <c:pt idx="22">
                  <c:v>48.303320843842812</c:v>
                </c:pt>
                <c:pt idx="23">
                  <c:v>46.491133361996617</c:v>
                </c:pt>
                <c:pt idx="24">
                  <c:v>44.439722143579274</c:v>
                </c:pt>
                <c:pt idx="25">
                  <c:v>44.432392664020881</c:v>
                </c:pt>
                <c:pt idx="26">
                  <c:v>41.22524392005289</c:v>
                </c:pt>
                <c:pt idx="27">
                  <c:v>38.26184559147805</c:v>
                </c:pt>
                <c:pt idx="28">
                  <c:v>39.243746676220326</c:v>
                </c:pt>
                <c:pt idx="29">
                  <c:v>39.112973408919053</c:v>
                </c:pt>
                <c:pt idx="30">
                  <c:v>37.352773986640379</c:v>
                </c:pt>
                <c:pt idx="31">
                  <c:v>40.71459952683653</c:v>
                </c:pt>
                <c:pt idx="32">
                  <c:v>44.011092300934251</c:v>
                </c:pt>
                <c:pt idx="33">
                  <c:v>34.049033423798399</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0178869432365734"/>
          <c:y val="1.7182361836994543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-3.3180520945240634E-2</c:v>
                </c:pt>
                <c:pt idx="1">
                  <c:v>2.8969649965326871E-2</c:v>
                </c:pt>
                <c:pt idx="2">
                  <c:v>-4.8955379761055975E-2</c:v>
                </c:pt>
                <c:pt idx="3">
                  <c:v>2.0774976367262839E-2</c:v>
                </c:pt>
                <c:pt idx="4">
                  <c:v>6.0167234872738395E-2</c:v>
                </c:pt>
                <c:pt idx="5">
                  <c:v>7.180397703590264E-3</c:v>
                </c:pt>
                <c:pt idx="6">
                  <c:v>-8.006913229071394E-2</c:v>
                </c:pt>
                <c:pt idx="7">
                  <c:v>-3.0945490604211746E-2</c:v>
                </c:pt>
                <c:pt idx="8">
                  <c:v>-3.0931382452183999E-2</c:v>
                </c:pt>
                <c:pt idx="9">
                  <c:v>-1.9535809253126271E-2</c:v>
                </c:pt>
                <c:pt idx="10">
                  <c:v>1.9424829793809218E-3</c:v>
                </c:pt>
                <c:pt idx="11">
                  <c:v>-1.4633919700237502E-2</c:v>
                </c:pt>
                <c:pt idx="12">
                  <c:v>-6.0154743761415053E-2</c:v>
                </c:pt>
                <c:pt idx="13">
                  <c:v>-0.13350268818937386</c:v>
                </c:pt>
                <c:pt idx="14">
                  <c:v>-0.13229699465280237</c:v>
                </c:pt>
                <c:pt idx="15">
                  <c:v>-2.083167900132683E-2</c:v>
                </c:pt>
                <c:pt idx="16">
                  <c:v>-4.798644506684998E-2</c:v>
                </c:pt>
                <c:pt idx="17">
                  <c:v>-9.8768818142468087E-2</c:v>
                </c:pt>
                <c:pt idx="18">
                  <c:v>-7.4031454645206414E-3</c:v>
                </c:pt>
                <c:pt idx="19">
                  <c:v>-7.9102001371245591E-3</c:v>
                </c:pt>
                <c:pt idx="20">
                  <c:v>1.3429184393580087E-2</c:v>
                </c:pt>
                <c:pt idx="21">
                  <c:v>-4.8584508793336253E-3</c:v>
                </c:pt>
                <c:pt idx="22">
                  <c:v>-5.946239414390584E-2</c:v>
                </c:pt>
                <c:pt idx="23">
                  <c:v>-6.5695054587219442E-2</c:v>
                </c:pt>
                <c:pt idx="24">
                  <c:v>-0.10198460445277893</c:v>
                </c:pt>
                <c:pt idx="25">
                  <c:v>-7.0781714273400298E-2</c:v>
                </c:pt>
                <c:pt idx="26">
                  <c:v>-3.1009136483701148E-2</c:v>
                </c:pt>
                <c:pt idx="27">
                  <c:v>5.1656720791816671E-2</c:v>
                </c:pt>
                <c:pt idx="28">
                  <c:v>4.4411262784709034E-2</c:v>
                </c:pt>
                <c:pt idx="29">
                  <c:v>6.780405315540243E-2</c:v>
                </c:pt>
                <c:pt idx="30">
                  <c:v>-5.5442976616525932E-2</c:v>
                </c:pt>
                <c:pt idx="31">
                  <c:v>-0.11852477660710214</c:v>
                </c:pt>
                <c:pt idx="32">
                  <c:v>1.6004184427661161E-2</c:v>
                </c:pt>
                <c:pt idx="33">
                  <c:v>-0.15951603430607134</c:v>
                </c:pt>
              </c:numCache>
            </c:numRef>
          </c:val>
          <c:smooth val="0"/>
          <c:extLst>
            <c:ext xmlns:c16="http://schemas.microsoft.com/office/drawing/2014/chart" uri="{C3380CC4-5D6E-409C-BE32-E72D297353CC}">
              <c16:uniqueId val="{00000000-598A-4A0B-A832-70712C6E56E0}"/>
            </c:ext>
          </c:extLst>
        </c:ser>
        <c:ser>
          <c:idx val="1"/>
          <c:order val="1"/>
          <c:tx>
            <c:strRef>
              <c:f>'Pre-Treatment Test'!$C$37</c:f>
              <c:strCache>
                <c:ptCount val="1"/>
                <c:pt idx="0">
                  <c:v>1985-1998</c:v>
                </c:pt>
              </c:strCache>
            </c:strRef>
          </c:tx>
          <c:spPr>
            <a:ln w="25400">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2.5944381653014111E-2</c:v>
                </c:pt>
                <c:pt idx="1">
                  <c:v>6.131102460358042E-2</c:v>
                </c:pt>
                <c:pt idx="2">
                  <c:v>1.7898580562443346E-2</c:v>
                </c:pt>
                <c:pt idx="3">
                  <c:v>3.1435063470674304E-2</c:v>
                </c:pt>
                <c:pt idx="4">
                  <c:v>2.8131909423890319E-2</c:v>
                </c:pt>
                <c:pt idx="5">
                  <c:v>-4.4147515308934168E-2</c:v>
                </c:pt>
                <c:pt idx="6">
                  <c:v>-0.13372513217418802</c:v>
                </c:pt>
                <c:pt idx="7">
                  <c:v>-3.6960740429862082E-2</c:v>
                </c:pt>
                <c:pt idx="8">
                  <c:v>-2.9543417791263155E-2</c:v>
                </c:pt>
                <c:pt idx="9">
                  <c:v>-1.2754929285370363E-2</c:v>
                </c:pt>
                <c:pt idx="10">
                  <c:v>2.1140273618844241E-2</c:v>
                </c:pt>
                <c:pt idx="11">
                  <c:v>-9.8649108976685534E-3</c:v>
                </c:pt>
                <c:pt idx="12">
                  <c:v>-9.9250762152220215E-2</c:v>
                </c:pt>
                <c:pt idx="13">
                  <c:v>-0.14841404278187423</c:v>
                </c:pt>
                <c:pt idx="14">
                  <c:v>-0.18098001759914925</c:v>
                </c:pt>
                <c:pt idx="15">
                  <c:v>-6.6870453372678287E-2</c:v>
                </c:pt>
                <c:pt idx="16">
                  <c:v>-1.9428751206234177E-2</c:v>
                </c:pt>
                <c:pt idx="17">
                  <c:v>-8.3421695348789363E-2</c:v>
                </c:pt>
                <c:pt idx="18">
                  <c:v>1.408850818940007E-2</c:v>
                </c:pt>
                <c:pt idx="19">
                  <c:v>-3.2747993483970048E-2</c:v>
                </c:pt>
                <c:pt idx="20">
                  <c:v>-6.6904738107874734E-3</c:v>
                </c:pt>
                <c:pt idx="21">
                  <c:v>-2.2443654771275811E-2</c:v>
                </c:pt>
                <c:pt idx="22">
                  <c:v>-0.11154804049589834</c:v>
                </c:pt>
                <c:pt idx="23">
                  <c:v>-0.10082301202427922</c:v>
                </c:pt>
                <c:pt idx="24">
                  <c:v>-0.13401594882241011</c:v>
                </c:pt>
                <c:pt idx="25">
                  <c:v>-6.6618473882280455E-2</c:v>
                </c:pt>
                <c:pt idx="26">
                  <c:v>-3.2686397377552079E-2</c:v>
                </c:pt>
                <c:pt idx="27">
                  <c:v>-2.823182450019843E-2</c:v>
                </c:pt>
                <c:pt idx="28">
                  <c:v>-1.3888566647606551E-2</c:v>
                </c:pt>
                <c:pt idx="29">
                  <c:v>1.1391752187279879E-2</c:v>
                </c:pt>
                <c:pt idx="30">
                  <c:v>-0.16197792411383508</c:v>
                </c:pt>
                <c:pt idx="31">
                  <c:v>-0.17898761895929818</c:v>
                </c:pt>
                <c:pt idx="32">
                  <c:v>-7.7006152534448129E-3</c:v>
                </c:pt>
                <c:pt idx="33">
                  <c:v>-0.21211105156296023</c:v>
                </c:pt>
              </c:numCache>
            </c:numRef>
          </c:val>
          <c:smooth val="0"/>
          <c:extLst>
            <c:ext xmlns:c16="http://schemas.microsoft.com/office/drawing/2014/chart" uri="{C3380CC4-5D6E-409C-BE32-E72D297353CC}">
              <c16:uniqueId val="{00000001-598A-4A0B-A832-70712C6E56E0}"/>
            </c:ext>
          </c:extLst>
        </c:ser>
        <c:ser>
          <c:idx val="2"/>
          <c:order val="2"/>
          <c:tx>
            <c:strRef>
              <c:f>'Pre-Treatment Test'!$D$37</c:f>
              <c:strCache>
                <c:ptCount val="1"/>
                <c:pt idx="0">
                  <c:v>1990-1998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0.23015809899378295</c:v>
                </c:pt>
                <c:pt idx="1">
                  <c:v>0.20691178154782858</c:v>
                </c:pt>
                <c:pt idx="2">
                  <c:v>0.1623179939228257</c:v>
                </c:pt>
                <c:pt idx="3">
                  <c:v>0.25735828211564682</c:v>
                </c:pt>
                <c:pt idx="4">
                  <c:v>0.18971030014112061</c:v>
                </c:pt>
                <c:pt idx="5">
                  <c:v>0.12998935103662659</c:v>
                </c:pt>
                <c:pt idx="6">
                  <c:v>-3.661483323647925E-3</c:v>
                </c:pt>
                <c:pt idx="7">
                  <c:v>9.1027043564229186E-3</c:v>
                </c:pt>
                <c:pt idx="8">
                  <c:v>7.6711185134887297E-2</c:v>
                </c:pt>
                <c:pt idx="9">
                  <c:v>-2.9834021256744023E-4</c:v>
                </c:pt>
                <c:pt idx="10">
                  <c:v>4.7435223303701625E-2</c:v>
                </c:pt>
                <c:pt idx="11">
                  <c:v>1.8594430576015505E-2</c:v>
                </c:pt>
                <c:pt idx="12">
                  <c:v>-0.15892784080595548</c:v>
                </c:pt>
                <c:pt idx="13">
                  <c:v>-0.18701257741282001</c:v>
                </c:pt>
                <c:pt idx="14">
                  <c:v>-5.5444991343060343E-2</c:v>
                </c:pt>
                <c:pt idx="15">
                  <c:v>3.8193265077783013E-2</c:v>
                </c:pt>
                <c:pt idx="16">
                  <c:v>-7.8512129909019721E-2</c:v>
                </c:pt>
                <c:pt idx="17">
                  <c:v>-4.9964814219832683E-2</c:v>
                </c:pt>
                <c:pt idx="18">
                  <c:v>6.0800906132522065E-2</c:v>
                </c:pt>
                <c:pt idx="19">
                  <c:v>0.15861178168651427</c:v>
                </c:pt>
                <c:pt idx="20">
                  <c:v>0.14254178092346156</c:v>
                </c:pt>
                <c:pt idx="21">
                  <c:v>7.0436081774179315E-2</c:v>
                </c:pt>
                <c:pt idx="22">
                  <c:v>7.9661101579155888E-2</c:v>
                </c:pt>
                <c:pt idx="23">
                  <c:v>2.058496242365121E-2</c:v>
                </c:pt>
                <c:pt idx="24">
                  <c:v>2.1459485698215864E-2</c:v>
                </c:pt>
                <c:pt idx="25">
                  <c:v>6.2181197518920213E-2</c:v>
                </c:pt>
                <c:pt idx="26">
                  <c:v>0.15228152083944732</c:v>
                </c:pt>
                <c:pt idx="27">
                  <c:v>0.2464488121117174</c:v>
                </c:pt>
                <c:pt idx="28">
                  <c:v>0.2624599660097876</c:v>
                </c:pt>
                <c:pt idx="29">
                  <c:v>0.28650033424443866</c:v>
                </c:pt>
                <c:pt idx="30">
                  <c:v>0.1149945947487359</c:v>
                </c:pt>
                <c:pt idx="31">
                  <c:v>0.15907380966275261</c:v>
                </c:pt>
                <c:pt idx="32">
                  <c:v>0.31332334205063961</c:v>
                </c:pt>
                <c:pt idx="33">
                  <c:v>0.11913286934458035</c:v>
                </c:pt>
              </c:numCache>
            </c:numRef>
          </c:val>
          <c:smooth val="0"/>
          <c:extLst>
            <c:ext xmlns:c16="http://schemas.microsoft.com/office/drawing/2014/chart" uri="{C3380CC4-5D6E-409C-BE32-E72D297353CC}">
              <c16:uniqueId val="{00000002-598A-4A0B-A832-70712C6E56E0}"/>
            </c:ext>
          </c:extLst>
        </c:ser>
        <c:ser>
          <c:idx val="3"/>
          <c:order val="3"/>
          <c:tx>
            <c:strRef>
              <c:f>'Pre-Treatment Test'!$E$37</c:f>
              <c:strCache>
                <c:ptCount val="1"/>
                <c:pt idx="0">
                  <c:v>1995-1998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0.28611905430777823</c:v>
                </c:pt>
                <c:pt idx="1">
                  <c:v>0.23241749879900347</c:v>
                </c:pt>
                <c:pt idx="2">
                  <c:v>0.20938124019068693</c:v>
                </c:pt>
                <c:pt idx="3">
                  <c:v>0.26456981377920424</c:v>
                </c:pt>
                <c:pt idx="4">
                  <c:v>0.1601526407048014</c:v>
                </c:pt>
                <c:pt idx="5">
                  <c:v>0.10167319508783874</c:v>
                </c:pt>
                <c:pt idx="6">
                  <c:v>3.640070906313846E-3</c:v>
                </c:pt>
                <c:pt idx="7">
                  <c:v>3.4780188418681662E-2</c:v>
                </c:pt>
                <c:pt idx="8">
                  <c:v>9.7570287611129514E-2</c:v>
                </c:pt>
                <c:pt idx="9">
                  <c:v>2.9815500367114733E-2</c:v>
                </c:pt>
                <c:pt idx="10">
                  <c:v>9.9171018267771055E-2</c:v>
                </c:pt>
                <c:pt idx="11">
                  <c:v>9.0503909109429362E-2</c:v>
                </c:pt>
                <c:pt idx="12">
                  <c:v>-6.7054630358988038E-2</c:v>
                </c:pt>
                <c:pt idx="13">
                  <c:v>-0.12907006215133499</c:v>
                </c:pt>
                <c:pt idx="14">
                  <c:v>1.0603360314119747E-2</c:v>
                </c:pt>
                <c:pt idx="15">
                  <c:v>6.6426158513421749E-2</c:v>
                </c:pt>
                <c:pt idx="16">
                  <c:v>-4.768079616135748E-2</c:v>
                </c:pt>
                <c:pt idx="17">
                  <c:v>-3.2501782442110161E-2</c:v>
                </c:pt>
                <c:pt idx="18">
                  <c:v>7.2462625103455899E-2</c:v>
                </c:pt>
                <c:pt idx="19">
                  <c:v>0.12384961535137105</c:v>
                </c:pt>
                <c:pt idx="20">
                  <c:v>0.12194562055558046</c:v>
                </c:pt>
                <c:pt idx="21">
                  <c:v>5.0025448144863212E-2</c:v>
                </c:pt>
                <c:pt idx="22">
                  <c:v>2.3670446967917778E-2</c:v>
                </c:pt>
                <c:pt idx="23">
                  <c:v>-3.2996388778611239E-2</c:v>
                </c:pt>
                <c:pt idx="24">
                  <c:v>-3.7123922342567867E-2</c:v>
                </c:pt>
                <c:pt idx="25">
                  <c:v>7.9755377916642094E-3</c:v>
                </c:pt>
                <c:pt idx="26">
                  <c:v>0.13084148426714981</c:v>
                </c:pt>
                <c:pt idx="27">
                  <c:v>0.21918316815076921</c:v>
                </c:pt>
                <c:pt idx="28">
                  <c:v>0.26360039496397741</c:v>
                </c:pt>
                <c:pt idx="29">
                  <c:v>0.29777604273880265</c:v>
                </c:pt>
                <c:pt idx="30">
                  <c:v>0.10606295474155587</c:v>
                </c:pt>
                <c:pt idx="31">
                  <c:v>0.18838651028300021</c:v>
                </c:pt>
                <c:pt idx="32">
                  <c:v>0.34605006868998939</c:v>
                </c:pt>
                <c:pt idx="33">
                  <c:v>0.12886391678766873</c:v>
                </c:pt>
              </c:numCache>
            </c:numRef>
          </c:val>
          <c:smooth val="0"/>
          <c:extLst>
            <c:ext xmlns:c16="http://schemas.microsoft.com/office/drawing/2014/chart" uri="{C3380CC4-5D6E-409C-BE32-E72D297353CC}">
              <c16:uniqueId val="{00000003-598A-4A0B-A832-70712C6E56E0}"/>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1742479951200124"/>
          <c:y val="1.7182361836994543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pt idx="27">
                  <c:v>31.502825728239262</c:v>
                </c:pt>
                <c:pt idx="28">
                  <c:v>30.242172628277331</c:v>
                </c:pt>
                <c:pt idx="29">
                  <c:v>29.46383435846656</c:v>
                </c:pt>
                <c:pt idx="30">
                  <c:v>31.636980063922238</c:v>
                </c:pt>
                <c:pt idx="31">
                  <c:v>29.542947009758787</c:v>
                </c:pt>
                <c:pt idx="32">
                  <c:v>29.249159733808483</c:v>
                </c:pt>
                <c:pt idx="33">
                  <c:v>25.580794690540642</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93.146320490632206</c:v>
                </c:pt>
                <c:pt idx="1">
                  <c:v>91.721903416328132</c:v>
                </c:pt>
                <c:pt idx="2">
                  <c:v>82.336660503642634</c:v>
                </c:pt>
                <c:pt idx="3">
                  <c:v>76.330215466441587</c:v>
                </c:pt>
                <c:pt idx="4">
                  <c:v>84.509822292602621</c:v>
                </c:pt>
                <c:pt idx="5">
                  <c:v>78.430979934637449</c:v>
                </c:pt>
                <c:pt idx="6">
                  <c:v>82.114326069131494</c:v>
                </c:pt>
                <c:pt idx="7">
                  <c:v>77.944057928107213</c:v>
                </c:pt>
                <c:pt idx="8">
                  <c:v>72.692856105277315</c:v>
                </c:pt>
                <c:pt idx="9">
                  <c:v>64.60072429763386</c:v>
                </c:pt>
                <c:pt idx="10">
                  <c:v>60.086014491389506</c:v>
                </c:pt>
                <c:pt idx="11">
                  <c:v>54.908092883124482</c:v>
                </c:pt>
                <c:pt idx="12">
                  <c:v>59.109726629685611</c:v>
                </c:pt>
                <c:pt idx="13">
                  <c:v>57.29047969362</c:v>
                </c:pt>
                <c:pt idx="14">
                  <c:v>51.581812957010705</c:v>
                </c:pt>
                <c:pt idx="15">
                  <c:v>49.94500367320142</c:v>
                </c:pt>
                <c:pt idx="16">
                  <c:v>48.954546815366491</c:v>
                </c:pt>
                <c:pt idx="17">
                  <c:v>47.162696115265135</c:v>
                </c:pt>
                <c:pt idx="18">
                  <c:v>51.343372651899685</c:v>
                </c:pt>
                <c:pt idx="19">
                  <c:v>51.178120491385926</c:v>
                </c:pt>
                <c:pt idx="20">
                  <c:v>53.22737595270155</c:v>
                </c:pt>
                <c:pt idx="21">
                  <c:v>52.27710467443103</c:v>
                </c:pt>
                <c:pt idx="22">
                  <c:v>46.649223135318607</c:v>
                </c:pt>
                <c:pt idx="23">
                  <c:v>47.026226551679429</c:v>
                </c:pt>
                <c:pt idx="24">
                  <c:v>43.801994594105054</c:v>
                </c:pt>
                <c:pt idx="25">
                  <c:v>43.421728994871955</c:v>
                </c:pt>
                <c:pt idx="26">
                  <c:v>37.38370246719569</c:v>
                </c:pt>
                <c:pt idx="27">
                  <c:v>34.554775156721007</c:v>
                </c:pt>
                <c:pt idx="28">
                  <c:v>31.465933519939426</c:v>
                </c:pt>
                <c:pt idx="29">
                  <c:v>31.066239018400662</c:v>
                </c:pt>
                <c:pt idx="30">
                  <c:v>34.194111678516492</c:v>
                </c:pt>
                <c:pt idx="31">
                  <c:v>31.274214416043833</c:v>
                </c:pt>
                <c:pt idx="32">
                  <c:v>31.916627289319877</c:v>
                </c:pt>
                <c:pt idx="33">
                  <c:v>27.548269012186211</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92.793722469650675</c:v>
                </c:pt>
                <c:pt idx="1">
                  <c:v>92.284510319586829</c:v>
                </c:pt>
                <c:pt idx="2">
                  <c:v>83.403186363284462</c:v>
                </c:pt>
                <c:pt idx="3">
                  <c:v>76.107151318865363</c:v>
                </c:pt>
                <c:pt idx="4">
                  <c:v>84.029138495679945</c:v>
                </c:pt>
                <c:pt idx="5">
                  <c:v>77.280718498514034</c:v>
                </c:pt>
                <c:pt idx="6">
                  <c:v>80.225968391459901</c:v>
                </c:pt>
                <c:pt idx="7">
                  <c:v>76.443772752099903</c:v>
                </c:pt>
                <c:pt idx="8">
                  <c:v>72.068340585246915</c:v>
                </c:pt>
                <c:pt idx="9">
                  <c:v>65.014236482966226</c:v>
                </c:pt>
                <c:pt idx="10">
                  <c:v>58.698714015918092</c:v>
                </c:pt>
                <c:pt idx="11">
                  <c:v>53.142973512876786</c:v>
                </c:pt>
                <c:pt idx="12">
                  <c:v>56.99940693739336</c:v>
                </c:pt>
                <c:pt idx="13">
                  <c:v>55.801749826059677</c:v>
                </c:pt>
                <c:pt idx="14">
                  <c:v>49.533481618709629</c:v>
                </c:pt>
                <c:pt idx="15">
                  <c:v>47.72368076191924</c:v>
                </c:pt>
                <c:pt idx="16">
                  <c:v>49.222568222830894</c:v>
                </c:pt>
                <c:pt idx="17">
                  <c:v>45.67970629250339</c:v>
                </c:pt>
                <c:pt idx="18">
                  <c:v>49.197266029295861</c:v>
                </c:pt>
                <c:pt idx="19">
                  <c:v>48.653447582182707</c:v>
                </c:pt>
                <c:pt idx="20">
                  <c:v>49.970317781117046</c:v>
                </c:pt>
                <c:pt idx="21">
                  <c:v>48.499349486519343</c:v>
                </c:pt>
                <c:pt idx="22">
                  <c:v>44.298447024630143</c:v>
                </c:pt>
                <c:pt idx="23">
                  <c:v>44.684311331366196</c:v>
                </c:pt>
                <c:pt idx="24">
                  <c:v>41.654809996543918</c:v>
                </c:pt>
                <c:pt idx="25">
                  <c:v>40.780243522021919</c:v>
                </c:pt>
                <c:pt idx="26">
                  <c:v>34.162305251811631</c:v>
                </c:pt>
                <c:pt idx="27">
                  <c:v>31.433309372005169</c:v>
                </c:pt>
                <c:pt idx="28">
                  <c:v>30.060995484745945</c:v>
                </c:pt>
                <c:pt idx="29">
                  <c:v>29.306825823368854</c:v>
                </c:pt>
                <c:pt idx="30">
                  <c:v>31.655271321142209</c:v>
                </c:pt>
                <c:pt idx="31">
                  <c:v>29.635074241014085</c:v>
                </c:pt>
                <c:pt idx="32">
                  <c:v>29.045247014437336</c:v>
                </c:pt>
                <c:pt idx="33">
                  <c:v>25.611628545448184</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93.221195158548639</c:v>
                </c:pt>
                <c:pt idx="1">
                  <c:v>92.501012433785945</c:v>
                </c:pt>
                <c:pt idx="2">
                  <c:v>84.841870775562711</c:v>
                </c:pt>
                <c:pt idx="3">
                  <c:v>75.591677988995798</c:v>
                </c:pt>
                <c:pt idx="4">
                  <c:v>82.039902787073515</c:v>
                </c:pt>
                <c:pt idx="5">
                  <c:v>76.03696639125701</c:v>
                </c:pt>
                <c:pt idx="6">
                  <c:v>79.764663052628748</c:v>
                </c:pt>
                <c:pt idx="7">
                  <c:v>78.260940761538222</c:v>
                </c:pt>
                <c:pt idx="8">
                  <c:v>72.125800201320089</c:v>
                </c:pt>
                <c:pt idx="9">
                  <c:v>64.277973200660185</c:v>
                </c:pt>
                <c:pt idx="10">
                  <c:v>60.130977246444665</c:v>
                </c:pt>
                <c:pt idx="11">
                  <c:v>54.107659729197621</c:v>
                </c:pt>
                <c:pt idx="12">
                  <c:v>58.074718064744964</c:v>
                </c:pt>
                <c:pt idx="13">
                  <c:v>56.590246866107918</c:v>
                </c:pt>
                <c:pt idx="14">
                  <c:v>50.077850828529336</c:v>
                </c:pt>
                <c:pt idx="15">
                  <c:v>47.238908242434263</c:v>
                </c:pt>
                <c:pt idx="16">
                  <c:v>49.259283681749359</c:v>
                </c:pt>
                <c:pt idx="17">
                  <c:v>45.050020642520394</c:v>
                </c:pt>
                <c:pt idx="18">
                  <c:v>50.525906321126968</c:v>
                </c:pt>
                <c:pt idx="19">
                  <c:v>48.536556118051514</c:v>
                </c:pt>
                <c:pt idx="20">
                  <c:v>50.769137502356898</c:v>
                </c:pt>
                <c:pt idx="21">
                  <c:v>49.592563264013734</c:v>
                </c:pt>
                <c:pt idx="22">
                  <c:v>43.707088130759082</c:v>
                </c:pt>
                <c:pt idx="23">
                  <c:v>44.756201416021206</c:v>
                </c:pt>
                <c:pt idx="24">
                  <c:v>41.064196237130083</c:v>
                </c:pt>
                <c:pt idx="25">
                  <c:v>40.804461830703069</c:v>
                </c:pt>
                <c:pt idx="26">
                  <c:v>34.445592093106825</c:v>
                </c:pt>
                <c:pt idx="27">
                  <c:v>30.351470493769739</c:v>
                </c:pt>
                <c:pt idx="28">
                  <c:v>29.795310634654012</c:v>
                </c:pt>
                <c:pt idx="29">
                  <c:v>28.811879663408035</c:v>
                </c:pt>
                <c:pt idx="30">
                  <c:v>30.718552428879775</c:v>
                </c:pt>
                <c:pt idx="31">
                  <c:v>28.875035714008845</c:v>
                </c:pt>
                <c:pt idx="32">
                  <c:v>28.82876988951466</c:v>
                </c:pt>
                <c:pt idx="33">
                  <c:v>24.734363680181563</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95.309016309329309</c:v>
                </c:pt>
                <c:pt idx="1">
                  <c:v>95.126157539198175</c:v>
                </c:pt>
                <c:pt idx="2">
                  <c:v>83.227952636661939</c:v>
                </c:pt>
                <c:pt idx="3">
                  <c:v>79.890985660313177</c:v>
                </c:pt>
                <c:pt idx="4">
                  <c:v>91.823128066607737</c:v>
                </c:pt>
                <c:pt idx="5">
                  <c:v>79.369031409441945</c:v>
                </c:pt>
                <c:pt idx="6">
                  <c:v>78.45562078000512</c:v>
                </c:pt>
                <c:pt idx="7">
                  <c:v>68.14146152100875</c:v>
                </c:pt>
                <c:pt idx="8">
                  <c:v>70.528575677599306</c:v>
                </c:pt>
                <c:pt idx="9">
                  <c:v>65.796937389677623</c:v>
                </c:pt>
                <c:pt idx="10">
                  <c:v>54.414309066487476</c:v>
                </c:pt>
                <c:pt idx="11">
                  <c:v>49.230612898099928</c:v>
                </c:pt>
                <c:pt idx="12">
                  <c:v>51.493472135916825</c:v>
                </c:pt>
                <c:pt idx="13">
                  <c:v>53.499217701755704</c:v>
                </c:pt>
                <c:pt idx="14">
                  <c:v>44.730371784680756</c:v>
                </c:pt>
                <c:pt idx="15">
                  <c:v>48.344441143854056</c:v>
                </c:pt>
                <c:pt idx="16">
                  <c:v>52.342461487569388</c:v>
                </c:pt>
                <c:pt idx="17">
                  <c:v>48.465952182596084</c:v>
                </c:pt>
                <c:pt idx="18">
                  <c:v>46.229465329815866</c:v>
                </c:pt>
                <c:pt idx="19">
                  <c:v>48.516198516153963</c:v>
                </c:pt>
                <c:pt idx="20">
                  <c:v>46.129058246151537</c:v>
                </c:pt>
                <c:pt idx="21">
                  <c:v>44.197732633620035</c:v>
                </c:pt>
                <c:pt idx="22">
                  <c:v>46.329448989126831</c:v>
                </c:pt>
                <c:pt idx="23">
                  <c:v>42.945844321366152</c:v>
                </c:pt>
                <c:pt idx="24">
                  <c:v>43.982022569252869</c:v>
                </c:pt>
                <c:pt idx="25">
                  <c:v>41.211812807887327</c:v>
                </c:pt>
                <c:pt idx="26">
                  <c:v>32.853507767867995</c:v>
                </c:pt>
                <c:pt idx="27">
                  <c:v>33.464711297710885</c:v>
                </c:pt>
                <c:pt idx="28">
                  <c:v>31.148797475907482</c:v>
                </c:pt>
                <c:pt idx="29">
                  <c:v>30.775613007790522</c:v>
                </c:pt>
                <c:pt idx="30">
                  <c:v>32.753053572378114</c:v>
                </c:pt>
                <c:pt idx="31">
                  <c:v>30.044533777981997</c:v>
                </c:pt>
                <c:pt idx="32">
                  <c:v>26.55398065144254</c:v>
                </c:pt>
                <c:pt idx="33">
                  <c:v>28.70227599851205</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92.76222022890579</c:v>
                </c:pt>
                <c:pt idx="1">
                  <c:v>91.265087961801342</c:v>
                </c:pt>
                <c:pt idx="2">
                  <c:v>80.182357043668162</c:v>
                </c:pt>
                <c:pt idx="3">
                  <c:v>77.057497430359945</c:v>
                </c:pt>
                <c:pt idx="4">
                  <c:v>87.287339847534895</c:v>
                </c:pt>
                <c:pt idx="5">
                  <c:v>80.366054869955406</c:v>
                </c:pt>
                <c:pt idx="6">
                  <c:v>83.108099213859532</c:v>
                </c:pt>
                <c:pt idx="7">
                  <c:v>75.457540588104166</c:v>
                </c:pt>
                <c:pt idx="8">
                  <c:v>72.891170704679084</c:v>
                </c:pt>
                <c:pt idx="9">
                  <c:v>65.812893517431803</c:v>
                </c:pt>
                <c:pt idx="10">
                  <c:v>58.168166440736968</c:v>
                </c:pt>
                <c:pt idx="11">
                  <c:v>53.794959094375372</c:v>
                </c:pt>
                <c:pt idx="12">
                  <c:v>57.716085771971848</c:v>
                </c:pt>
                <c:pt idx="13">
                  <c:v>56.214793585240834</c:v>
                </c:pt>
                <c:pt idx="14">
                  <c:v>51.067153370240703</c:v>
                </c:pt>
                <c:pt idx="15">
                  <c:v>50.994727989746025</c:v>
                </c:pt>
                <c:pt idx="16">
                  <c:v>48.8228933281789</c:v>
                </c:pt>
                <c:pt idx="17">
                  <c:v>48.483133610716322</c:v>
                </c:pt>
                <c:pt idx="18">
                  <c:v>49.708142036251957</c:v>
                </c:pt>
                <c:pt idx="19">
                  <c:v>51.694201189093292</c:v>
                </c:pt>
                <c:pt idx="20">
                  <c:v>52.423082772293128</c:v>
                </c:pt>
                <c:pt idx="21">
                  <c:v>51.137497321178671</c:v>
                </c:pt>
                <c:pt idx="22">
                  <c:v>47.760850822669454</c:v>
                </c:pt>
                <c:pt idx="23">
                  <c:v>47.266327332181397</c:v>
                </c:pt>
                <c:pt idx="24">
                  <c:v>44.996187563810963</c:v>
                </c:pt>
                <c:pt idx="25">
                  <c:v>43.870433597476229</c:v>
                </c:pt>
                <c:pt idx="26">
                  <c:v>37.536619849561248</c:v>
                </c:pt>
                <c:pt idx="27">
                  <c:v>36.626374119805405</c:v>
                </c:pt>
                <c:pt idx="28">
                  <c:v>31.972729055269156</c:v>
                </c:pt>
                <c:pt idx="29">
                  <c:v>31.963774974428812</c:v>
                </c:pt>
                <c:pt idx="30">
                  <c:v>35.956695541244706</c:v>
                </c:pt>
                <c:pt idx="31">
                  <c:v>32.761637969088042</c:v>
                </c:pt>
                <c:pt idx="32">
                  <c:v>32.893276762479218</c:v>
                </c:pt>
                <c:pt idx="33">
                  <c:v>29.127940375474282</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97.069563751574606</c:v>
                </c:pt>
                <c:pt idx="1">
                  <c:v>93.273527745623142</c:v>
                </c:pt>
                <c:pt idx="2">
                  <c:v>87.838830630062134</c:v>
                </c:pt>
                <c:pt idx="3">
                  <c:v>75.94019164389465</c:v>
                </c:pt>
                <c:pt idx="4">
                  <c:v>79.50696812622482</c:v>
                </c:pt>
                <c:pt idx="5">
                  <c:v>72.619942118762978</c:v>
                </c:pt>
                <c:pt idx="6">
                  <c:v>75.975444669893477</c:v>
                </c:pt>
                <c:pt idx="7">
                  <c:v>74.287337491114158</c:v>
                </c:pt>
                <c:pt idx="8">
                  <c:v>70.697535575163784</c:v>
                </c:pt>
                <c:pt idx="9">
                  <c:v>62.003417155210627</c:v>
                </c:pt>
                <c:pt idx="10">
                  <c:v>58.490304243605351</c:v>
                </c:pt>
                <c:pt idx="11">
                  <c:v>52.199880698026391</c:v>
                </c:pt>
                <c:pt idx="12">
                  <c:v>53.005436879175249</c:v>
                </c:pt>
                <c:pt idx="13">
                  <c:v>53.163128439337008</c:v>
                </c:pt>
                <c:pt idx="14">
                  <c:v>45.280325903149787</c:v>
                </c:pt>
                <c:pt idx="15">
                  <c:v>45.359927129538846</c:v>
                </c:pt>
                <c:pt idx="16">
                  <c:v>49.347957037753069</c:v>
                </c:pt>
                <c:pt idx="17">
                  <c:v>46.227965705838876</c:v>
                </c:pt>
                <c:pt idx="18">
                  <c:v>50.395593274515704</c:v>
                </c:pt>
                <c:pt idx="19">
                  <c:v>46.937045706727076</c:v>
                </c:pt>
                <c:pt idx="20">
                  <c:v>48.219470911135431</c:v>
                </c:pt>
                <c:pt idx="21">
                  <c:v>47.750585319590755</c:v>
                </c:pt>
                <c:pt idx="22">
                  <c:v>42.301714049244758</c:v>
                </c:pt>
                <c:pt idx="23">
                  <c:v>42.414815063239075</c:v>
                </c:pt>
                <c:pt idx="24">
                  <c:v>40.431879966490669</c:v>
                </c:pt>
                <c:pt idx="25">
                  <c:v>41.654528638900956</c:v>
                </c:pt>
                <c:pt idx="26">
                  <c:v>34.751884872093804</c:v>
                </c:pt>
                <c:pt idx="27">
                  <c:v>29.245909119708809</c:v>
                </c:pt>
                <c:pt idx="28">
                  <c:v>28.489001413618098</c:v>
                </c:pt>
                <c:pt idx="29">
                  <c:v>27.48451869229029</c:v>
                </c:pt>
                <c:pt idx="30">
                  <c:v>28.984006194150425</c:v>
                </c:pt>
                <c:pt idx="31">
                  <c:v>28.101391808377226</c:v>
                </c:pt>
                <c:pt idx="32">
                  <c:v>29.045488594420021</c:v>
                </c:pt>
                <c:pt idx="33">
                  <c:v>24.749761669227155</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95.229678256146144</c:v>
                </c:pt>
                <c:pt idx="1">
                  <c:v>93.521897520986386</c:v>
                </c:pt>
                <c:pt idx="2">
                  <c:v>85.674464688054286</c:v>
                </c:pt>
                <c:pt idx="3">
                  <c:v>76.88490446889773</c:v>
                </c:pt>
                <c:pt idx="4">
                  <c:v>83.007657776761334</c:v>
                </c:pt>
                <c:pt idx="5">
                  <c:v>76.896971375390422</c:v>
                </c:pt>
                <c:pt idx="6">
                  <c:v>79.890120578056681</c:v>
                </c:pt>
                <c:pt idx="7">
                  <c:v>76.738072482839925</c:v>
                </c:pt>
                <c:pt idx="8">
                  <c:v>73.361279708478818</c:v>
                </c:pt>
                <c:pt idx="9">
                  <c:v>65.160505968378857</c:v>
                </c:pt>
                <c:pt idx="10">
                  <c:v>59.966619879560305</c:v>
                </c:pt>
                <c:pt idx="11">
                  <c:v>53.928433917462826</c:v>
                </c:pt>
                <c:pt idx="12">
                  <c:v>56.835795650840737</c:v>
                </c:pt>
                <c:pt idx="13">
                  <c:v>56.167509705119301</c:v>
                </c:pt>
                <c:pt idx="14">
                  <c:v>49.513646208652055</c:v>
                </c:pt>
                <c:pt idx="15">
                  <c:v>47.539713721562293</c:v>
                </c:pt>
                <c:pt idx="16">
                  <c:v>48.910764615357046</c:v>
                </c:pt>
                <c:pt idx="17">
                  <c:v>45.65468869805045</c:v>
                </c:pt>
                <c:pt idx="18">
                  <c:v>50.012079258522128</c:v>
                </c:pt>
                <c:pt idx="19">
                  <c:v>48.882622711971635</c:v>
                </c:pt>
                <c:pt idx="20">
                  <c:v>49.58899843040853</c:v>
                </c:pt>
                <c:pt idx="21">
                  <c:v>48.333426922908984</c:v>
                </c:pt>
                <c:pt idx="22">
                  <c:v>44.044915524864336</c:v>
                </c:pt>
                <c:pt idx="23">
                  <c:v>44.75399340299191</c:v>
                </c:pt>
                <c:pt idx="24">
                  <c:v>41.938238668080878</c:v>
                </c:pt>
                <c:pt idx="25">
                  <c:v>41.263613591581816</c:v>
                </c:pt>
                <c:pt idx="26">
                  <c:v>35.044680127612075</c:v>
                </c:pt>
                <c:pt idx="27">
                  <c:v>30.941548548071292</c:v>
                </c:pt>
                <c:pt idx="28">
                  <c:v>29.959945919472379</c:v>
                </c:pt>
                <c:pt idx="29">
                  <c:v>29.150168757041683</c:v>
                </c:pt>
                <c:pt idx="30">
                  <c:v>30.680112211484811</c:v>
                </c:pt>
                <c:pt idx="31">
                  <c:v>29.426632567265187</c:v>
                </c:pt>
                <c:pt idx="32">
                  <c:v>29.11274258622143</c:v>
                </c:pt>
                <c:pt idx="33">
                  <c:v>25.149554399831686</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94.987532116647358</c:v>
                </c:pt>
                <c:pt idx="1">
                  <c:v>92.897617774724495</c:v>
                </c:pt>
                <c:pt idx="2">
                  <c:v>86.089284704939928</c:v>
                </c:pt>
                <c:pt idx="3">
                  <c:v>76.880690940015484</c:v>
                </c:pt>
                <c:pt idx="4">
                  <c:v>84.724583735805936</c:v>
                </c:pt>
                <c:pt idx="5">
                  <c:v>77.901719843794126</c:v>
                </c:pt>
                <c:pt idx="6">
                  <c:v>81.802875232824604</c:v>
                </c:pt>
                <c:pt idx="7">
                  <c:v>79.559616613551029</c:v>
                </c:pt>
                <c:pt idx="8">
                  <c:v>73.81688777240926</c:v>
                </c:pt>
                <c:pt idx="9">
                  <c:v>65.469223169202451</c:v>
                </c:pt>
                <c:pt idx="10">
                  <c:v>62.341206939890981</c:v>
                </c:pt>
                <c:pt idx="11">
                  <c:v>56.063231273583369</c:v>
                </c:pt>
                <c:pt idx="12">
                  <c:v>61.106131914129946</c:v>
                </c:pt>
                <c:pt idx="13">
                  <c:v>60.457199964730535</c:v>
                </c:pt>
                <c:pt idx="14">
                  <c:v>54.081628586573053</c:v>
                </c:pt>
                <c:pt idx="15">
                  <c:v>49.974552384810522</c:v>
                </c:pt>
                <c:pt idx="16">
                  <c:v>52.503946059005102</c:v>
                </c:pt>
                <c:pt idx="17">
                  <c:v>48.930278840998653</c:v>
                </c:pt>
                <c:pt idx="18">
                  <c:v>53.936779469950125</c:v>
                </c:pt>
                <c:pt idx="19">
                  <c:v>52.458924263191875</c:v>
                </c:pt>
                <c:pt idx="20">
                  <c:v>56.458428134646965</c:v>
                </c:pt>
                <c:pt idx="21">
                  <c:v>54.878469851246336</c:v>
                </c:pt>
                <c:pt idx="22">
                  <c:v>45.706646615144564</c:v>
                </c:pt>
                <c:pt idx="23">
                  <c:v>46.864232408552198</c:v>
                </c:pt>
                <c:pt idx="24">
                  <c:v>44.063306115276646</c:v>
                </c:pt>
                <c:pt idx="25">
                  <c:v>43.945672794507118</c:v>
                </c:pt>
                <c:pt idx="26">
                  <c:v>38.77968935194076</c:v>
                </c:pt>
                <c:pt idx="27">
                  <c:v>34.138404735131182</c:v>
                </c:pt>
                <c:pt idx="28">
                  <c:v>33.135369776573498</c:v>
                </c:pt>
                <c:pt idx="29">
                  <c:v>31.414773910000804</c:v>
                </c:pt>
                <c:pt idx="30">
                  <c:v>34.196187894849572</c:v>
                </c:pt>
                <c:pt idx="31">
                  <c:v>31.251296506525254</c:v>
                </c:pt>
                <c:pt idx="32">
                  <c:v>31.484696917686957</c:v>
                </c:pt>
                <c:pt idx="33">
                  <c:v>27.517552294739289</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7061335210193695"/>
          <c:y val="0.23384504167026071"/>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93.146320490632206</c:v>
                </c:pt>
                <c:pt idx="1">
                  <c:v>91.721903416328132</c:v>
                </c:pt>
                <c:pt idx="2">
                  <c:v>82.336660503642634</c:v>
                </c:pt>
                <c:pt idx="3">
                  <c:v>76.330215466441587</c:v>
                </c:pt>
                <c:pt idx="4">
                  <c:v>84.509822292602621</c:v>
                </c:pt>
                <c:pt idx="5">
                  <c:v>78.430979934637449</c:v>
                </c:pt>
                <c:pt idx="6">
                  <c:v>82.114326069131494</c:v>
                </c:pt>
                <c:pt idx="7">
                  <c:v>77.944057928107213</c:v>
                </c:pt>
                <c:pt idx="8">
                  <c:v>72.692856105277315</c:v>
                </c:pt>
                <c:pt idx="9">
                  <c:v>64.60072429763386</c:v>
                </c:pt>
                <c:pt idx="10">
                  <c:v>60.086014491389506</c:v>
                </c:pt>
                <c:pt idx="11">
                  <c:v>54.908092883124482</c:v>
                </c:pt>
                <c:pt idx="12">
                  <c:v>59.109726629685611</c:v>
                </c:pt>
                <c:pt idx="13">
                  <c:v>57.29047969362</c:v>
                </c:pt>
                <c:pt idx="14">
                  <c:v>51.581812957010705</c:v>
                </c:pt>
                <c:pt idx="15">
                  <c:v>49.94500367320142</c:v>
                </c:pt>
                <c:pt idx="16">
                  <c:v>48.954546815366491</c:v>
                </c:pt>
                <c:pt idx="17">
                  <c:v>47.162696115265135</c:v>
                </c:pt>
                <c:pt idx="18">
                  <c:v>51.343372651899685</c:v>
                </c:pt>
                <c:pt idx="19">
                  <c:v>51.178120491385926</c:v>
                </c:pt>
                <c:pt idx="20">
                  <c:v>53.22737595270155</c:v>
                </c:pt>
                <c:pt idx="21">
                  <c:v>52.27710467443103</c:v>
                </c:pt>
                <c:pt idx="22">
                  <c:v>46.649223135318607</c:v>
                </c:pt>
                <c:pt idx="23">
                  <c:v>47.026226551679429</c:v>
                </c:pt>
                <c:pt idx="24">
                  <c:v>43.801994594105054</c:v>
                </c:pt>
                <c:pt idx="25">
                  <c:v>43.421728994871955</c:v>
                </c:pt>
                <c:pt idx="26">
                  <c:v>37.38370246719569</c:v>
                </c:pt>
                <c:pt idx="27">
                  <c:v>34.554775156721007</c:v>
                </c:pt>
                <c:pt idx="28">
                  <c:v>31.465933519939426</c:v>
                </c:pt>
                <c:pt idx="29">
                  <c:v>31.066239018400662</c:v>
                </c:pt>
                <c:pt idx="30">
                  <c:v>34.194111678516492</c:v>
                </c:pt>
                <c:pt idx="31">
                  <c:v>31.274214416043833</c:v>
                </c:pt>
                <c:pt idx="32">
                  <c:v>31.916627289319877</c:v>
                </c:pt>
                <c:pt idx="33">
                  <c:v>27.548269012186211</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92.793722469650675</c:v>
                </c:pt>
                <c:pt idx="1">
                  <c:v>92.284510319586829</c:v>
                </c:pt>
                <c:pt idx="2">
                  <c:v>83.403186363284462</c:v>
                </c:pt>
                <c:pt idx="3">
                  <c:v>76.107151318865363</c:v>
                </c:pt>
                <c:pt idx="4">
                  <c:v>84.029138495679945</c:v>
                </c:pt>
                <c:pt idx="5">
                  <c:v>77.280718498514034</c:v>
                </c:pt>
                <c:pt idx="6">
                  <c:v>80.225968391459901</c:v>
                </c:pt>
                <c:pt idx="7">
                  <c:v>76.443772752099903</c:v>
                </c:pt>
                <c:pt idx="8">
                  <c:v>72.068340585246915</c:v>
                </c:pt>
                <c:pt idx="9">
                  <c:v>65.014236482966226</c:v>
                </c:pt>
                <c:pt idx="10">
                  <c:v>58.698714015918092</c:v>
                </c:pt>
                <c:pt idx="11">
                  <c:v>53.142973512876786</c:v>
                </c:pt>
                <c:pt idx="12">
                  <c:v>56.99940693739336</c:v>
                </c:pt>
                <c:pt idx="13">
                  <c:v>55.801749826059677</c:v>
                </c:pt>
                <c:pt idx="14">
                  <c:v>49.533481618709629</c:v>
                </c:pt>
                <c:pt idx="15">
                  <c:v>47.72368076191924</c:v>
                </c:pt>
                <c:pt idx="16">
                  <c:v>49.222568222830894</c:v>
                </c:pt>
                <c:pt idx="17">
                  <c:v>45.67970629250339</c:v>
                </c:pt>
                <c:pt idx="18">
                  <c:v>49.197266029295861</c:v>
                </c:pt>
                <c:pt idx="19">
                  <c:v>48.653447582182707</c:v>
                </c:pt>
                <c:pt idx="20">
                  <c:v>49.970317781117046</c:v>
                </c:pt>
                <c:pt idx="21">
                  <c:v>48.499349486519343</c:v>
                </c:pt>
                <c:pt idx="22">
                  <c:v>44.298447024630143</c:v>
                </c:pt>
                <c:pt idx="23">
                  <c:v>44.684311331366196</c:v>
                </c:pt>
                <c:pt idx="24">
                  <c:v>41.654809996543918</c:v>
                </c:pt>
                <c:pt idx="25">
                  <c:v>40.780243522021919</c:v>
                </c:pt>
                <c:pt idx="26">
                  <c:v>34.162305251811631</c:v>
                </c:pt>
                <c:pt idx="27">
                  <c:v>31.433309372005169</c:v>
                </c:pt>
                <c:pt idx="28">
                  <c:v>30.060995484745945</c:v>
                </c:pt>
                <c:pt idx="29">
                  <c:v>29.306825823368854</c:v>
                </c:pt>
                <c:pt idx="30">
                  <c:v>31.655271321142209</c:v>
                </c:pt>
                <c:pt idx="31">
                  <c:v>29.635074241014085</c:v>
                </c:pt>
                <c:pt idx="32">
                  <c:v>29.045247014437336</c:v>
                </c:pt>
                <c:pt idx="33">
                  <c:v>25.611628545448184</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93.221195158548639</c:v>
                </c:pt>
                <c:pt idx="1">
                  <c:v>92.501012433785945</c:v>
                </c:pt>
                <c:pt idx="2">
                  <c:v>84.841870775562711</c:v>
                </c:pt>
                <c:pt idx="3">
                  <c:v>75.591677988995798</c:v>
                </c:pt>
                <c:pt idx="4">
                  <c:v>82.039902787073515</c:v>
                </c:pt>
                <c:pt idx="5">
                  <c:v>76.03696639125701</c:v>
                </c:pt>
                <c:pt idx="6">
                  <c:v>79.764663052628748</c:v>
                </c:pt>
                <c:pt idx="7">
                  <c:v>78.260940761538222</c:v>
                </c:pt>
                <c:pt idx="8">
                  <c:v>72.125800201320089</c:v>
                </c:pt>
                <c:pt idx="9">
                  <c:v>64.277973200660185</c:v>
                </c:pt>
                <c:pt idx="10">
                  <c:v>60.130977246444665</c:v>
                </c:pt>
                <c:pt idx="11">
                  <c:v>54.107659729197621</c:v>
                </c:pt>
                <c:pt idx="12">
                  <c:v>58.074718064744964</c:v>
                </c:pt>
                <c:pt idx="13">
                  <c:v>56.590246866107918</c:v>
                </c:pt>
                <c:pt idx="14">
                  <c:v>50.077850828529336</c:v>
                </c:pt>
                <c:pt idx="15">
                  <c:v>47.238908242434263</c:v>
                </c:pt>
                <c:pt idx="16">
                  <c:v>49.259283681749359</c:v>
                </c:pt>
                <c:pt idx="17">
                  <c:v>45.050020642520394</c:v>
                </c:pt>
                <c:pt idx="18">
                  <c:v>50.525906321126968</c:v>
                </c:pt>
                <c:pt idx="19">
                  <c:v>48.536556118051514</c:v>
                </c:pt>
                <c:pt idx="20">
                  <c:v>50.769137502356898</c:v>
                </c:pt>
                <c:pt idx="21">
                  <c:v>49.592563264013734</c:v>
                </c:pt>
                <c:pt idx="22">
                  <c:v>43.707088130759082</c:v>
                </c:pt>
                <c:pt idx="23">
                  <c:v>44.756201416021206</c:v>
                </c:pt>
                <c:pt idx="24">
                  <c:v>41.064196237130083</c:v>
                </c:pt>
                <c:pt idx="25">
                  <c:v>40.804461830703069</c:v>
                </c:pt>
                <c:pt idx="26">
                  <c:v>34.445592093106825</c:v>
                </c:pt>
                <c:pt idx="27">
                  <c:v>30.351470493769739</c:v>
                </c:pt>
                <c:pt idx="28">
                  <c:v>29.795310634654012</c:v>
                </c:pt>
                <c:pt idx="29">
                  <c:v>28.811879663408035</c:v>
                </c:pt>
                <c:pt idx="30">
                  <c:v>30.718552428879775</c:v>
                </c:pt>
                <c:pt idx="31">
                  <c:v>28.875035714008845</c:v>
                </c:pt>
                <c:pt idx="32">
                  <c:v>28.82876988951466</c:v>
                </c:pt>
                <c:pt idx="33">
                  <c:v>24.734363680181563</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95.309016309329309</c:v>
                </c:pt>
                <c:pt idx="1">
                  <c:v>95.126157539198175</c:v>
                </c:pt>
                <c:pt idx="2">
                  <c:v>83.227952636661939</c:v>
                </c:pt>
                <c:pt idx="3">
                  <c:v>79.890985660313177</c:v>
                </c:pt>
                <c:pt idx="4">
                  <c:v>91.823128066607737</c:v>
                </c:pt>
                <c:pt idx="5">
                  <c:v>79.369031409441945</c:v>
                </c:pt>
                <c:pt idx="6">
                  <c:v>78.45562078000512</c:v>
                </c:pt>
                <c:pt idx="7">
                  <c:v>68.14146152100875</c:v>
                </c:pt>
                <c:pt idx="8">
                  <c:v>70.528575677599306</c:v>
                </c:pt>
                <c:pt idx="9">
                  <c:v>65.796937389677623</c:v>
                </c:pt>
                <c:pt idx="10">
                  <c:v>54.414309066487476</c:v>
                </c:pt>
                <c:pt idx="11">
                  <c:v>49.230612898099928</c:v>
                </c:pt>
                <c:pt idx="12">
                  <c:v>51.493472135916825</c:v>
                </c:pt>
                <c:pt idx="13">
                  <c:v>53.499217701755704</c:v>
                </c:pt>
                <c:pt idx="14">
                  <c:v>44.730371784680756</c:v>
                </c:pt>
                <c:pt idx="15">
                  <c:v>48.344441143854056</c:v>
                </c:pt>
                <c:pt idx="16">
                  <c:v>52.342461487569388</c:v>
                </c:pt>
                <c:pt idx="17">
                  <c:v>48.465952182596084</c:v>
                </c:pt>
                <c:pt idx="18">
                  <c:v>46.229465329815866</c:v>
                </c:pt>
                <c:pt idx="19">
                  <c:v>48.516198516153963</c:v>
                </c:pt>
                <c:pt idx="20">
                  <c:v>46.129058246151537</c:v>
                </c:pt>
                <c:pt idx="21">
                  <c:v>44.197732633620035</c:v>
                </c:pt>
                <c:pt idx="22">
                  <c:v>46.329448989126831</c:v>
                </c:pt>
                <c:pt idx="23">
                  <c:v>42.945844321366152</c:v>
                </c:pt>
                <c:pt idx="24">
                  <c:v>43.982022569252869</c:v>
                </c:pt>
                <c:pt idx="25">
                  <c:v>41.211812807887327</c:v>
                </c:pt>
                <c:pt idx="26">
                  <c:v>32.853507767867995</c:v>
                </c:pt>
                <c:pt idx="27">
                  <c:v>33.464711297710885</c:v>
                </c:pt>
                <c:pt idx="28">
                  <c:v>31.148797475907482</c:v>
                </c:pt>
                <c:pt idx="29">
                  <c:v>30.775613007790522</c:v>
                </c:pt>
                <c:pt idx="30">
                  <c:v>32.753053572378114</c:v>
                </c:pt>
                <c:pt idx="31">
                  <c:v>30.044533777981997</c:v>
                </c:pt>
                <c:pt idx="32">
                  <c:v>26.55398065144254</c:v>
                </c:pt>
                <c:pt idx="33">
                  <c:v>28.70227599851205</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92.76222022890579</c:v>
                </c:pt>
                <c:pt idx="1">
                  <c:v>91.265087961801342</c:v>
                </c:pt>
                <c:pt idx="2">
                  <c:v>80.182357043668162</c:v>
                </c:pt>
                <c:pt idx="3">
                  <c:v>77.057497430359945</c:v>
                </c:pt>
                <c:pt idx="4">
                  <c:v>87.287339847534895</c:v>
                </c:pt>
                <c:pt idx="5">
                  <c:v>80.366054869955406</c:v>
                </c:pt>
                <c:pt idx="6">
                  <c:v>83.108099213859532</c:v>
                </c:pt>
                <c:pt idx="7">
                  <c:v>75.457540588104166</c:v>
                </c:pt>
                <c:pt idx="8">
                  <c:v>72.891170704679084</c:v>
                </c:pt>
                <c:pt idx="9">
                  <c:v>65.812893517431803</c:v>
                </c:pt>
                <c:pt idx="10">
                  <c:v>58.168166440736968</c:v>
                </c:pt>
                <c:pt idx="11">
                  <c:v>53.794959094375372</c:v>
                </c:pt>
                <c:pt idx="12">
                  <c:v>57.716085771971848</c:v>
                </c:pt>
                <c:pt idx="13">
                  <c:v>56.214793585240834</c:v>
                </c:pt>
                <c:pt idx="14">
                  <c:v>51.067153370240703</c:v>
                </c:pt>
                <c:pt idx="15">
                  <c:v>50.994727989746025</c:v>
                </c:pt>
                <c:pt idx="16">
                  <c:v>48.8228933281789</c:v>
                </c:pt>
                <c:pt idx="17">
                  <c:v>48.483133610716322</c:v>
                </c:pt>
                <c:pt idx="18">
                  <c:v>49.708142036251957</c:v>
                </c:pt>
                <c:pt idx="19">
                  <c:v>51.694201189093292</c:v>
                </c:pt>
                <c:pt idx="20">
                  <c:v>52.423082772293128</c:v>
                </c:pt>
                <c:pt idx="21">
                  <c:v>51.137497321178671</c:v>
                </c:pt>
                <c:pt idx="22">
                  <c:v>47.760850822669454</c:v>
                </c:pt>
                <c:pt idx="23">
                  <c:v>47.266327332181397</c:v>
                </c:pt>
                <c:pt idx="24">
                  <c:v>44.996187563810963</c:v>
                </c:pt>
                <c:pt idx="25">
                  <c:v>43.870433597476229</c:v>
                </c:pt>
                <c:pt idx="26">
                  <c:v>37.536619849561248</c:v>
                </c:pt>
                <c:pt idx="27">
                  <c:v>36.626374119805405</c:v>
                </c:pt>
                <c:pt idx="28">
                  <c:v>31.972729055269156</c:v>
                </c:pt>
                <c:pt idx="29">
                  <c:v>31.963774974428812</c:v>
                </c:pt>
                <c:pt idx="30">
                  <c:v>35.956695541244706</c:v>
                </c:pt>
                <c:pt idx="31">
                  <c:v>32.761637969088042</c:v>
                </c:pt>
                <c:pt idx="32">
                  <c:v>32.893276762479218</c:v>
                </c:pt>
                <c:pt idx="33">
                  <c:v>29.127940375474282</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97.069563751574606</c:v>
                </c:pt>
                <c:pt idx="1">
                  <c:v>93.273527745623142</c:v>
                </c:pt>
                <c:pt idx="2">
                  <c:v>87.838830630062134</c:v>
                </c:pt>
                <c:pt idx="3">
                  <c:v>75.94019164389465</c:v>
                </c:pt>
                <c:pt idx="4">
                  <c:v>79.50696812622482</c:v>
                </c:pt>
                <c:pt idx="5">
                  <c:v>72.619942118762978</c:v>
                </c:pt>
                <c:pt idx="6">
                  <c:v>75.975444669893477</c:v>
                </c:pt>
                <c:pt idx="7">
                  <c:v>74.287337491114158</c:v>
                </c:pt>
                <c:pt idx="8">
                  <c:v>70.697535575163784</c:v>
                </c:pt>
                <c:pt idx="9">
                  <c:v>62.003417155210627</c:v>
                </c:pt>
                <c:pt idx="10">
                  <c:v>58.490304243605351</c:v>
                </c:pt>
                <c:pt idx="11">
                  <c:v>52.199880698026391</c:v>
                </c:pt>
                <c:pt idx="12">
                  <c:v>53.005436879175249</c:v>
                </c:pt>
                <c:pt idx="13">
                  <c:v>53.163128439337008</c:v>
                </c:pt>
                <c:pt idx="14">
                  <c:v>45.280325903149787</c:v>
                </c:pt>
                <c:pt idx="15">
                  <c:v>45.359927129538846</c:v>
                </c:pt>
                <c:pt idx="16">
                  <c:v>49.347957037753069</c:v>
                </c:pt>
                <c:pt idx="17">
                  <c:v>46.227965705838876</c:v>
                </c:pt>
                <c:pt idx="18">
                  <c:v>50.395593274515704</c:v>
                </c:pt>
                <c:pt idx="19">
                  <c:v>46.937045706727076</c:v>
                </c:pt>
                <c:pt idx="20">
                  <c:v>48.219470911135431</c:v>
                </c:pt>
                <c:pt idx="21">
                  <c:v>47.750585319590755</c:v>
                </c:pt>
                <c:pt idx="22">
                  <c:v>42.301714049244758</c:v>
                </c:pt>
                <c:pt idx="23">
                  <c:v>42.414815063239075</c:v>
                </c:pt>
                <c:pt idx="24">
                  <c:v>40.431879966490669</c:v>
                </c:pt>
                <c:pt idx="25">
                  <c:v>41.654528638900956</c:v>
                </c:pt>
                <c:pt idx="26">
                  <c:v>34.751884872093804</c:v>
                </c:pt>
                <c:pt idx="27">
                  <c:v>29.245909119708809</c:v>
                </c:pt>
                <c:pt idx="28">
                  <c:v>28.489001413618098</c:v>
                </c:pt>
                <c:pt idx="29">
                  <c:v>27.48451869229029</c:v>
                </c:pt>
                <c:pt idx="30">
                  <c:v>28.984006194150425</c:v>
                </c:pt>
                <c:pt idx="31">
                  <c:v>28.101391808377226</c:v>
                </c:pt>
                <c:pt idx="32">
                  <c:v>29.045488594420021</c:v>
                </c:pt>
                <c:pt idx="33">
                  <c:v>24.749761669227155</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95.229678256146144</c:v>
                </c:pt>
                <c:pt idx="1">
                  <c:v>93.521897520986386</c:v>
                </c:pt>
                <c:pt idx="2">
                  <c:v>85.674464688054286</c:v>
                </c:pt>
                <c:pt idx="3">
                  <c:v>76.88490446889773</c:v>
                </c:pt>
                <c:pt idx="4">
                  <c:v>83.007657776761334</c:v>
                </c:pt>
                <c:pt idx="5">
                  <c:v>76.896971375390422</c:v>
                </c:pt>
                <c:pt idx="6">
                  <c:v>79.890120578056681</c:v>
                </c:pt>
                <c:pt idx="7">
                  <c:v>76.738072482839925</c:v>
                </c:pt>
                <c:pt idx="8">
                  <c:v>73.361279708478818</c:v>
                </c:pt>
                <c:pt idx="9">
                  <c:v>65.160505968378857</c:v>
                </c:pt>
                <c:pt idx="10">
                  <c:v>59.966619879560305</c:v>
                </c:pt>
                <c:pt idx="11">
                  <c:v>53.928433917462826</c:v>
                </c:pt>
                <c:pt idx="12">
                  <c:v>56.835795650840737</c:v>
                </c:pt>
                <c:pt idx="13">
                  <c:v>56.167509705119301</c:v>
                </c:pt>
                <c:pt idx="14">
                  <c:v>49.513646208652055</c:v>
                </c:pt>
                <c:pt idx="15">
                  <c:v>47.539713721562293</c:v>
                </c:pt>
                <c:pt idx="16">
                  <c:v>48.910764615357046</c:v>
                </c:pt>
                <c:pt idx="17">
                  <c:v>45.65468869805045</c:v>
                </c:pt>
                <c:pt idx="18">
                  <c:v>50.012079258522128</c:v>
                </c:pt>
                <c:pt idx="19">
                  <c:v>48.882622711971635</c:v>
                </c:pt>
                <c:pt idx="20">
                  <c:v>49.58899843040853</c:v>
                </c:pt>
                <c:pt idx="21">
                  <c:v>48.333426922908984</c:v>
                </c:pt>
                <c:pt idx="22">
                  <c:v>44.044915524864336</c:v>
                </c:pt>
                <c:pt idx="23">
                  <c:v>44.75399340299191</c:v>
                </c:pt>
                <c:pt idx="24">
                  <c:v>41.938238668080878</c:v>
                </c:pt>
                <c:pt idx="25">
                  <c:v>41.263613591581816</c:v>
                </c:pt>
                <c:pt idx="26">
                  <c:v>35.044680127612075</c:v>
                </c:pt>
                <c:pt idx="27">
                  <c:v>30.941548548071292</c:v>
                </c:pt>
                <c:pt idx="28">
                  <c:v>29.959945919472379</c:v>
                </c:pt>
                <c:pt idx="29">
                  <c:v>29.150168757041683</c:v>
                </c:pt>
                <c:pt idx="30">
                  <c:v>30.680112211484811</c:v>
                </c:pt>
                <c:pt idx="31">
                  <c:v>29.426632567265187</c:v>
                </c:pt>
                <c:pt idx="32">
                  <c:v>29.11274258622143</c:v>
                </c:pt>
                <c:pt idx="33">
                  <c:v>25.149554399831686</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pt idx="27">
                  <c:v>31.502825728239262</c:v>
                </c:pt>
                <c:pt idx="28">
                  <c:v>30.242172628277331</c:v>
                </c:pt>
                <c:pt idx="29">
                  <c:v>29.46383435846656</c:v>
                </c:pt>
                <c:pt idx="30">
                  <c:v>31.636980063922238</c:v>
                </c:pt>
                <c:pt idx="31">
                  <c:v>29.542947009758787</c:v>
                </c:pt>
                <c:pt idx="32">
                  <c:v>29.249159733808483</c:v>
                </c:pt>
                <c:pt idx="33">
                  <c:v>25.580794690540642</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-1.2771593944183694E-2</c:v>
                </c:pt>
                <c:pt idx="1">
                  <c:v>3.3697348470617346E-2</c:v>
                </c:pt>
                <c:pt idx="2">
                  <c:v>-2.1650891320939693E-2</c:v>
                </c:pt>
                <c:pt idx="3">
                  <c:v>3.0492187784942823E-2</c:v>
                </c:pt>
                <c:pt idx="4">
                  <c:v>7.3184953140063347E-2</c:v>
                </c:pt>
                <c:pt idx="5">
                  <c:v>1.7518872160452122E-2</c:v>
                </c:pt>
                <c:pt idx="6">
                  <c:v>-6.0438173650493421E-2</c:v>
                </c:pt>
                <c:pt idx="7">
                  <c:v>-1.3267578764515123E-3</c:v>
                </c:pt>
                <c:pt idx="8">
                  <c:v>-8.4044890910522536E-3</c:v>
                </c:pt>
                <c:pt idx="9">
                  <c:v>-6.5933919904406025E-3</c:v>
                </c:pt>
                <c:pt idx="10">
                  <c:v>4.7601598085880839E-2</c:v>
                </c:pt>
                <c:pt idx="11">
                  <c:v>2.7136659029183795E-2</c:v>
                </c:pt>
                <c:pt idx="12">
                  <c:v>-1.2422872436413401E-3</c:v>
                </c:pt>
                <c:pt idx="13">
                  <c:v>-5.7448151906277507E-2</c:v>
                </c:pt>
                <c:pt idx="14">
                  <c:v>-4.7284438667763523E-2</c:v>
                </c:pt>
                <c:pt idx="15">
                  <c:v>2.1831297610140049E-2</c:v>
                </c:pt>
                <c:pt idx="16">
                  <c:v>1.8120470590345154E-2</c:v>
                </c:pt>
                <c:pt idx="17">
                  <c:v>-2.376995307679592E-2</c:v>
                </c:pt>
                <c:pt idx="18">
                  <c:v>6.6123979983180189E-2</c:v>
                </c:pt>
                <c:pt idx="19">
                  <c:v>5.7796525773032563E-2</c:v>
                </c:pt>
                <c:pt idx="20">
                  <c:v>0.11366490844912079</c:v>
                </c:pt>
                <c:pt idx="21">
                  <c:v>9.5030655250676957E-2</c:v>
                </c:pt>
                <c:pt idx="22">
                  <c:v>-3.1796535994574687E-2</c:v>
                </c:pt>
                <c:pt idx="23">
                  <c:v>-2.4772420350221393E-2</c:v>
                </c:pt>
                <c:pt idx="24">
                  <c:v>-4.59836766852064E-2</c:v>
                </c:pt>
                <c:pt idx="25">
                  <c:v>-3.0116194435494781E-3</c:v>
                </c:pt>
                <c:pt idx="26">
                  <c:v>7.6029942089139713E-2</c:v>
                </c:pt>
                <c:pt idx="27">
                  <c:v>0.12487143768911828</c:v>
                </c:pt>
                <c:pt idx="28">
                  <c:v>0.12784798397107847</c:v>
                </c:pt>
                <c:pt idx="29">
                  <c:v>0.12569585742842554</c:v>
                </c:pt>
                <c:pt idx="30">
                  <c:v>2.3545299479041212E-2</c:v>
                </c:pt>
                <c:pt idx="31">
                  <c:v>-5.7380713709148878E-2</c:v>
                </c:pt>
                <c:pt idx="32">
                  <c:v>8.5871753432495507E-2</c:v>
                </c:pt>
                <c:pt idx="33">
                  <c:v>-7.790625039146537E-2</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pt idx="27">
                  <c:v>31.502825728239262</c:v>
                </c:pt>
                <c:pt idx="28">
                  <c:v>30.242172628277331</c:v>
                </c:pt>
                <c:pt idx="29">
                  <c:v>29.46383435846656</c:v>
                </c:pt>
                <c:pt idx="30">
                  <c:v>31.636980063922238</c:v>
                </c:pt>
                <c:pt idx="31">
                  <c:v>29.542947009758787</c:v>
                </c:pt>
                <c:pt idx="32">
                  <c:v>29.249159733808483</c:v>
                </c:pt>
                <c:pt idx="33">
                  <c:v>25.580794690540642</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pt idx="27">
                  <c:v>31.502825728239262</c:v>
                </c:pt>
                <c:pt idx="28">
                  <c:v>30.242172628277331</c:v>
                </c:pt>
                <c:pt idx="29">
                  <c:v>29.46383435846656</c:v>
                </c:pt>
                <c:pt idx="30">
                  <c:v>31.636980063922238</c:v>
                </c:pt>
                <c:pt idx="31">
                  <c:v>29.542947009758787</c:v>
                </c:pt>
                <c:pt idx="32">
                  <c:v>29.249159733808483</c:v>
                </c:pt>
                <c:pt idx="33">
                  <c:v>25.580794690540642</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8776612868142861"/>
          <c:y val="0.24220784608496707"/>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-3.3180520945240634E-2</c:v>
                </c:pt>
                <c:pt idx="1">
                  <c:v>2.8969649965326871E-2</c:v>
                </c:pt>
                <c:pt idx="2">
                  <c:v>-4.8955379761055975E-2</c:v>
                </c:pt>
                <c:pt idx="3">
                  <c:v>2.0774976367262839E-2</c:v>
                </c:pt>
                <c:pt idx="4">
                  <c:v>6.0167234872738395E-2</c:v>
                </c:pt>
                <c:pt idx="5">
                  <c:v>7.180397703590264E-3</c:v>
                </c:pt>
                <c:pt idx="6">
                  <c:v>-8.006913229071394E-2</c:v>
                </c:pt>
                <c:pt idx="7">
                  <c:v>-3.0945490604211746E-2</c:v>
                </c:pt>
                <c:pt idx="8">
                  <c:v>-3.0931382452183999E-2</c:v>
                </c:pt>
                <c:pt idx="9">
                  <c:v>-1.9535809253126271E-2</c:v>
                </c:pt>
                <c:pt idx="10">
                  <c:v>1.9424829793809218E-3</c:v>
                </c:pt>
                <c:pt idx="11">
                  <c:v>-1.4633919700237502E-2</c:v>
                </c:pt>
                <c:pt idx="12">
                  <c:v>-6.0154743761415053E-2</c:v>
                </c:pt>
                <c:pt idx="13">
                  <c:v>-0.13350268818937386</c:v>
                </c:pt>
                <c:pt idx="14">
                  <c:v>-0.13229699465280237</c:v>
                </c:pt>
                <c:pt idx="15">
                  <c:v>-2.083167900132683E-2</c:v>
                </c:pt>
                <c:pt idx="16">
                  <c:v>-4.798644506684998E-2</c:v>
                </c:pt>
                <c:pt idx="17">
                  <c:v>-9.8768818142468087E-2</c:v>
                </c:pt>
                <c:pt idx="18">
                  <c:v>-7.4031454645206414E-3</c:v>
                </c:pt>
                <c:pt idx="19">
                  <c:v>-7.9102001371245591E-3</c:v>
                </c:pt>
                <c:pt idx="20">
                  <c:v>1.3429184393580087E-2</c:v>
                </c:pt>
                <c:pt idx="21">
                  <c:v>-4.8584508793336253E-3</c:v>
                </c:pt>
                <c:pt idx="22">
                  <c:v>-5.946239414390584E-2</c:v>
                </c:pt>
                <c:pt idx="23">
                  <c:v>-6.5695054587219442E-2</c:v>
                </c:pt>
                <c:pt idx="24">
                  <c:v>-0.10198460445277893</c:v>
                </c:pt>
                <c:pt idx="25">
                  <c:v>-7.0781714273400298E-2</c:v>
                </c:pt>
                <c:pt idx="26">
                  <c:v>-3.1009136483701148E-2</c:v>
                </c:pt>
                <c:pt idx="27">
                  <c:v>5.1656720791816671E-2</c:v>
                </c:pt>
                <c:pt idx="28">
                  <c:v>4.4411262784709034E-2</c:v>
                </c:pt>
                <c:pt idx="29">
                  <c:v>6.780405315540243E-2</c:v>
                </c:pt>
                <c:pt idx="30">
                  <c:v>-5.5442976616525932E-2</c:v>
                </c:pt>
                <c:pt idx="31">
                  <c:v>-0.11852477660710214</c:v>
                </c:pt>
                <c:pt idx="32">
                  <c:v>1.6004184427661161E-2</c:v>
                </c:pt>
                <c:pt idx="33">
                  <c:v>-0.15951603430607134</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Figure'!$R$6</c:f>
              <c:strCache>
                <c:ptCount val="1"/>
                <c:pt idx="0">
                  <c:v>IL</c:v>
                </c:pt>
              </c:strCache>
            </c:strRef>
          </c:tx>
          <c:spPr>
            <a:ln w="3810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-3.0894780138623901</c:v>
                </c:pt>
                <c:pt idx="1">
                  <c:v>2.6781085580296349</c:v>
                </c:pt>
                <c:pt idx="2">
                  <c:v>-4.1048288039746694</c:v>
                </c:pt>
                <c:pt idx="3">
                  <c:v>1.5813450318091782</c:v>
                </c:pt>
                <c:pt idx="4">
                  <c:v>5.0270359679416288</c:v>
                </c:pt>
                <c:pt idx="5">
                  <c:v>0.55354053074552212</c:v>
                </c:pt>
                <c:pt idx="6">
                  <c:v>-6.4308369474019855</c:v>
                </c:pt>
                <c:pt idx="7">
                  <c:v>-2.3912784854474012</c:v>
                </c:pt>
                <c:pt idx="8">
                  <c:v>-2.2333667857310502</c:v>
                </c:pt>
                <c:pt idx="9">
                  <c:v>-1.2627581327251391</c:v>
                </c:pt>
                <c:pt idx="10">
                  <c:v>0.11555680146102532</c:v>
                </c:pt>
                <c:pt idx="11">
                  <c:v>-0.78664947977813426</c:v>
                </c:pt>
                <c:pt idx="12">
                  <c:v>-3.4715594665613025</c:v>
                </c:pt>
                <c:pt idx="13">
                  <c:v>-7.529646154580405</c:v>
                </c:pt>
                <c:pt idx="14">
                  <c:v>-6.6176535256090574</c:v>
                </c:pt>
                <c:pt idx="15">
                  <c:v>-0.99754572602250846</c:v>
                </c:pt>
                <c:pt idx="16">
                  <c:v>-2.3605491605849238</c:v>
                </c:pt>
                <c:pt idx="17">
                  <c:v>-4.5029132706986275</c:v>
                </c:pt>
                <c:pt idx="18">
                  <c:v>-0.37015806242379767</c:v>
                </c:pt>
                <c:pt idx="19">
                  <c:v>-0.38790886947026593</c:v>
                </c:pt>
                <c:pt idx="20">
                  <c:v>0.68115838303128839</c:v>
                </c:pt>
                <c:pt idx="21">
                  <c:v>-0.24012024368857965</c:v>
                </c:pt>
                <c:pt idx="22">
                  <c:v>-2.6468558189662872</c:v>
                </c:pt>
                <c:pt idx="23">
                  <c:v>-2.9605246254504891</c:v>
                </c:pt>
                <c:pt idx="24">
                  <c:v>-4.2654128264985047</c:v>
                </c:pt>
                <c:pt idx="25">
                  <c:v>-2.9136824650777271</c:v>
                </c:pt>
                <c:pt idx="26">
                  <c:v>-1.077678916772129</c:v>
                </c:pt>
                <c:pt idx="27">
                  <c:v>1.6273327219096245</c:v>
                </c:pt>
                <c:pt idx="28">
                  <c:v>1.3430931176117156</c:v>
                </c:pt>
                <c:pt idx="29">
                  <c:v>1.9977674128313083</c:v>
                </c:pt>
                <c:pt idx="30">
                  <c:v>-1.7540482986078132</c:v>
                </c:pt>
                <c:pt idx="31">
                  <c:v>-3.5015712001040811</c:v>
                </c:pt>
                <c:pt idx="32">
                  <c:v>0.46810893650217622</c:v>
                </c:pt>
                <c:pt idx="33">
                  <c:v>-4.0805471144267358</c:v>
                </c:pt>
              </c:numCache>
            </c:numRef>
          </c:val>
          <c:smooth val="0"/>
          <c:extLst>
            <c:ext xmlns:c16="http://schemas.microsoft.com/office/drawing/2014/chart" uri="{C3380CC4-5D6E-409C-BE32-E72D297353CC}">
              <c16:uniqueId val="{000000DD-DE9E-4313-8B0B-2DE11C1133A8}"/>
            </c:ext>
          </c:extLst>
        </c:ser>
        <c:ser>
          <c:idx val="15"/>
          <c:order val="1"/>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1.4143963653623359</c:v>
                </c:pt>
                <c:pt idx="1">
                  <c:v>16.353513274225406</c:v>
                </c:pt>
                <c:pt idx="2">
                  <c:v>-8.7834832811495289</c:v>
                </c:pt>
                <c:pt idx="3">
                  <c:v>-8.9096820374834351</c:v>
                </c:pt>
                <c:pt idx="4">
                  <c:v>-17.020483937812969</c:v>
                </c:pt>
                <c:pt idx="5">
                  <c:v>-9.838223377300892</c:v>
                </c:pt>
                <c:pt idx="6">
                  <c:v>-5.6935123211587779</c:v>
                </c:pt>
                <c:pt idx="7">
                  <c:v>6.5290878410451114</c:v>
                </c:pt>
                <c:pt idx="8">
                  <c:v>-0.37234278238429397</c:v>
                </c:pt>
                <c:pt idx="9">
                  <c:v>-10.611000107019208</c:v>
                </c:pt>
                <c:pt idx="10">
                  <c:v>-6.5645745053188875</c:v>
                </c:pt>
                <c:pt idx="11">
                  <c:v>-7.6468322731670924</c:v>
                </c:pt>
                <c:pt idx="12">
                  <c:v>-7.4506544933683472E-2</c:v>
                </c:pt>
                <c:pt idx="13">
                  <c:v>-20.499144739005715</c:v>
                </c:pt>
                <c:pt idx="14">
                  <c:v>2.421439148747595</c:v>
                </c:pt>
                <c:pt idx="15">
                  <c:v>-7.9150067904265597</c:v>
                </c:pt>
                <c:pt idx="16">
                  <c:v>0.17347812786283612</c:v>
                </c:pt>
                <c:pt idx="17">
                  <c:v>4.4093039832659997</c:v>
                </c:pt>
                <c:pt idx="18">
                  <c:v>8.4242510638432577</c:v>
                </c:pt>
                <c:pt idx="19">
                  <c:v>20.921959730912931</c:v>
                </c:pt>
                <c:pt idx="20">
                  <c:v>21.729427317040972</c:v>
                </c:pt>
                <c:pt idx="21">
                  <c:v>22.168891518958844</c:v>
                </c:pt>
                <c:pt idx="22">
                  <c:v>22.683876522933133</c:v>
                </c:pt>
                <c:pt idx="23">
                  <c:v>16.312033039866947</c:v>
                </c:pt>
                <c:pt idx="24">
                  <c:v>16.187350411200896</c:v>
                </c:pt>
                <c:pt idx="25">
                  <c:v>23.440738004865125</c:v>
                </c:pt>
                <c:pt idx="26">
                  <c:v>31.787691114004701</c:v>
                </c:pt>
                <c:pt idx="27">
                  <c:v>33.815093047451228</c:v>
                </c:pt>
                <c:pt idx="28">
                  <c:v>31.89130438840948</c:v>
                </c:pt>
                <c:pt idx="29">
                  <c:v>24.426339223282412</c:v>
                </c:pt>
                <c:pt idx="30">
                  <c:v>27.793405024567619</c:v>
                </c:pt>
                <c:pt idx="31">
                  <c:v>21.778230802738108</c:v>
                </c:pt>
                <c:pt idx="32">
                  <c:v>24.293731257785112</c:v>
                </c:pt>
                <c:pt idx="33">
                  <c:v>10.879770343308337</c:v>
                </c:pt>
              </c:numCache>
            </c:numRef>
          </c:val>
          <c:smooth val="0"/>
          <c:extLst>
            <c:ext xmlns:c16="http://schemas.microsoft.com/office/drawing/2014/chart" uri="{C3380CC4-5D6E-409C-BE32-E72D297353CC}">
              <c16:uniqueId val="{000000E0-DE9E-4313-8B0B-2DE11C1133A8}"/>
            </c:ext>
          </c:extLst>
        </c:ser>
        <c:ser>
          <c:idx val="18"/>
          <c:order val="4"/>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-18.9068159670569</c:v>
                </c:pt>
                <c:pt idx="1">
                  <c:v>3.1734568892716197</c:v>
                </c:pt>
                <c:pt idx="2">
                  <c:v>-14.330330486700404</c:v>
                </c:pt>
                <c:pt idx="3">
                  <c:v>-0.14725549135619076</c:v>
                </c:pt>
                <c:pt idx="4">
                  <c:v>-16.456118828500621</c:v>
                </c:pt>
                <c:pt idx="5">
                  <c:v>-8.0528279795544222</c:v>
                </c:pt>
                <c:pt idx="6">
                  <c:v>-39.999584259930998</c:v>
                </c:pt>
                <c:pt idx="7">
                  <c:v>-60.380625654943287</c:v>
                </c:pt>
                <c:pt idx="8">
                  <c:v>-10.806938007590361</c:v>
                </c:pt>
                <c:pt idx="9">
                  <c:v>-29.434520911308937</c:v>
                </c:pt>
                <c:pt idx="10">
                  <c:v>2.9333016300370218</c:v>
                </c:pt>
                <c:pt idx="11">
                  <c:v>5.8065975281351712</c:v>
                </c:pt>
                <c:pt idx="12">
                  <c:v>4.9251971177000087</c:v>
                </c:pt>
                <c:pt idx="13">
                  <c:v>13.653672795044258</c:v>
                </c:pt>
                <c:pt idx="14">
                  <c:v>-1.3656615465151845</c:v>
                </c:pt>
                <c:pt idx="15">
                  <c:v>10.802716133184731</c:v>
                </c:pt>
                <c:pt idx="16">
                  <c:v>7.1672016019874718</c:v>
                </c:pt>
                <c:pt idx="17">
                  <c:v>0.12916727598621947</c:v>
                </c:pt>
                <c:pt idx="18">
                  <c:v>18.081816961057484</c:v>
                </c:pt>
                <c:pt idx="19">
                  <c:v>17.348429537378252</c:v>
                </c:pt>
                <c:pt idx="20">
                  <c:v>-16.312087609549053</c:v>
                </c:pt>
                <c:pt idx="21">
                  <c:v>-6.0849083638458978</c:v>
                </c:pt>
                <c:pt idx="22">
                  <c:v>-19.351300579728559</c:v>
                </c:pt>
                <c:pt idx="23">
                  <c:v>-5.4046217883296777</c:v>
                </c:pt>
                <c:pt idx="24">
                  <c:v>-3.4237557429150911</c:v>
                </c:pt>
                <c:pt idx="25">
                  <c:v>-12.826722013414837</c:v>
                </c:pt>
                <c:pt idx="26">
                  <c:v>-2.2112706119514769</c:v>
                </c:pt>
                <c:pt idx="27">
                  <c:v>-19.667997548822314</c:v>
                </c:pt>
                <c:pt idx="28">
                  <c:v>-23.320859327213839</c:v>
                </c:pt>
                <c:pt idx="29">
                  <c:v>-30.339841032400727</c:v>
                </c:pt>
                <c:pt idx="30">
                  <c:v>-14.769669178349432</c:v>
                </c:pt>
                <c:pt idx="31">
                  <c:v>-3.9304263736994471</c:v>
                </c:pt>
                <c:pt idx="32">
                  <c:v>-18.256938346894458</c:v>
                </c:pt>
                <c:pt idx="33">
                  <c:v>-3.0145311029627919</c:v>
                </c:pt>
              </c:numCache>
            </c:numRef>
          </c:val>
          <c:smooth val="0"/>
          <c:extLst>
            <c:ext xmlns:c16="http://schemas.microsoft.com/office/drawing/2014/chart" uri="{C3380CC4-5D6E-409C-BE32-E72D297353CC}">
              <c16:uniqueId val="{000000E1-DE9E-4313-8B0B-2DE11C1133A8}"/>
            </c:ext>
          </c:extLst>
        </c:ser>
        <c:ser>
          <c:idx val="19"/>
          <c:order val="5"/>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-8.824285032460466</c:v>
                </c:pt>
                <c:pt idx="1">
                  <c:v>-9.0951398306060582</c:v>
                </c:pt>
                <c:pt idx="2">
                  <c:v>-0.23531509896201896</c:v>
                </c:pt>
                <c:pt idx="3">
                  <c:v>2.8136767014075303</c:v>
                </c:pt>
                <c:pt idx="4">
                  <c:v>13.852678421244491</c:v>
                </c:pt>
                <c:pt idx="5">
                  <c:v>24.563949409639463</c:v>
                </c:pt>
                <c:pt idx="6">
                  <c:v>28.884811399620958</c:v>
                </c:pt>
                <c:pt idx="7">
                  <c:v>-1.92768357010209</c:v>
                </c:pt>
                <c:pt idx="8">
                  <c:v>8.1752868936746381</c:v>
                </c:pt>
                <c:pt idx="9">
                  <c:v>-13.669755389855709</c:v>
                </c:pt>
                <c:pt idx="10">
                  <c:v>-1.3294585414769244</c:v>
                </c:pt>
                <c:pt idx="11">
                  <c:v>2.8023894174111774</c:v>
                </c:pt>
                <c:pt idx="12">
                  <c:v>-3.8418233998527285</c:v>
                </c:pt>
                <c:pt idx="13">
                  <c:v>-3.3955577691813232</c:v>
                </c:pt>
                <c:pt idx="14">
                  <c:v>-1.3631112096845754</c:v>
                </c:pt>
                <c:pt idx="15">
                  <c:v>14.42204575141659</c:v>
                </c:pt>
                <c:pt idx="16">
                  <c:v>6.4894134084170219</c:v>
                </c:pt>
                <c:pt idx="17">
                  <c:v>12.872334082203452</c:v>
                </c:pt>
                <c:pt idx="18">
                  <c:v>10.49378261086531</c:v>
                </c:pt>
                <c:pt idx="19">
                  <c:v>7.8047132774372585</c:v>
                </c:pt>
                <c:pt idx="20">
                  <c:v>-4.8742085709818639</c:v>
                </c:pt>
                <c:pt idx="21">
                  <c:v>4.9338486860506237</c:v>
                </c:pt>
                <c:pt idx="22">
                  <c:v>16.5307992574526</c:v>
                </c:pt>
                <c:pt idx="23">
                  <c:v>3.6409646781976335</c:v>
                </c:pt>
                <c:pt idx="24">
                  <c:v>14.607846424041782</c:v>
                </c:pt>
                <c:pt idx="25">
                  <c:v>16.905682059586979</c:v>
                </c:pt>
                <c:pt idx="26">
                  <c:v>8.7823145804577507</c:v>
                </c:pt>
                <c:pt idx="27">
                  <c:v>12.395707926771138</c:v>
                </c:pt>
                <c:pt idx="28">
                  <c:v>20.771554773091339</c:v>
                </c:pt>
                <c:pt idx="29">
                  <c:v>10.080788342747837</c:v>
                </c:pt>
                <c:pt idx="30">
                  <c:v>20.232371753081679</c:v>
                </c:pt>
                <c:pt idx="31">
                  <c:v>13.293682059156708</c:v>
                </c:pt>
                <c:pt idx="32">
                  <c:v>8.3511467892094515</c:v>
                </c:pt>
                <c:pt idx="33">
                  <c:v>10.904751434281934</c:v>
                </c:pt>
              </c:numCache>
            </c:numRef>
          </c:val>
          <c:smooth val="0"/>
          <c:extLst>
            <c:ext xmlns:c16="http://schemas.microsoft.com/office/drawing/2014/chart" uri="{C3380CC4-5D6E-409C-BE32-E72D297353CC}">
              <c16:uniqueId val="{000000E3-DE9E-4313-8B0B-2DE11C1133A8}"/>
            </c:ext>
          </c:extLst>
        </c:ser>
        <c:ser>
          <c:idx val="21"/>
          <c:order val="7"/>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-6.7967393988510594</c:v>
                </c:pt>
                <c:pt idx="1">
                  <c:v>2.4158732685464201</c:v>
                </c:pt>
                <c:pt idx="2">
                  <c:v>-9.462684829486534</c:v>
                </c:pt>
                <c:pt idx="3">
                  <c:v>-1.4787558484385954</c:v>
                </c:pt>
                <c:pt idx="4">
                  <c:v>-11.465096577012446</c:v>
                </c:pt>
                <c:pt idx="5">
                  <c:v>-12.526467799034435</c:v>
                </c:pt>
                <c:pt idx="6">
                  <c:v>-9.6237108664354309</c:v>
                </c:pt>
                <c:pt idx="7">
                  <c:v>-18.904976968769915</c:v>
                </c:pt>
                <c:pt idx="8">
                  <c:v>-8.4786424849880859</c:v>
                </c:pt>
                <c:pt idx="9">
                  <c:v>1.3696712812816259</c:v>
                </c:pt>
                <c:pt idx="10">
                  <c:v>2.1460346033563837</c:v>
                </c:pt>
                <c:pt idx="11">
                  <c:v>-3.4030285860353615</c:v>
                </c:pt>
                <c:pt idx="12">
                  <c:v>-5.0410731091687921</c:v>
                </c:pt>
                <c:pt idx="13">
                  <c:v>-1.6579101611569058</c:v>
                </c:pt>
                <c:pt idx="14">
                  <c:v>-4.4372659431246575</c:v>
                </c:pt>
                <c:pt idx="15">
                  <c:v>-3.1819643027120037</c:v>
                </c:pt>
                <c:pt idx="16">
                  <c:v>4.5352694542089012</c:v>
                </c:pt>
                <c:pt idx="17">
                  <c:v>7.9510264185955748</c:v>
                </c:pt>
                <c:pt idx="18">
                  <c:v>-7.6460125342237006E-2</c:v>
                </c:pt>
                <c:pt idx="19">
                  <c:v>9.2359032350941561</c:v>
                </c:pt>
                <c:pt idx="20">
                  <c:v>16.151310774148442</c:v>
                </c:pt>
                <c:pt idx="21">
                  <c:v>11.118775546492543</c:v>
                </c:pt>
                <c:pt idx="22">
                  <c:v>7.148996701289434</c:v>
                </c:pt>
                <c:pt idx="23">
                  <c:v>6.2413259911409114</c:v>
                </c:pt>
                <c:pt idx="24">
                  <c:v>0.20754129081979045</c:v>
                </c:pt>
                <c:pt idx="25">
                  <c:v>2.7408989353716606</c:v>
                </c:pt>
                <c:pt idx="26">
                  <c:v>-0.83143919482608908</c:v>
                </c:pt>
                <c:pt idx="27">
                  <c:v>7.5646985351340845</c:v>
                </c:pt>
                <c:pt idx="28">
                  <c:v>10.084376299346332</c:v>
                </c:pt>
                <c:pt idx="29">
                  <c:v>11.560644452401903</c:v>
                </c:pt>
                <c:pt idx="30">
                  <c:v>8.9813447630149312</c:v>
                </c:pt>
                <c:pt idx="31">
                  <c:v>12.797909221262671</c:v>
                </c:pt>
                <c:pt idx="32">
                  <c:v>12.705212611763272</c:v>
                </c:pt>
                <c:pt idx="33">
                  <c:v>2.4872604171832791</c:v>
                </c:pt>
              </c:numCache>
            </c:numRef>
          </c:val>
          <c:smooth val="0"/>
          <c:extLst>
            <c:ext xmlns:c16="http://schemas.microsoft.com/office/drawing/2014/chart" uri="{C3380CC4-5D6E-409C-BE32-E72D297353CC}">
              <c16:uniqueId val="{000000E8-DE9E-4313-8B0B-2DE11C1133A8}"/>
            </c:ext>
          </c:extLst>
        </c:ser>
        <c:ser>
          <c:idx val="26"/>
          <c:order val="12"/>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33.373657061019912</c:v>
                </c:pt>
                <c:pt idx="1">
                  <c:v>-2.9378422823356232</c:v>
                </c:pt>
                <c:pt idx="2">
                  <c:v>24.483581000822596</c:v>
                </c:pt>
                <c:pt idx="3">
                  <c:v>-0.10648179227246146</c:v>
                </c:pt>
                <c:pt idx="4">
                  <c:v>8.2617834777920507</c:v>
                </c:pt>
                <c:pt idx="5">
                  <c:v>-13.244715773907956</c:v>
                </c:pt>
                <c:pt idx="6">
                  <c:v>17.677679352345876</c:v>
                </c:pt>
                <c:pt idx="7">
                  <c:v>10.057839972432703</c:v>
                </c:pt>
                <c:pt idx="8">
                  <c:v>-4.5217907427286264</c:v>
                </c:pt>
                <c:pt idx="9">
                  <c:v>2.6452878501004307</c:v>
                </c:pt>
                <c:pt idx="10">
                  <c:v>-9.7537695182836615</c:v>
                </c:pt>
                <c:pt idx="11">
                  <c:v>-1.4925733466952806</c:v>
                </c:pt>
                <c:pt idx="12">
                  <c:v>-0.93954054136702325</c:v>
                </c:pt>
                <c:pt idx="13">
                  <c:v>3.3059279758163029</c:v>
                </c:pt>
                <c:pt idx="14">
                  <c:v>14.659358384960797</c:v>
                </c:pt>
                <c:pt idx="15">
                  <c:v>4.3295672185195144</c:v>
                </c:pt>
                <c:pt idx="16">
                  <c:v>3.230269157938892</c:v>
                </c:pt>
                <c:pt idx="17">
                  <c:v>9.6123285402427427</c:v>
                </c:pt>
                <c:pt idx="18">
                  <c:v>-5.0312587518419605</c:v>
                </c:pt>
                <c:pt idx="19">
                  <c:v>17.31001611915417</c:v>
                </c:pt>
                <c:pt idx="20">
                  <c:v>26.517811420490034</c:v>
                </c:pt>
                <c:pt idx="21">
                  <c:v>8.3928325693705119</c:v>
                </c:pt>
                <c:pt idx="22">
                  <c:v>16.025025615817867</c:v>
                </c:pt>
                <c:pt idx="23">
                  <c:v>17.642678358242847</c:v>
                </c:pt>
                <c:pt idx="24">
                  <c:v>4.047190031997161</c:v>
                </c:pt>
                <c:pt idx="25">
                  <c:v>19.038625396206044</c:v>
                </c:pt>
                <c:pt idx="26">
                  <c:v>-1.9785461518040393</c:v>
                </c:pt>
                <c:pt idx="27">
                  <c:v>17.637983546592295</c:v>
                </c:pt>
                <c:pt idx="28">
                  <c:v>11.184413779119495</c:v>
                </c:pt>
                <c:pt idx="29">
                  <c:v>24.135226340149529</c:v>
                </c:pt>
                <c:pt idx="30">
                  <c:v>21.106254280311987</c:v>
                </c:pt>
                <c:pt idx="31">
                  <c:v>8.9852301243809052</c:v>
                </c:pt>
                <c:pt idx="32">
                  <c:v>16.257705283351243</c:v>
                </c:pt>
                <c:pt idx="33">
                  <c:v>5.5701434575894382</c:v>
                </c:pt>
              </c:numCache>
            </c:numRef>
          </c:val>
          <c:smooth val="0"/>
          <c:extLst>
            <c:ext xmlns:c16="http://schemas.microsoft.com/office/drawing/2014/chart" uri="{C3380CC4-5D6E-409C-BE32-E72D297353CC}">
              <c16:uniqueId val="{000000EA-DE9E-4313-8B0B-2DE11C1133A8}"/>
            </c:ext>
          </c:extLst>
        </c:ser>
        <c:ser>
          <c:idx val="8"/>
          <c:order val="14"/>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8.5555566329276189</c:v>
                </c:pt>
                <c:pt idx="1">
                  <c:v>1.2440856380635523</c:v>
                </c:pt>
                <c:pt idx="2">
                  <c:v>2.1200908122409601</c:v>
                </c:pt>
                <c:pt idx="3">
                  <c:v>5.6827252592484001</c:v>
                </c:pt>
                <c:pt idx="4">
                  <c:v>4.2633323573681992</c:v>
                </c:pt>
                <c:pt idx="5">
                  <c:v>4.7007811190269422</c:v>
                </c:pt>
                <c:pt idx="6">
                  <c:v>9.8373157015885226</c:v>
                </c:pt>
                <c:pt idx="7">
                  <c:v>19.674696886795573</c:v>
                </c:pt>
                <c:pt idx="8">
                  <c:v>-2.3564045932289446</c:v>
                </c:pt>
                <c:pt idx="9">
                  <c:v>-10.094846402353141</c:v>
                </c:pt>
                <c:pt idx="10">
                  <c:v>10.39512426359579</c:v>
                </c:pt>
                <c:pt idx="11">
                  <c:v>8.8473834694013931</c:v>
                </c:pt>
                <c:pt idx="12">
                  <c:v>7.4346330620755907</c:v>
                </c:pt>
                <c:pt idx="13">
                  <c:v>4.3872969399672002</c:v>
                </c:pt>
                <c:pt idx="14">
                  <c:v>4.2228580241499003</c:v>
                </c:pt>
                <c:pt idx="15">
                  <c:v>7.8220919021987356</c:v>
                </c:pt>
                <c:pt idx="16">
                  <c:v>-0.81269087104374194</c:v>
                </c:pt>
                <c:pt idx="17">
                  <c:v>6.7858718466595747</c:v>
                </c:pt>
                <c:pt idx="18">
                  <c:v>16.615031199762598</c:v>
                </c:pt>
                <c:pt idx="19">
                  <c:v>9.6889280030154623</c:v>
                </c:pt>
                <c:pt idx="20">
                  <c:v>25.045777874765918</c:v>
                </c:pt>
                <c:pt idx="21">
                  <c:v>30.337974749272689</c:v>
                </c:pt>
                <c:pt idx="22">
                  <c:v>17.076425137929618</c:v>
                </c:pt>
                <c:pt idx="23">
                  <c:v>10.835653483809438</c:v>
                </c:pt>
                <c:pt idx="24">
                  <c:v>11.292153430986218</c:v>
                </c:pt>
                <c:pt idx="25">
                  <c:v>19.293473087600432</c:v>
                </c:pt>
                <c:pt idx="26">
                  <c:v>21.646210370818153</c:v>
                </c:pt>
                <c:pt idx="27">
                  <c:v>17.98255652829539</c:v>
                </c:pt>
                <c:pt idx="28">
                  <c:v>12.072305253241211</c:v>
                </c:pt>
                <c:pt idx="29">
                  <c:v>13.324106475920416</c:v>
                </c:pt>
                <c:pt idx="30">
                  <c:v>12.964330380782485</c:v>
                </c:pt>
                <c:pt idx="31">
                  <c:v>4.8072447498270776</c:v>
                </c:pt>
                <c:pt idx="32">
                  <c:v>17.247773939743638</c:v>
                </c:pt>
                <c:pt idx="33">
                  <c:v>12.907377822557464</c:v>
                </c:pt>
              </c:numCache>
            </c:numRef>
          </c:val>
          <c:smooth val="0"/>
          <c:extLst>
            <c:ext xmlns:c16="http://schemas.microsoft.com/office/drawing/2014/chart" uri="{C3380CC4-5D6E-409C-BE32-E72D297353CC}">
              <c16:uniqueId val="{000000C4-DE9E-4313-8B0B-2DE11C1133A8}"/>
            </c:ext>
          </c:extLst>
        </c:ser>
        <c:ser>
          <c:idx val="9"/>
          <c:order val="15"/>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-3.8101229620224331</c:v>
                </c:pt>
                <c:pt idx="1">
                  <c:v>5.3646895139536355</c:v>
                </c:pt>
                <c:pt idx="2">
                  <c:v>-7.1609943006478716</c:v>
                </c:pt>
                <c:pt idx="3">
                  <c:v>-3.8882612898305524</c:v>
                </c:pt>
                <c:pt idx="4">
                  <c:v>0.80039200156534207</c:v>
                </c:pt>
                <c:pt idx="5">
                  <c:v>-1.7796445490603219</c:v>
                </c:pt>
                <c:pt idx="6">
                  <c:v>8.3678396549657919</c:v>
                </c:pt>
                <c:pt idx="7">
                  <c:v>20.48298847512342</c:v>
                </c:pt>
                <c:pt idx="8">
                  <c:v>-9.7500169431441464</c:v>
                </c:pt>
                <c:pt idx="9">
                  <c:v>2.1329005903680809</c:v>
                </c:pt>
                <c:pt idx="10">
                  <c:v>-4.898063707514666</c:v>
                </c:pt>
                <c:pt idx="11">
                  <c:v>4.0120057747117244</c:v>
                </c:pt>
                <c:pt idx="12">
                  <c:v>-1.6083308764791582</c:v>
                </c:pt>
                <c:pt idx="13">
                  <c:v>-18.804636056302115</c:v>
                </c:pt>
                <c:pt idx="14">
                  <c:v>-19.412944311625324</c:v>
                </c:pt>
                <c:pt idx="15">
                  <c:v>3.7437425817188341</c:v>
                </c:pt>
                <c:pt idx="16">
                  <c:v>-2.431005896141869</c:v>
                </c:pt>
                <c:pt idx="17">
                  <c:v>-5.289139153319411</c:v>
                </c:pt>
                <c:pt idx="18">
                  <c:v>0.16089848031697329</c:v>
                </c:pt>
                <c:pt idx="19">
                  <c:v>-15.899715435807593</c:v>
                </c:pt>
                <c:pt idx="20">
                  <c:v>-19.646147848106921</c:v>
                </c:pt>
                <c:pt idx="21">
                  <c:v>-5.8524610722088255</c:v>
                </c:pt>
                <c:pt idx="22">
                  <c:v>15.556179278064519</c:v>
                </c:pt>
                <c:pt idx="23">
                  <c:v>9.2316295194905251</c:v>
                </c:pt>
                <c:pt idx="24">
                  <c:v>1.7432122376703774</c:v>
                </c:pt>
                <c:pt idx="25">
                  <c:v>6.2299495766637847</c:v>
                </c:pt>
                <c:pt idx="26">
                  <c:v>-14.413469216378871</c:v>
                </c:pt>
                <c:pt idx="27">
                  <c:v>-2.0911952560709324</c:v>
                </c:pt>
                <c:pt idx="28">
                  <c:v>-16.180634702323005</c:v>
                </c:pt>
                <c:pt idx="29">
                  <c:v>-6.8301169449114241</c:v>
                </c:pt>
                <c:pt idx="30">
                  <c:v>-1.4270131032390054</c:v>
                </c:pt>
                <c:pt idx="31">
                  <c:v>-8.3473005361156538</c:v>
                </c:pt>
                <c:pt idx="32">
                  <c:v>-1.0852721743503935</c:v>
                </c:pt>
                <c:pt idx="33">
                  <c:v>5.0433623073331546</c:v>
                </c:pt>
              </c:numCache>
            </c:numRef>
          </c:val>
          <c:smooth val="0"/>
          <c:extLst>
            <c:ext xmlns:c16="http://schemas.microsoft.com/office/drawing/2014/chart" uri="{C3380CC4-5D6E-409C-BE32-E72D297353CC}">
              <c16:uniqueId val="{000000C8-DE9E-4313-8B0B-2DE11C1133A8}"/>
            </c:ext>
          </c:extLst>
        </c:ser>
        <c:ser>
          <c:idx val="11"/>
          <c:order val="17"/>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22.015514332451858</c:v>
                </c:pt>
                <c:pt idx="1">
                  <c:v>-2.7861710805154871</c:v>
                </c:pt>
                <c:pt idx="2">
                  <c:v>8.3281456682016142</c:v>
                </c:pt>
                <c:pt idx="3">
                  <c:v>2.0535208022920415</c:v>
                </c:pt>
                <c:pt idx="4">
                  <c:v>-1.7839522570284316</c:v>
                </c:pt>
                <c:pt idx="5">
                  <c:v>-1.3334042705537286</c:v>
                </c:pt>
                <c:pt idx="6">
                  <c:v>2.7297694487060653</c:v>
                </c:pt>
                <c:pt idx="7">
                  <c:v>7.3160076681233477</c:v>
                </c:pt>
                <c:pt idx="8">
                  <c:v>24.680577553226613</c:v>
                </c:pt>
                <c:pt idx="9">
                  <c:v>4.7034391172928736</c:v>
                </c:pt>
                <c:pt idx="10">
                  <c:v>2.0379463876452064</c:v>
                </c:pt>
                <c:pt idx="11">
                  <c:v>-0.55978625823627226</c:v>
                </c:pt>
                <c:pt idx="12">
                  <c:v>7.1549088715983089</c:v>
                </c:pt>
                <c:pt idx="13">
                  <c:v>4.8731817514635623</c:v>
                </c:pt>
                <c:pt idx="14">
                  <c:v>10.006164302467369</c:v>
                </c:pt>
                <c:pt idx="15">
                  <c:v>6.6926272666023578</c:v>
                </c:pt>
                <c:pt idx="16">
                  <c:v>2.2026490569260204</c:v>
                </c:pt>
                <c:pt idx="17">
                  <c:v>11.379844181647059</c:v>
                </c:pt>
                <c:pt idx="18">
                  <c:v>16.35913758946117</c:v>
                </c:pt>
                <c:pt idx="19">
                  <c:v>23.366879759123549</c:v>
                </c:pt>
                <c:pt idx="20">
                  <c:v>7.7150189099484123</c:v>
                </c:pt>
                <c:pt idx="21">
                  <c:v>18.887903934228234</c:v>
                </c:pt>
                <c:pt idx="22">
                  <c:v>7.9774736150284298</c:v>
                </c:pt>
                <c:pt idx="23">
                  <c:v>13.261911590234376</c:v>
                </c:pt>
                <c:pt idx="24">
                  <c:v>25.019593522301875</c:v>
                </c:pt>
                <c:pt idx="25">
                  <c:v>25.686360459076241</c:v>
                </c:pt>
                <c:pt idx="26">
                  <c:v>31.264033168554306</c:v>
                </c:pt>
                <c:pt idx="27">
                  <c:v>21.020769054302946</c:v>
                </c:pt>
                <c:pt idx="28">
                  <c:v>19.075216187047772</c:v>
                </c:pt>
                <c:pt idx="29">
                  <c:v>24.408773242612369</c:v>
                </c:pt>
                <c:pt idx="30">
                  <c:v>33.512700611026958</c:v>
                </c:pt>
                <c:pt idx="31">
                  <c:v>25.459545213379897</c:v>
                </c:pt>
                <c:pt idx="32">
                  <c:v>22.409974917536601</c:v>
                </c:pt>
                <c:pt idx="33">
                  <c:v>10.075060345116071</c:v>
                </c:pt>
              </c:numCache>
            </c:numRef>
          </c:val>
          <c:smooth val="0"/>
          <c:extLst>
            <c:ext xmlns:c16="http://schemas.microsoft.com/office/drawing/2014/chart" uri="{C3380CC4-5D6E-409C-BE32-E72D297353CC}">
              <c16:uniqueId val="{000000CA-DE9E-4313-8B0B-2DE11C1133A8}"/>
            </c:ext>
          </c:extLst>
        </c:ser>
        <c:ser>
          <c:idx val="12"/>
          <c:order val="18"/>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-17.533111531520262</c:v>
                </c:pt>
                <c:pt idx="1">
                  <c:v>8.7773105406085961</c:v>
                </c:pt>
                <c:pt idx="2">
                  <c:v>-12.802591299987398</c:v>
                </c:pt>
                <c:pt idx="3">
                  <c:v>2.8952254069736227</c:v>
                </c:pt>
                <c:pt idx="4">
                  <c:v>13.270657291286625</c:v>
                </c:pt>
                <c:pt idx="5">
                  <c:v>13.561295418185182</c:v>
                </c:pt>
                <c:pt idx="6">
                  <c:v>-1.4320402215162176</c:v>
                </c:pt>
                <c:pt idx="7">
                  <c:v>-4.81192955703591</c:v>
                </c:pt>
                <c:pt idx="8">
                  <c:v>-27.847916499013081</c:v>
                </c:pt>
                <c:pt idx="9">
                  <c:v>-10.978027603414375</c:v>
                </c:pt>
                <c:pt idx="10">
                  <c:v>-15.315388736780733</c:v>
                </c:pt>
                <c:pt idx="11">
                  <c:v>-13.944680176791735</c:v>
                </c:pt>
                <c:pt idx="12">
                  <c:v>-22.505199012812227</c:v>
                </c:pt>
                <c:pt idx="13">
                  <c:v>-25.709965484566055</c:v>
                </c:pt>
                <c:pt idx="14">
                  <c:v>-16.788349967100658</c:v>
                </c:pt>
                <c:pt idx="15">
                  <c:v>-19.868868548655882</c:v>
                </c:pt>
                <c:pt idx="16">
                  <c:v>-16.10294020792935</c:v>
                </c:pt>
                <c:pt idx="17">
                  <c:v>-24.750866941758431</c:v>
                </c:pt>
                <c:pt idx="18">
                  <c:v>-35.043380194110796</c:v>
                </c:pt>
                <c:pt idx="19">
                  <c:v>-29.159456971683539</c:v>
                </c:pt>
                <c:pt idx="20">
                  <c:v>-14.677802937512752</c:v>
                </c:pt>
                <c:pt idx="21">
                  <c:v>-24.714028768357821</c:v>
                </c:pt>
                <c:pt idx="22">
                  <c:v>-9.3624248620471917</c:v>
                </c:pt>
                <c:pt idx="23">
                  <c:v>-22.00417839048896</c:v>
                </c:pt>
                <c:pt idx="24">
                  <c:v>-34.597473131725565</c:v>
                </c:pt>
                <c:pt idx="25">
                  <c:v>-33.974865800701082</c:v>
                </c:pt>
                <c:pt idx="26">
                  <c:v>-42.026993469335139</c:v>
                </c:pt>
                <c:pt idx="27">
                  <c:v>-20.023224351461977</c:v>
                </c:pt>
                <c:pt idx="28">
                  <c:v>-7.5553580245468765</c:v>
                </c:pt>
                <c:pt idx="29">
                  <c:v>-10.765471415652428</c:v>
                </c:pt>
                <c:pt idx="30">
                  <c:v>-13.835033314535394</c:v>
                </c:pt>
                <c:pt idx="31">
                  <c:v>-12.489923392422497</c:v>
                </c:pt>
                <c:pt idx="32">
                  <c:v>-14.969994481361937</c:v>
                </c:pt>
                <c:pt idx="33">
                  <c:v>-11.478498890937772</c:v>
                </c:pt>
              </c:numCache>
            </c:numRef>
          </c:val>
          <c:smooth val="0"/>
          <c:extLst>
            <c:ext xmlns:c16="http://schemas.microsoft.com/office/drawing/2014/chart" uri="{C3380CC4-5D6E-409C-BE32-E72D297353CC}">
              <c16:uniqueId val="{000000CC-DE9E-4313-8B0B-2DE11C1133A8}"/>
            </c:ext>
          </c:extLst>
        </c:ser>
        <c:ser>
          <c:idx val="13"/>
          <c:order val="19"/>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4.6007112359802704</c:v>
                </c:pt>
                <c:pt idx="1">
                  <c:v>0.61511002513725543</c:v>
                </c:pt>
                <c:pt idx="2">
                  <c:v>8.6991440184647217</c:v>
                </c:pt>
                <c:pt idx="3">
                  <c:v>-6.0650841078313533</c:v>
                </c:pt>
                <c:pt idx="4">
                  <c:v>-17.99915662559215</c:v>
                </c:pt>
                <c:pt idx="5">
                  <c:v>-9.6132216640398838</c:v>
                </c:pt>
                <c:pt idx="6">
                  <c:v>-4.2462966121092904</c:v>
                </c:pt>
                <c:pt idx="7">
                  <c:v>11.541759704414289</c:v>
                </c:pt>
                <c:pt idx="8">
                  <c:v>4.9107338782050647</c:v>
                </c:pt>
                <c:pt idx="9">
                  <c:v>7.8871780715417117</c:v>
                </c:pt>
                <c:pt idx="10">
                  <c:v>5.2529362619679887</c:v>
                </c:pt>
                <c:pt idx="11">
                  <c:v>4.2432493501110002</c:v>
                </c:pt>
                <c:pt idx="12">
                  <c:v>2.3367617814074038</c:v>
                </c:pt>
                <c:pt idx="13">
                  <c:v>-1.4896894526827964</c:v>
                </c:pt>
                <c:pt idx="14">
                  <c:v>4.2219671740895137</c:v>
                </c:pt>
                <c:pt idx="15">
                  <c:v>-7.9365900091943331</c:v>
                </c:pt>
                <c:pt idx="16">
                  <c:v>-4.9400377974961884</c:v>
                </c:pt>
                <c:pt idx="17">
                  <c:v>-5.0801945690182038</c:v>
                </c:pt>
                <c:pt idx="18">
                  <c:v>-0.98705379514285596</c:v>
                </c:pt>
                <c:pt idx="19">
                  <c:v>-6.1535802160506137</c:v>
                </c:pt>
                <c:pt idx="20">
                  <c:v>-1.2034411156491842</c:v>
                </c:pt>
                <c:pt idx="21">
                  <c:v>-3.063940312131308</c:v>
                </c:pt>
                <c:pt idx="22">
                  <c:v>-12.506066013884265</c:v>
                </c:pt>
                <c:pt idx="23">
                  <c:v>-2.3409686491504544</c:v>
                </c:pt>
                <c:pt idx="24">
                  <c:v>-10.536698937357869</c:v>
                </c:pt>
                <c:pt idx="25">
                  <c:v>-6.502245923911687</c:v>
                </c:pt>
                <c:pt idx="26">
                  <c:v>-4.426113264344167</c:v>
                </c:pt>
                <c:pt idx="27">
                  <c:v>-11.319315490254667</c:v>
                </c:pt>
                <c:pt idx="28">
                  <c:v>-9.2163782028364949</c:v>
                </c:pt>
                <c:pt idx="29">
                  <c:v>-9.0093481048825197</c:v>
                </c:pt>
                <c:pt idx="30">
                  <c:v>-9.3407061285688542</c:v>
                </c:pt>
                <c:pt idx="31">
                  <c:v>-2.7739481538446853</c:v>
                </c:pt>
                <c:pt idx="32">
                  <c:v>2.3292755031434353</c:v>
                </c:pt>
                <c:pt idx="33">
                  <c:v>-10.402913176221773</c:v>
                </c:pt>
              </c:numCache>
            </c:numRef>
          </c:val>
          <c:smooth val="0"/>
          <c:extLst>
            <c:ext xmlns:c16="http://schemas.microsoft.com/office/drawing/2014/chart" uri="{C3380CC4-5D6E-409C-BE32-E72D297353CC}">
              <c16:uniqueId val="{000000D0-DE9E-4313-8B0B-2DE11C1133A8}"/>
            </c:ext>
          </c:extLst>
        </c:ser>
        <c:ser>
          <c:idx val="4"/>
          <c:order val="21"/>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D2-DE9E-4313-8B0B-2DE11C1133A8}"/>
            </c:ext>
          </c:extLst>
        </c:ser>
        <c:ser>
          <c:idx val="6"/>
          <c:order val="22"/>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0.41616655721554707</c:v>
                </c:pt>
                <c:pt idx="1">
                  <c:v>-2.840385377567145</c:v>
                </c:pt>
                <c:pt idx="2">
                  <c:v>-17.214833860634826</c:v>
                </c:pt>
                <c:pt idx="3">
                  <c:v>3.394585519345128</c:v>
                </c:pt>
                <c:pt idx="4">
                  <c:v>15.489022189285606</c:v>
                </c:pt>
                <c:pt idx="5">
                  <c:v>15.56431561766658</c:v>
                </c:pt>
                <c:pt idx="6">
                  <c:v>10.414688404125627</c:v>
                </c:pt>
                <c:pt idx="7">
                  <c:v>-11.793775229307357</c:v>
                </c:pt>
                <c:pt idx="8">
                  <c:v>5.4394440667238086</c:v>
                </c:pt>
                <c:pt idx="9">
                  <c:v>7.6514770626090467</c:v>
                </c:pt>
                <c:pt idx="10">
                  <c:v>-8.9970199041999876</c:v>
                </c:pt>
                <c:pt idx="11">
                  <c:v>-2.4864727947715437</c:v>
                </c:pt>
                <c:pt idx="12">
                  <c:v>-2.6521267955104122</c:v>
                </c:pt>
                <c:pt idx="13">
                  <c:v>-4.3280633690301329</c:v>
                </c:pt>
                <c:pt idx="14">
                  <c:v>4.699628334492445</c:v>
                </c:pt>
                <c:pt idx="15">
                  <c:v>10.949670468107797</c:v>
                </c:pt>
                <c:pt idx="16">
                  <c:v>-3.8938737816351932</c:v>
                </c:pt>
                <c:pt idx="17">
                  <c:v>9.4836832431610674</c:v>
                </c:pt>
                <c:pt idx="18">
                  <c:v>-6.888586995046353</c:v>
                </c:pt>
                <c:pt idx="19">
                  <c:v>8.7425796664319932</c:v>
                </c:pt>
                <c:pt idx="20">
                  <c:v>1.9896610865544062</c:v>
                </c:pt>
                <c:pt idx="21">
                  <c:v>0.96832582130446099</c:v>
                </c:pt>
                <c:pt idx="22">
                  <c:v>10.861607734113932</c:v>
                </c:pt>
                <c:pt idx="23">
                  <c:v>8.5045385276316665</c:v>
                </c:pt>
                <c:pt idx="24">
                  <c:v>10.847382327483501</c:v>
                </c:pt>
                <c:pt idx="25">
                  <c:v>7.8004768511164002</c:v>
                </c:pt>
                <c:pt idx="26">
                  <c:v>8.3179884313722141</c:v>
                </c:pt>
                <c:pt idx="27">
                  <c:v>20.316005247877911</c:v>
                </c:pt>
                <c:pt idx="28">
                  <c:v>7.8728362495894544</c:v>
                </c:pt>
                <c:pt idx="29">
                  <c:v>12.741352293232922</c:v>
                </c:pt>
                <c:pt idx="30">
                  <c:v>20.393472368596122</c:v>
                </c:pt>
                <c:pt idx="31">
                  <c:v>16.833748304634355</c:v>
                </c:pt>
                <c:pt idx="32">
                  <c:v>14.837580238236114</c:v>
                </c:pt>
                <c:pt idx="33">
                  <c:v>13.878192476113327</c:v>
                </c:pt>
              </c:numCache>
            </c:numRef>
          </c:val>
          <c:smooth val="0"/>
          <c:extLst>
            <c:ext xmlns:c16="http://schemas.microsoft.com/office/drawing/2014/chart" uri="{C3380CC4-5D6E-409C-BE32-E72D297353CC}">
              <c16:uniqueId val="{000000D6-DE9E-4313-8B0B-2DE11C1133A8}"/>
            </c:ext>
          </c:extLst>
        </c:ser>
        <c:ser>
          <c:idx val="3"/>
          <c:order val="24"/>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20.002189557999372</c:v>
                </c:pt>
                <c:pt idx="1">
                  <c:v>3.7084755604155362</c:v>
                </c:pt>
                <c:pt idx="2">
                  <c:v>19.771923689404503</c:v>
                </c:pt>
                <c:pt idx="3">
                  <c:v>5.4003071454644669</c:v>
                </c:pt>
                <c:pt idx="4">
                  <c:v>-9.1887432063231245</c:v>
                </c:pt>
                <c:pt idx="5">
                  <c:v>-12.2755463962676</c:v>
                </c:pt>
                <c:pt idx="6">
                  <c:v>-13.814202247885987</c:v>
                </c:pt>
                <c:pt idx="7">
                  <c:v>-10.866235243156552</c:v>
                </c:pt>
                <c:pt idx="8">
                  <c:v>-6.9632187660317868</c:v>
                </c:pt>
                <c:pt idx="9">
                  <c:v>-9.4014931164565496</c:v>
                </c:pt>
                <c:pt idx="10">
                  <c:v>-7.7750946729793213</c:v>
                </c:pt>
                <c:pt idx="11">
                  <c:v>-9.7927941169473343</c:v>
                </c:pt>
                <c:pt idx="12">
                  <c:v>-29.59091762022581</c:v>
                </c:pt>
                <c:pt idx="13">
                  <c:v>-20.905566998408176</c:v>
                </c:pt>
                <c:pt idx="14">
                  <c:v>-25.864110284601338</c:v>
                </c:pt>
                <c:pt idx="15">
                  <c:v>-12.75664362765383</c:v>
                </c:pt>
                <c:pt idx="16">
                  <c:v>-2.8724291496473597</c:v>
                </c:pt>
                <c:pt idx="17">
                  <c:v>3.1980418953025946</c:v>
                </c:pt>
                <c:pt idx="18">
                  <c:v>-3.0887260891176993</c:v>
                </c:pt>
                <c:pt idx="19">
                  <c:v>-12.721959137707017</c:v>
                </c:pt>
                <c:pt idx="20">
                  <c:v>-12.453703675419092</c:v>
                </c:pt>
                <c:pt idx="21">
                  <c:v>-9.8565114967641421</c:v>
                </c:pt>
                <c:pt idx="22">
                  <c:v>-9.1821475507458672</c:v>
                </c:pt>
                <c:pt idx="23">
                  <c:v>-14.546337297360878</c:v>
                </c:pt>
                <c:pt idx="24">
                  <c:v>-8.0101308412849903</c:v>
                </c:pt>
                <c:pt idx="25">
                  <c:v>1.9019162209588103</c:v>
                </c:pt>
                <c:pt idx="26">
                  <c:v>-2.9760628876829287</c:v>
                </c:pt>
                <c:pt idx="27">
                  <c:v>-9.9274120657355525</c:v>
                </c:pt>
                <c:pt idx="28">
                  <c:v>-8.5447245510295033</c:v>
                </c:pt>
                <c:pt idx="29">
                  <c:v>-9.569170288159512</c:v>
                </c:pt>
                <c:pt idx="30">
                  <c:v>-11.628839274635538</c:v>
                </c:pt>
                <c:pt idx="31">
                  <c:v>-5.9241233429929707</c:v>
                </c:pt>
                <c:pt idx="32">
                  <c:v>2.5006411306094378</c:v>
                </c:pt>
                <c:pt idx="33">
                  <c:v>-2.5641420506872237</c:v>
                </c:pt>
              </c:numCache>
            </c:numRef>
          </c:val>
          <c:smooth val="0"/>
          <c:extLst>
            <c:ext xmlns:c16="http://schemas.microsoft.com/office/drawing/2014/chart" uri="{C3380CC4-5D6E-409C-BE32-E72D297353CC}">
              <c16:uniqueId val="{000000DA-DE9E-4313-8B0B-2DE11C1133A8}"/>
            </c:ext>
          </c:extLst>
        </c:ser>
        <c:ser>
          <c:idx val="1"/>
          <c:order val="26"/>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18.401871784590185</c:v>
                </c:pt>
                <c:pt idx="1">
                  <c:v>18.526565327192657</c:v>
                </c:pt>
                <c:pt idx="2">
                  <c:v>25.369130526087247</c:v>
                </c:pt>
                <c:pt idx="3">
                  <c:v>10.466884305060375</c:v>
                </c:pt>
                <c:pt idx="4">
                  <c:v>-5.933598913543392</c:v>
                </c:pt>
                <c:pt idx="5">
                  <c:v>-3.4031015729851788</c:v>
                </c:pt>
                <c:pt idx="6">
                  <c:v>-7.158641437854385</c:v>
                </c:pt>
                <c:pt idx="7">
                  <c:v>8.1292246250086464</c:v>
                </c:pt>
                <c:pt idx="8">
                  <c:v>8.880107088771183</c:v>
                </c:pt>
                <c:pt idx="9">
                  <c:v>-3.1023794235807145</c:v>
                </c:pt>
                <c:pt idx="10">
                  <c:v>16.697309547453187</c:v>
                </c:pt>
                <c:pt idx="11">
                  <c:v>6.8328718043630943</c:v>
                </c:pt>
                <c:pt idx="12">
                  <c:v>4.1835337469819933</c:v>
                </c:pt>
                <c:pt idx="13">
                  <c:v>10.673126780602615</c:v>
                </c:pt>
                <c:pt idx="14">
                  <c:v>0.99230817340867361</c:v>
                </c:pt>
                <c:pt idx="15">
                  <c:v>-7.3827345659083221</c:v>
                </c:pt>
                <c:pt idx="16">
                  <c:v>-2.2356719000526937</c:v>
                </c:pt>
                <c:pt idx="17">
                  <c:v>-13.653109817823861</c:v>
                </c:pt>
                <c:pt idx="18">
                  <c:v>6.2529975366487633</c:v>
                </c:pt>
                <c:pt idx="19">
                  <c:v>-1.2753617966154707</c:v>
                </c:pt>
                <c:pt idx="20">
                  <c:v>-5.3844196372665465</c:v>
                </c:pt>
                <c:pt idx="21">
                  <c:v>-5.2886252888129093</c:v>
                </c:pt>
                <c:pt idx="22">
                  <c:v>-4.8439292186230887</c:v>
                </c:pt>
                <c:pt idx="23">
                  <c:v>-2.7761107048718259</c:v>
                </c:pt>
                <c:pt idx="24">
                  <c:v>-2.856450691979262</c:v>
                </c:pt>
                <c:pt idx="25">
                  <c:v>-5.7833144637697842</c:v>
                </c:pt>
                <c:pt idx="26">
                  <c:v>-1.2039566854582517</c:v>
                </c:pt>
                <c:pt idx="27">
                  <c:v>-15.778465240146033</c:v>
                </c:pt>
                <c:pt idx="28">
                  <c:v>-0.5219029048930679</c:v>
                </c:pt>
                <c:pt idx="29">
                  <c:v>-2.5000911136885406</c:v>
                </c:pt>
                <c:pt idx="30">
                  <c:v>-19.034572687814943</c:v>
                </c:pt>
                <c:pt idx="31">
                  <c:v>-12.243969649716746</c:v>
                </c:pt>
                <c:pt idx="32">
                  <c:v>-16.470912669319659</c:v>
                </c:pt>
                <c:pt idx="33">
                  <c:v>-12.63512149307644</c:v>
                </c:pt>
              </c:numCache>
            </c:numRef>
          </c:val>
          <c:smooth val="0"/>
          <c:extLst>
            <c:ext xmlns:c16="http://schemas.microsoft.com/office/drawing/2014/chart" uri="{C3380CC4-5D6E-409C-BE32-E72D297353CC}">
              <c16:uniqueId val="{000000EB-DE9E-4313-8B0B-2DE11C1133A8}"/>
            </c:ext>
          </c:extLst>
        </c:ser>
        <c:ser>
          <c:idx val="28"/>
          <c:order val="28"/>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-53.405277867568657</c:v>
                </c:pt>
                <c:pt idx="1">
                  <c:v>-14.969356016081292</c:v>
                </c:pt>
                <c:pt idx="2">
                  <c:v>4.6906625357223675</c:v>
                </c:pt>
                <c:pt idx="3">
                  <c:v>8.0534400694887154</c:v>
                </c:pt>
                <c:pt idx="4">
                  <c:v>18.95947934826836</c:v>
                </c:pt>
                <c:pt idx="5">
                  <c:v>4.8665642680134624</c:v>
                </c:pt>
                <c:pt idx="6">
                  <c:v>16.134374163812026</c:v>
                </c:pt>
                <c:pt idx="7">
                  <c:v>29.94809256051667</c:v>
                </c:pt>
                <c:pt idx="8">
                  <c:v>-25.08442776161246</c:v>
                </c:pt>
                <c:pt idx="9">
                  <c:v>9.8230557341594249</c:v>
                </c:pt>
                <c:pt idx="10">
                  <c:v>9.4563101811218075</c:v>
                </c:pt>
                <c:pt idx="11">
                  <c:v>2.0022782791784266</c:v>
                </c:pt>
                <c:pt idx="12">
                  <c:v>-0.96579742603353225</c:v>
                </c:pt>
                <c:pt idx="13">
                  <c:v>9.4184524641605094</c:v>
                </c:pt>
                <c:pt idx="14">
                  <c:v>-18.514081602916121</c:v>
                </c:pt>
                <c:pt idx="15">
                  <c:v>-10.566592209215742</c:v>
                </c:pt>
                <c:pt idx="16">
                  <c:v>2.8242227472219383</c:v>
                </c:pt>
                <c:pt idx="17">
                  <c:v>-13.923392543802038</c:v>
                </c:pt>
                <c:pt idx="18">
                  <c:v>-10.820259376487229</c:v>
                </c:pt>
                <c:pt idx="19">
                  <c:v>-28.065036531188525</c:v>
                </c:pt>
                <c:pt idx="20">
                  <c:v>-8.5144129116088152</c:v>
                </c:pt>
                <c:pt idx="21">
                  <c:v>-22.32556653325446</c:v>
                </c:pt>
                <c:pt idx="22">
                  <c:v>-9.7592046586214565</c:v>
                </c:pt>
                <c:pt idx="23">
                  <c:v>-27.865837182616815</c:v>
                </c:pt>
                <c:pt idx="24">
                  <c:v>-22.153637473820709</c:v>
                </c:pt>
                <c:pt idx="25">
                  <c:v>-33.498949051136151</c:v>
                </c:pt>
                <c:pt idx="26">
                  <c:v>-40.653470932738855</c:v>
                </c:pt>
                <c:pt idx="27">
                  <c:v>-38.990907341940328</c:v>
                </c:pt>
                <c:pt idx="28">
                  <c:v>-35.501183447195217</c:v>
                </c:pt>
                <c:pt idx="29">
                  <c:v>-57.745874073589221</c:v>
                </c:pt>
                <c:pt idx="30">
                  <c:v>-72.747548983898014</c:v>
                </c:pt>
                <c:pt idx="31">
                  <c:v>-59.284058806952089</c:v>
                </c:pt>
                <c:pt idx="32">
                  <c:v>-43.215215555392206</c:v>
                </c:pt>
                <c:pt idx="33">
                  <c:v>-27.921374567085877</c:v>
                </c:pt>
              </c:numCache>
            </c:numRef>
          </c:val>
          <c:smooth val="0"/>
          <c:extLst>
            <c:ext xmlns:c16="http://schemas.microsoft.com/office/drawing/2014/chart" uri="{C3380CC4-5D6E-409C-BE32-E72D297353CC}">
              <c16:uniqueId val="{000000F2-DE9E-4313-8B0B-2DE11C1133A8}"/>
            </c:ext>
          </c:extLst>
        </c:ser>
        <c:ser>
          <c:idx val="35"/>
          <c:order val="35"/>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41.75111826043576</c:v>
                </c:pt>
                <c:pt idx="1">
                  <c:v>-3.5937409847974777</c:v>
                </c:pt>
                <c:pt idx="2">
                  <c:v>5.3572002798318863</c:v>
                </c:pt>
                <c:pt idx="3">
                  <c:v>-30.348048312589526</c:v>
                </c:pt>
                <c:pt idx="4">
                  <c:v>-65.071246353909373</c:v>
                </c:pt>
                <c:pt idx="5">
                  <c:v>-64.395659137517214</c:v>
                </c:pt>
                <c:pt idx="6">
                  <c:v>-31.381467124447227</c:v>
                </c:pt>
                <c:pt idx="7">
                  <c:v>-20.067600416950881</c:v>
                </c:pt>
                <c:pt idx="8">
                  <c:v>-25.659952370915562</c:v>
                </c:pt>
                <c:pt idx="9">
                  <c:v>-13.027849490754306</c:v>
                </c:pt>
                <c:pt idx="10">
                  <c:v>12.019088899251074</c:v>
                </c:pt>
                <c:pt idx="11">
                  <c:v>13.991477317176759</c:v>
                </c:pt>
                <c:pt idx="12">
                  <c:v>30.110531952232122</c:v>
                </c:pt>
                <c:pt idx="13">
                  <c:v>13.770128134638071</c:v>
                </c:pt>
                <c:pt idx="14">
                  <c:v>-3.8004436646588147</c:v>
                </c:pt>
                <c:pt idx="15">
                  <c:v>-1.3409517123363912</c:v>
                </c:pt>
                <c:pt idx="16">
                  <c:v>-1.3387762010097504</c:v>
                </c:pt>
                <c:pt idx="17">
                  <c:v>-8.8094166130758822</c:v>
                </c:pt>
                <c:pt idx="18">
                  <c:v>-23.052562028169632</c:v>
                </c:pt>
                <c:pt idx="19">
                  <c:v>-54.431358876172453</c:v>
                </c:pt>
                <c:pt idx="20">
                  <c:v>-41.747167415451258</c:v>
                </c:pt>
                <c:pt idx="21">
                  <c:v>-32.468378776684403</c:v>
                </c:pt>
                <c:pt idx="22">
                  <c:v>-41.05036350665614</c:v>
                </c:pt>
                <c:pt idx="23">
                  <c:v>-52.089009841438383</c:v>
                </c:pt>
                <c:pt idx="24">
                  <c:v>-40.364058804698288</c:v>
                </c:pt>
                <c:pt idx="25">
                  <c:v>-54.613963584415615</c:v>
                </c:pt>
                <c:pt idx="26">
                  <c:v>-39.177946746349335</c:v>
                </c:pt>
                <c:pt idx="27">
                  <c:v>-29.012415325269103</c:v>
                </c:pt>
                <c:pt idx="28">
                  <c:v>-20.660787413362414</c:v>
                </c:pt>
                <c:pt idx="29">
                  <c:v>-9.8145610536448658</c:v>
                </c:pt>
                <c:pt idx="30">
                  <c:v>-21.157269657123834</c:v>
                </c:pt>
                <c:pt idx="31">
                  <c:v>-11.302210623398423</c:v>
                </c:pt>
                <c:pt idx="32">
                  <c:v>-7.3437768151052296</c:v>
                </c:pt>
                <c:pt idx="33">
                  <c:v>-8.0511381383985281</c:v>
                </c:pt>
              </c:numCache>
            </c:numRef>
          </c:val>
          <c:smooth val="0"/>
          <c:extLst>
            <c:ext xmlns:c16="http://schemas.microsoft.com/office/drawing/2014/chart" uri="{C3380CC4-5D6E-409C-BE32-E72D297353CC}">
              <c16:uniqueId val="{000000F8-DE9E-4313-8B0B-2DE11C1133A8}"/>
            </c:ext>
          </c:extLst>
        </c:ser>
        <c:ser>
          <c:idx val="41"/>
          <c:order val="41"/>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-4.918967533740215</c:v>
                </c:pt>
                <c:pt idx="1">
                  <c:v>-2.1840091903868597</c:v>
                </c:pt>
                <c:pt idx="2">
                  <c:v>1.2787048717655125</c:v>
                </c:pt>
                <c:pt idx="3">
                  <c:v>2.123193326042383</c:v>
                </c:pt>
                <c:pt idx="4">
                  <c:v>43.858894059667364</c:v>
                </c:pt>
                <c:pt idx="5">
                  <c:v>36.14281740738079</c:v>
                </c:pt>
                <c:pt idx="6">
                  <c:v>19.724366211448796</c:v>
                </c:pt>
                <c:pt idx="7">
                  <c:v>-14.085718248679768</c:v>
                </c:pt>
                <c:pt idx="8">
                  <c:v>-2.2999809061730048</c:v>
                </c:pt>
                <c:pt idx="9">
                  <c:v>-8.6307591118384153</c:v>
                </c:pt>
                <c:pt idx="10">
                  <c:v>-26.205247195321135</c:v>
                </c:pt>
                <c:pt idx="11">
                  <c:v>5.6721187320363242</c:v>
                </c:pt>
                <c:pt idx="12">
                  <c:v>-33.4136639139615</c:v>
                </c:pt>
                <c:pt idx="13">
                  <c:v>-29.022285161772743</c:v>
                </c:pt>
                <c:pt idx="14">
                  <c:v>-6.1882560657977592</c:v>
                </c:pt>
                <c:pt idx="15">
                  <c:v>-3.1157119337876793</c:v>
                </c:pt>
                <c:pt idx="16">
                  <c:v>-14.377909792528953</c:v>
                </c:pt>
                <c:pt idx="17">
                  <c:v>-7.3693627200555056</c:v>
                </c:pt>
                <c:pt idx="18">
                  <c:v>-12.376722224871628</c:v>
                </c:pt>
                <c:pt idx="19">
                  <c:v>-11.473179256427102</c:v>
                </c:pt>
                <c:pt idx="20">
                  <c:v>-27.701835279003717</c:v>
                </c:pt>
                <c:pt idx="21">
                  <c:v>-29.159320547478274</c:v>
                </c:pt>
                <c:pt idx="22">
                  <c:v>-11.441170499892905</c:v>
                </c:pt>
                <c:pt idx="23">
                  <c:v>-16.511614376213402</c:v>
                </c:pt>
                <c:pt idx="24">
                  <c:v>-28.336617106106132</c:v>
                </c:pt>
                <c:pt idx="25">
                  <c:v>18.592993001220748</c:v>
                </c:pt>
                <c:pt idx="26">
                  <c:v>14.033887055120431</c:v>
                </c:pt>
                <c:pt idx="27">
                  <c:v>-0.25528800051688449</c:v>
                </c:pt>
                <c:pt idx="28">
                  <c:v>10.890884368564002</c:v>
                </c:pt>
                <c:pt idx="29">
                  <c:v>12.336423424130771</c:v>
                </c:pt>
                <c:pt idx="30">
                  <c:v>4.6283530537039042</c:v>
                </c:pt>
                <c:pt idx="31">
                  <c:v>3.0262540349212941</c:v>
                </c:pt>
                <c:pt idx="32">
                  <c:v>-10.719118108681869</c:v>
                </c:pt>
                <c:pt idx="33">
                  <c:v>-3.0525220608978998</c:v>
                </c:pt>
              </c:numCache>
            </c:numRef>
          </c:val>
          <c:smooth val="0"/>
          <c:extLst>
            <c:ext xmlns:c16="http://schemas.microsoft.com/office/drawing/2014/chart" uri="{C3380CC4-5D6E-409C-BE32-E72D297353CC}">
              <c16:uniqueId val="{000000F9-DE9E-4313-8B0B-2DE11C1133A8}"/>
            </c:ext>
          </c:extLst>
        </c:ser>
        <c:ser>
          <c:idx val="42"/>
          <c:order val="42"/>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3.8395123738155235</c:v>
                </c:pt>
                <c:pt idx="1">
                  <c:v>-6.179128831718117</c:v>
                </c:pt>
                <c:pt idx="2">
                  <c:v>-8.9045424829237163</c:v>
                </c:pt>
                <c:pt idx="3">
                  <c:v>1.6456731373182265</c:v>
                </c:pt>
                <c:pt idx="4">
                  <c:v>-13.896850759920198</c:v>
                </c:pt>
                <c:pt idx="5">
                  <c:v>-7.6348360380507074</c:v>
                </c:pt>
                <c:pt idx="6">
                  <c:v>-11.50422940554563</c:v>
                </c:pt>
                <c:pt idx="7">
                  <c:v>-1.9700621578522259</c:v>
                </c:pt>
                <c:pt idx="8">
                  <c:v>3.5660250432556495</c:v>
                </c:pt>
                <c:pt idx="9">
                  <c:v>-4.8488673201063648</c:v>
                </c:pt>
                <c:pt idx="10">
                  <c:v>-11.908469787158538</c:v>
                </c:pt>
                <c:pt idx="11">
                  <c:v>-9.3286744231591001</c:v>
                </c:pt>
                <c:pt idx="12">
                  <c:v>0.66988764046982396</c:v>
                </c:pt>
                <c:pt idx="13">
                  <c:v>-6.1535693021141924</c:v>
                </c:pt>
                <c:pt idx="14">
                  <c:v>0.8809684572952392</c:v>
                </c:pt>
                <c:pt idx="15">
                  <c:v>0.11305242253456527</c:v>
                </c:pt>
                <c:pt idx="16">
                  <c:v>-2.0577026589307934</c:v>
                </c:pt>
                <c:pt idx="17">
                  <c:v>-5.7519955589668825</c:v>
                </c:pt>
                <c:pt idx="18">
                  <c:v>6.695126103295479</c:v>
                </c:pt>
                <c:pt idx="19">
                  <c:v>-7.7422801041393541</c:v>
                </c:pt>
                <c:pt idx="20">
                  <c:v>6.1255300352058839</c:v>
                </c:pt>
                <c:pt idx="21">
                  <c:v>6.2484418776875827</c:v>
                </c:pt>
                <c:pt idx="22">
                  <c:v>-9.9626877272385173</c:v>
                </c:pt>
                <c:pt idx="23">
                  <c:v>5.5635946409893222</c:v>
                </c:pt>
                <c:pt idx="24">
                  <c:v>0.25171726747430512</c:v>
                </c:pt>
                <c:pt idx="25">
                  <c:v>1.2044919230902451</c:v>
                </c:pt>
                <c:pt idx="26">
                  <c:v>13.402044714894146</c:v>
                </c:pt>
                <c:pt idx="27">
                  <c:v>2.5646145331847947</c:v>
                </c:pt>
                <c:pt idx="28">
                  <c:v>-0.37909077832409821</c:v>
                </c:pt>
                <c:pt idx="29">
                  <c:v>7.9668261605547741</c:v>
                </c:pt>
                <c:pt idx="30">
                  <c:v>1.8357276303504477</c:v>
                </c:pt>
                <c:pt idx="31">
                  <c:v>6.6713500928017311</c:v>
                </c:pt>
                <c:pt idx="32">
                  <c:v>7.3419823820586316</c:v>
                </c:pt>
                <c:pt idx="33">
                  <c:v>10.202405064774211</c:v>
                </c:pt>
              </c:numCache>
            </c:numRef>
          </c:val>
          <c:smooth val="0"/>
          <c:extLst>
            <c:ext xmlns:c16="http://schemas.microsoft.com/office/drawing/2014/chart" uri="{C3380CC4-5D6E-409C-BE32-E72D297353CC}">
              <c16:uniqueId val="{000000FA-DE9E-4313-8B0B-2DE11C1133A8}"/>
            </c:ext>
          </c:extLst>
        </c:ser>
        <c:ser>
          <c:idx val="43"/>
          <c:order val="43"/>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-46.966146328486502</c:v>
                </c:pt>
                <c:pt idx="1">
                  <c:v>-10.819086128321942</c:v>
                </c:pt>
                <c:pt idx="2">
                  <c:v>-15.742558389320038</c:v>
                </c:pt>
                <c:pt idx="3">
                  <c:v>-0.30792233474130626</c:v>
                </c:pt>
                <c:pt idx="4">
                  <c:v>33.11369800940156</c:v>
                </c:pt>
                <c:pt idx="5">
                  <c:v>34.427273931214586</c:v>
                </c:pt>
                <c:pt idx="6">
                  <c:v>18.386168449069373</c:v>
                </c:pt>
                <c:pt idx="7">
                  <c:v>6.8579875005525537</c:v>
                </c:pt>
                <c:pt idx="8">
                  <c:v>8.42970530356979</c:v>
                </c:pt>
                <c:pt idx="9">
                  <c:v>10.301533620804548</c:v>
                </c:pt>
                <c:pt idx="10">
                  <c:v>0.4217407081341662</c:v>
                </c:pt>
                <c:pt idx="11">
                  <c:v>-3.1295146527554607</c:v>
                </c:pt>
                <c:pt idx="12">
                  <c:v>-16.292768123093992</c:v>
                </c:pt>
                <c:pt idx="13">
                  <c:v>-2.6323195925215259</c:v>
                </c:pt>
                <c:pt idx="14">
                  <c:v>-6.2184108173823915</c:v>
                </c:pt>
                <c:pt idx="15">
                  <c:v>-1.1184225741089904</c:v>
                </c:pt>
                <c:pt idx="16">
                  <c:v>-1.7624893189349677</c:v>
                </c:pt>
                <c:pt idx="17">
                  <c:v>5.6296389630006161</c:v>
                </c:pt>
                <c:pt idx="18">
                  <c:v>3.7390323086583521</c:v>
                </c:pt>
                <c:pt idx="19">
                  <c:v>20.809004126931541</c:v>
                </c:pt>
                <c:pt idx="20">
                  <c:v>6.4696246226958465</c:v>
                </c:pt>
                <c:pt idx="21">
                  <c:v>7.012070909695467</c:v>
                </c:pt>
                <c:pt idx="22">
                  <c:v>21.138694137334824</c:v>
                </c:pt>
                <c:pt idx="23">
                  <c:v>18.515233023208566</c:v>
                </c:pt>
                <c:pt idx="24">
                  <c:v>18.404502043267712</c:v>
                </c:pt>
                <c:pt idx="25">
                  <c:v>22.190863091964275</c:v>
                </c:pt>
                <c:pt idx="26">
                  <c:v>8.6545032900176011</c:v>
                </c:pt>
                <c:pt idx="27">
                  <c:v>6.1637856560992077</c:v>
                </c:pt>
                <c:pt idx="28">
                  <c:v>1.4530432963510975</c:v>
                </c:pt>
                <c:pt idx="29">
                  <c:v>-8.1694734035409056</c:v>
                </c:pt>
                <c:pt idx="30">
                  <c:v>0.83468404454833944</c:v>
                </c:pt>
                <c:pt idx="31">
                  <c:v>-7.2733027991489507</c:v>
                </c:pt>
                <c:pt idx="32">
                  <c:v>-11.039029232051689</c:v>
                </c:pt>
                <c:pt idx="33">
                  <c:v>-7.4307495196990203</c:v>
                </c:pt>
              </c:numCache>
            </c:numRef>
          </c:val>
          <c:smooth val="0"/>
          <c:extLst>
            <c:ext xmlns:c16="http://schemas.microsoft.com/office/drawing/2014/chart" uri="{C3380CC4-5D6E-409C-BE32-E72D297353CC}">
              <c16:uniqueId val="{000000FB-DE9E-4313-8B0B-2DE11C1133A8}"/>
            </c:ext>
          </c:extLst>
        </c:ser>
        <c:ser>
          <c:idx val="44"/>
          <c:order val="44"/>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-13.261108506412711</c:v>
                </c:pt>
                <c:pt idx="1">
                  <c:v>0.85968946450520889</c:v>
                </c:pt>
                <c:pt idx="2">
                  <c:v>-18.552203982835636</c:v>
                </c:pt>
                <c:pt idx="3">
                  <c:v>-1.0218091119895689</c:v>
                </c:pt>
                <c:pt idx="4">
                  <c:v>4.5248680180520751</c:v>
                </c:pt>
                <c:pt idx="5">
                  <c:v>4.836862444790313</c:v>
                </c:pt>
                <c:pt idx="6">
                  <c:v>-7.9484716479782946</c:v>
                </c:pt>
                <c:pt idx="7">
                  <c:v>4.4604062168218661</c:v>
                </c:pt>
                <c:pt idx="8">
                  <c:v>12.259828508831561</c:v>
                </c:pt>
                <c:pt idx="9">
                  <c:v>5.9019139371230267</c:v>
                </c:pt>
                <c:pt idx="10">
                  <c:v>10.658147402864415</c:v>
                </c:pt>
                <c:pt idx="11">
                  <c:v>-2.5151437057502335</c:v>
                </c:pt>
                <c:pt idx="12">
                  <c:v>-1.4680980484627071</c:v>
                </c:pt>
                <c:pt idx="13">
                  <c:v>-7.1208173721970525</c:v>
                </c:pt>
                <c:pt idx="14">
                  <c:v>-6.3702841543999966</c:v>
                </c:pt>
                <c:pt idx="15">
                  <c:v>-3.5699224554264219</c:v>
                </c:pt>
                <c:pt idx="16">
                  <c:v>1.9722901924978942</c:v>
                </c:pt>
                <c:pt idx="17">
                  <c:v>-6.4199189182545524</c:v>
                </c:pt>
                <c:pt idx="18">
                  <c:v>-4.5545089051302057</c:v>
                </c:pt>
                <c:pt idx="19">
                  <c:v>-18.147362425224856</c:v>
                </c:pt>
                <c:pt idx="20">
                  <c:v>-22.340749637805857</c:v>
                </c:pt>
                <c:pt idx="21">
                  <c:v>-17.200525689986534</c:v>
                </c:pt>
                <c:pt idx="22">
                  <c:v>-11.641624041658361</c:v>
                </c:pt>
                <c:pt idx="23">
                  <c:v>-17.120581105700694</c:v>
                </c:pt>
                <c:pt idx="24">
                  <c:v>-13.014254363952205</c:v>
                </c:pt>
                <c:pt idx="25">
                  <c:v>-15.895273463684134</c:v>
                </c:pt>
                <c:pt idx="26">
                  <c:v>5.6082544688251801</c:v>
                </c:pt>
                <c:pt idx="27">
                  <c:v>-2.7678638616634998</c:v>
                </c:pt>
                <c:pt idx="28">
                  <c:v>-3.5893433505407302</c:v>
                </c:pt>
                <c:pt idx="29">
                  <c:v>-5.1649735723913182</c:v>
                </c:pt>
                <c:pt idx="30">
                  <c:v>-3.5798307180812117</c:v>
                </c:pt>
                <c:pt idx="31">
                  <c:v>3.5533521440811455</c:v>
                </c:pt>
                <c:pt idx="32">
                  <c:v>5.1191500460845418</c:v>
                </c:pt>
                <c:pt idx="33">
                  <c:v>0.50866827905338141</c:v>
                </c:pt>
              </c:numCache>
            </c:numRef>
          </c:val>
          <c:smooth val="0"/>
          <c:extLst>
            <c:ext xmlns:c16="http://schemas.microsoft.com/office/drawing/2014/chart" uri="{C3380CC4-5D6E-409C-BE32-E72D297353CC}">
              <c16:uniqueId val="{00000101-DE9E-4313-8B0B-2DE11C1133A8}"/>
            </c:ext>
          </c:extLst>
        </c:ser>
        <c:ser>
          <c:idx val="50"/>
          <c:order val="50"/>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1.4143963653623359</c:v>
                </c:pt>
                <c:pt idx="1">
                  <c:v>16.353513274225406</c:v>
                </c:pt>
                <c:pt idx="2">
                  <c:v>-8.7834832811495289</c:v>
                </c:pt>
                <c:pt idx="3">
                  <c:v>-8.9096820374834351</c:v>
                </c:pt>
                <c:pt idx="4">
                  <c:v>-17.020483937812969</c:v>
                </c:pt>
                <c:pt idx="5">
                  <c:v>-9.838223377300892</c:v>
                </c:pt>
                <c:pt idx="6">
                  <c:v>-5.6935123211587779</c:v>
                </c:pt>
                <c:pt idx="7">
                  <c:v>6.5290878410451114</c:v>
                </c:pt>
                <c:pt idx="8">
                  <c:v>-0.37234278238429397</c:v>
                </c:pt>
                <c:pt idx="9">
                  <c:v>-10.611000107019208</c:v>
                </c:pt>
                <c:pt idx="10">
                  <c:v>-6.5645745053188875</c:v>
                </c:pt>
                <c:pt idx="11">
                  <c:v>-7.6468322731670924</c:v>
                </c:pt>
                <c:pt idx="12">
                  <c:v>-7.4506544933683472E-2</c:v>
                </c:pt>
                <c:pt idx="13">
                  <c:v>-20.499144739005715</c:v>
                </c:pt>
                <c:pt idx="14">
                  <c:v>2.421439148747595</c:v>
                </c:pt>
                <c:pt idx="15">
                  <c:v>-7.9150067904265597</c:v>
                </c:pt>
                <c:pt idx="16">
                  <c:v>0.17347812786283612</c:v>
                </c:pt>
                <c:pt idx="17">
                  <c:v>4.4093039832659997</c:v>
                </c:pt>
                <c:pt idx="18">
                  <c:v>8.4242510638432577</c:v>
                </c:pt>
                <c:pt idx="19">
                  <c:v>20.921959730912931</c:v>
                </c:pt>
                <c:pt idx="20">
                  <c:v>21.729427317040972</c:v>
                </c:pt>
                <c:pt idx="21">
                  <c:v>22.168891518958844</c:v>
                </c:pt>
                <c:pt idx="22">
                  <c:v>22.683876522933133</c:v>
                </c:pt>
                <c:pt idx="23">
                  <c:v>16.312033039866947</c:v>
                </c:pt>
                <c:pt idx="24">
                  <c:v>16.187350411200896</c:v>
                </c:pt>
                <c:pt idx="25">
                  <c:v>23.440738004865125</c:v>
                </c:pt>
                <c:pt idx="26">
                  <c:v>31.787691114004701</c:v>
                </c:pt>
                <c:pt idx="27">
                  <c:v>33.815093047451228</c:v>
                </c:pt>
                <c:pt idx="28">
                  <c:v>31.89130438840948</c:v>
                </c:pt>
                <c:pt idx="29">
                  <c:v>24.426339223282412</c:v>
                </c:pt>
                <c:pt idx="30">
                  <c:v>27.793405024567619</c:v>
                </c:pt>
                <c:pt idx="31">
                  <c:v>21.778230802738108</c:v>
                </c:pt>
                <c:pt idx="32">
                  <c:v>24.293731257785112</c:v>
                </c:pt>
                <c:pt idx="33">
                  <c:v>10.879770343308337</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-18.9068159670569</c:v>
                </c:pt>
                <c:pt idx="1">
                  <c:v>3.1734568892716197</c:v>
                </c:pt>
                <c:pt idx="2">
                  <c:v>-14.330330486700404</c:v>
                </c:pt>
                <c:pt idx="3">
                  <c:v>-0.14725549135619076</c:v>
                </c:pt>
                <c:pt idx="4">
                  <c:v>-16.456118828500621</c:v>
                </c:pt>
                <c:pt idx="5">
                  <c:v>-8.0528279795544222</c:v>
                </c:pt>
                <c:pt idx="6">
                  <c:v>-39.999584259930998</c:v>
                </c:pt>
                <c:pt idx="7">
                  <c:v>-60.380625654943287</c:v>
                </c:pt>
                <c:pt idx="8">
                  <c:v>-10.806938007590361</c:v>
                </c:pt>
                <c:pt idx="9">
                  <c:v>-29.434520911308937</c:v>
                </c:pt>
                <c:pt idx="10">
                  <c:v>2.9333016300370218</c:v>
                </c:pt>
                <c:pt idx="11">
                  <c:v>5.8065975281351712</c:v>
                </c:pt>
                <c:pt idx="12">
                  <c:v>4.9251971177000087</c:v>
                </c:pt>
                <c:pt idx="13">
                  <c:v>13.653672795044258</c:v>
                </c:pt>
                <c:pt idx="14">
                  <c:v>-1.3656615465151845</c:v>
                </c:pt>
                <c:pt idx="15">
                  <c:v>10.802716133184731</c:v>
                </c:pt>
                <c:pt idx="16">
                  <c:v>7.1672016019874718</c:v>
                </c:pt>
                <c:pt idx="17">
                  <c:v>0.12916727598621947</c:v>
                </c:pt>
                <c:pt idx="18">
                  <c:v>18.081816961057484</c:v>
                </c:pt>
                <c:pt idx="19">
                  <c:v>17.348429537378252</c:v>
                </c:pt>
                <c:pt idx="20">
                  <c:v>-16.312087609549053</c:v>
                </c:pt>
                <c:pt idx="21">
                  <c:v>-6.0849083638458978</c:v>
                </c:pt>
                <c:pt idx="22">
                  <c:v>-19.351300579728559</c:v>
                </c:pt>
                <c:pt idx="23">
                  <c:v>-5.4046217883296777</c:v>
                </c:pt>
                <c:pt idx="24">
                  <c:v>-3.4237557429150911</c:v>
                </c:pt>
                <c:pt idx="25">
                  <c:v>-12.826722013414837</c:v>
                </c:pt>
                <c:pt idx="26">
                  <c:v>-2.2112706119514769</c:v>
                </c:pt>
                <c:pt idx="27">
                  <c:v>-19.667997548822314</c:v>
                </c:pt>
                <c:pt idx="28">
                  <c:v>-23.320859327213839</c:v>
                </c:pt>
                <c:pt idx="29">
                  <c:v>-30.339841032400727</c:v>
                </c:pt>
                <c:pt idx="30">
                  <c:v>-14.769669178349432</c:v>
                </c:pt>
                <c:pt idx="31">
                  <c:v>-3.9304263736994471</c:v>
                </c:pt>
                <c:pt idx="32">
                  <c:v>-18.256938346894458</c:v>
                </c:pt>
                <c:pt idx="33">
                  <c:v>-3.0145311029627919</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-8.824285032460466</c:v>
                </c:pt>
                <c:pt idx="1">
                  <c:v>-9.0951398306060582</c:v>
                </c:pt>
                <c:pt idx="2">
                  <c:v>-0.23531509896201896</c:v>
                </c:pt>
                <c:pt idx="3">
                  <c:v>2.8136767014075303</c:v>
                </c:pt>
                <c:pt idx="4">
                  <c:v>13.852678421244491</c:v>
                </c:pt>
                <c:pt idx="5">
                  <c:v>24.563949409639463</c:v>
                </c:pt>
                <c:pt idx="6">
                  <c:v>28.884811399620958</c:v>
                </c:pt>
                <c:pt idx="7">
                  <c:v>-1.92768357010209</c:v>
                </c:pt>
                <c:pt idx="8">
                  <c:v>8.1752868936746381</c:v>
                </c:pt>
                <c:pt idx="9">
                  <c:v>-13.669755389855709</c:v>
                </c:pt>
                <c:pt idx="10">
                  <c:v>-1.3294585414769244</c:v>
                </c:pt>
                <c:pt idx="11">
                  <c:v>2.8023894174111774</c:v>
                </c:pt>
                <c:pt idx="12">
                  <c:v>-3.8418233998527285</c:v>
                </c:pt>
                <c:pt idx="13">
                  <c:v>-3.3955577691813232</c:v>
                </c:pt>
                <c:pt idx="14">
                  <c:v>-1.3631112096845754</c:v>
                </c:pt>
                <c:pt idx="15">
                  <c:v>14.42204575141659</c:v>
                </c:pt>
                <c:pt idx="16">
                  <c:v>6.4894134084170219</c:v>
                </c:pt>
                <c:pt idx="17">
                  <c:v>12.872334082203452</c:v>
                </c:pt>
                <c:pt idx="18">
                  <c:v>10.49378261086531</c:v>
                </c:pt>
                <c:pt idx="19">
                  <c:v>7.8047132774372585</c:v>
                </c:pt>
                <c:pt idx="20">
                  <c:v>-4.8742085709818639</c:v>
                </c:pt>
                <c:pt idx="21">
                  <c:v>4.9338486860506237</c:v>
                </c:pt>
                <c:pt idx="22">
                  <c:v>16.5307992574526</c:v>
                </c:pt>
                <c:pt idx="23">
                  <c:v>3.6409646781976335</c:v>
                </c:pt>
                <c:pt idx="24">
                  <c:v>14.607846424041782</c:v>
                </c:pt>
                <c:pt idx="25">
                  <c:v>16.905682059586979</c:v>
                </c:pt>
                <c:pt idx="26">
                  <c:v>8.7823145804577507</c:v>
                </c:pt>
                <c:pt idx="27">
                  <c:v>12.395707926771138</c:v>
                </c:pt>
                <c:pt idx="28">
                  <c:v>20.771554773091339</c:v>
                </c:pt>
                <c:pt idx="29">
                  <c:v>10.080788342747837</c:v>
                </c:pt>
                <c:pt idx="30">
                  <c:v>20.232371753081679</c:v>
                </c:pt>
                <c:pt idx="31">
                  <c:v>13.293682059156708</c:v>
                </c:pt>
                <c:pt idx="32">
                  <c:v>8.3511467892094515</c:v>
                </c:pt>
                <c:pt idx="33">
                  <c:v>10.904751434281934</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-6.7967393988510594</c:v>
                </c:pt>
                <c:pt idx="1">
                  <c:v>2.4158732685464201</c:v>
                </c:pt>
                <c:pt idx="2">
                  <c:v>-9.462684829486534</c:v>
                </c:pt>
                <c:pt idx="3">
                  <c:v>-1.4787558484385954</c:v>
                </c:pt>
                <c:pt idx="4">
                  <c:v>-11.465096577012446</c:v>
                </c:pt>
                <c:pt idx="5">
                  <c:v>-12.526467799034435</c:v>
                </c:pt>
                <c:pt idx="6">
                  <c:v>-9.6237108664354309</c:v>
                </c:pt>
                <c:pt idx="7">
                  <c:v>-18.904976968769915</c:v>
                </c:pt>
                <c:pt idx="8">
                  <c:v>-8.4786424849880859</c:v>
                </c:pt>
                <c:pt idx="9">
                  <c:v>1.3696712812816259</c:v>
                </c:pt>
                <c:pt idx="10">
                  <c:v>2.1460346033563837</c:v>
                </c:pt>
                <c:pt idx="11">
                  <c:v>-3.4030285860353615</c:v>
                </c:pt>
                <c:pt idx="12">
                  <c:v>-5.0410731091687921</c:v>
                </c:pt>
                <c:pt idx="13">
                  <c:v>-1.6579101611569058</c:v>
                </c:pt>
                <c:pt idx="14">
                  <c:v>-4.4372659431246575</c:v>
                </c:pt>
                <c:pt idx="15">
                  <c:v>-3.1819643027120037</c:v>
                </c:pt>
                <c:pt idx="16">
                  <c:v>4.5352694542089012</c:v>
                </c:pt>
                <c:pt idx="17">
                  <c:v>7.9510264185955748</c:v>
                </c:pt>
                <c:pt idx="18">
                  <c:v>-7.6460125342237006E-2</c:v>
                </c:pt>
                <c:pt idx="19">
                  <c:v>9.2359032350941561</c:v>
                </c:pt>
                <c:pt idx="20">
                  <c:v>16.151310774148442</c:v>
                </c:pt>
                <c:pt idx="21">
                  <c:v>11.118775546492543</c:v>
                </c:pt>
                <c:pt idx="22">
                  <c:v>7.148996701289434</c:v>
                </c:pt>
                <c:pt idx="23">
                  <c:v>6.2413259911409114</c:v>
                </c:pt>
                <c:pt idx="24">
                  <c:v>0.20754129081979045</c:v>
                </c:pt>
                <c:pt idx="25">
                  <c:v>2.7408989353716606</c:v>
                </c:pt>
                <c:pt idx="26">
                  <c:v>-0.83143919482608908</c:v>
                </c:pt>
                <c:pt idx="27">
                  <c:v>7.5646985351340845</c:v>
                </c:pt>
                <c:pt idx="28">
                  <c:v>10.084376299346332</c:v>
                </c:pt>
                <c:pt idx="29">
                  <c:v>11.560644452401903</c:v>
                </c:pt>
                <c:pt idx="30">
                  <c:v>8.9813447630149312</c:v>
                </c:pt>
                <c:pt idx="31">
                  <c:v>12.797909221262671</c:v>
                </c:pt>
                <c:pt idx="32">
                  <c:v>12.705212611763272</c:v>
                </c:pt>
                <c:pt idx="33">
                  <c:v>2.4872604171832791</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33.373657061019912</c:v>
                </c:pt>
                <c:pt idx="1">
                  <c:v>-2.9378422823356232</c:v>
                </c:pt>
                <c:pt idx="2">
                  <c:v>24.483581000822596</c:v>
                </c:pt>
                <c:pt idx="3">
                  <c:v>-0.10648179227246146</c:v>
                </c:pt>
                <c:pt idx="4">
                  <c:v>8.2617834777920507</c:v>
                </c:pt>
                <c:pt idx="5">
                  <c:v>-13.244715773907956</c:v>
                </c:pt>
                <c:pt idx="6">
                  <c:v>17.677679352345876</c:v>
                </c:pt>
                <c:pt idx="7">
                  <c:v>10.057839972432703</c:v>
                </c:pt>
                <c:pt idx="8">
                  <c:v>-4.5217907427286264</c:v>
                </c:pt>
                <c:pt idx="9">
                  <c:v>2.6452878501004307</c:v>
                </c:pt>
                <c:pt idx="10">
                  <c:v>-9.7537695182836615</c:v>
                </c:pt>
                <c:pt idx="11">
                  <c:v>-1.4925733466952806</c:v>
                </c:pt>
                <c:pt idx="12">
                  <c:v>-0.93954054136702325</c:v>
                </c:pt>
                <c:pt idx="13">
                  <c:v>3.3059279758163029</c:v>
                </c:pt>
                <c:pt idx="14">
                  <c:v>14.659358384960797</c:v>
                </c:pt>
                <c:pt idx="15">
                  <c:v>4.3295672185195144</c:v>
                </c:pt>
                <c:pt idx="16">
                  <c:v>3.230269157938892</c:v>
                </c:pt>
                <c:pt idx="17">
                  <c:v>9.6123285402427427</c:v>
                </c:pt>
                <c:pt idx="18">
                  <c:v>-5.0312587518419605</c:v>
                </c:pt>
                <c:pt idx="19">
                  <c:v>17.31001611915417</c:v>
                </c:pt>
                <c:pt idx="20">
                  <c:v>26.517811420490034</c:v>
                </c:pt>
                <c:pt idx="21">
                  <c:v>8.3928325693705119</c:v>
                </c:pt>
                <c:pt idx="22">
                  <c:v>16.025025615817867</c:v>
                </c:pt>
                <c:pt idx="23">
                  <c:v>17.642678358242847</c:v>
                </c:pt>
                <c:pt idx="24">
                  <c:v>4.047190031997161</c:v>
                </c:pt>
                <c:pt idx="25">
                  <c:v>19.038625396206044</c:v>
                </c:pt>
                <c:pt idx="26">
                  <c:v>-1.9785461518040393</c:v>
                </c:pt>
                <c:pt idx="27">
                  <c:v>17.637983546592295</c:v>
                </c:pt>
                <c:pt idx="28">
                  <c:v>11.184413779119495</c:v>
                </c:pt>
                <c:pt idx="29">
                  <c:v>24.135226340149529</c:v>
                </c:pt>
                <c:pt idx="30">
                  <c:v>21.106254280311987</c:v>
                </c:pt>
                <c:pt idx="31">
                  <c:v>8.9852301243809052</c:v>
                </c:pt>
                <c:pt idx="32">
                  <c:v>16.257705283351243</c:v>
                </c:pt>
                <c:pt idx="33">
                  <c:v>5.5701434575894382</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8.5555566329276189</c:v>
                </c:pt>
                <c:pt idx="1">
                  <c:v>1.2440856380635523</c:v>
                </c:pt>
                <c:pt idx="2">
                  <c:v>2.1200908122409601</c:v>
                </c:pt>
                <c:pt idx="3">
                  <c:v>5.6827252592484001</c:v>
                </c:pt>
                <c:pt idx="4">
                  <c:v>4.2633323573681992</c:v>
                </c:pt>
                <c:pt idx="5">
                  <c:v>4.7007811190269422</c:v>
                </c:pt>
                <c:pt idx="6">
                  <c:v>9.8373157015885226</c:v>
                </c:pt>
                <c:pt idx="7">
                  <c:v>19.674696886795573</c:v>
                </c:pt>
                <c:pt idx="8">
                  <c:v>-2.3564045932289446</c:v>
                </c:pt>
                <c:pt idx="9">
                  <c:v>-10.094846402353141</c:v>
                </c:pt>
                <c:pt idx="10">
                  <c:v>10.39512426359579</c:v>
                </c:pt>
                <c:pt idx="11">
                  <c:v>8.8473834694013931</c:v>
                </c:pt>
                <c:pt idx="12">
                  <c:v>7.4346330620755907</c:v>
                </c:pt>
                <c:pt idx="13">
                  <c:v>4.3872969399672002</c:v>
                </c:pt>
                <c:pt idx="14">
                  <c:v>4.2228580241499003</c:v>
                </c:pt>
                <c:pt idx="15">
                  <c:v>7.8220919021987356</c:v>
                </c:pt>
                <c:pt idx="16">
                  <c:v>-0.81269087104374194</c:v>
                </c:pt>
                <c:pt idx="17">
                  <c:v>6.7858718466595747</c:v>
                </c:pt>
                <c:pt idx="18">
                  <c:v>16.615031199762598</c:v>
                </c:pt>
                <c:pt idx="19">
                  <c:v>9.6889280030154623</c:v>
                </c:pt>
                <c:pt idx="20">
                  <c:v>25.045777874765918</c:v>
                </c:pt>
                <c:pt idx="21">
                  <c:v>30.337974749272689</c:v>
                </c:pt>
                <c:pt idx="22">
                  <c:v>17.076425137929618</c:v>
                </c:pt>
                <c:pt idx="23">
                  <c:v>10.835653483809438</c:v>
                </c:pt>
                <c:pt idx="24">
                  <c:v>11.292153430986218</c:v>
                </c:pt>
                <c:pt idx="25">
                  <c:v>19.293473087600432</c:v>
                </c:pt>
                <c:pt idx="26">
                  <c:v>21.646210370818153</c:v>
                </c:pt>
                <c:pt idx="27">
                  <c:v>17.98255652829539</c:v>
                </c:pt>
                <c:pt idx="28">
                  <c:v>12.072305253241211</c:v>
                </c:pt>
                <c:pt idx="29">
                  <c:v>13.324106475920416</c:v>
                </c:pt>
                <c:pt idx="30">
                  <c:v>12.964330380782485</c:v>
                </c:pt>
                <c:pt idx="31">
                  <c:v>4.8072447498270776</c:v>
                </c:pt>
                <c:pt idx="32">
                  <c:v>17.247773939743638</c:v>
                </c:pt>
                <c:pt idx="33">
                  <c:v>12.907377822557464</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-3.8101229620224331</c:v>
                </c:pt>
                <c:pt idx="1">
                  <c:v>5.3646895139536355</c:v>
                </c:pt>
                <c:pt idx="2">
                  <c:v>-7.1609943006478716</c:v>
                </c:pt>
                <c:pt idx="3">
                  <c:v>-3.8882612898305524</c:v>
                </c:pt>
                <c:pt idx="4">
                  <c:v>0.80039200156534207</c:v>
                </c:pt>
                <c:pt idx="5">
                  <c:v>-1.7796445490603219</c:v>
                </c:pt>
                <c:pt idx="6">
                  <c:v>8.3678396549657919</c:v>
                </c:pt>
                <c:pt idx="7">
                  <c:v>20.48298847512342</c:v>
                </c:pt>
                <c:pt idx="8">
                  <c:v>-9.7500169431441464</c:v>
                </c:pt>
                <c:pt idx="9">
                  <c:v>2.1329005903680809</c:v>
                </c:pt>
                <c:pt idx="10">
                  <c:v>-4.898063707514666</c:v>
                </c:pt>
                <c:pt idx="11">
                  <c:v>4.0120057747117244</c:v>
                </c:pt>
                <c:pt idx="12">
                  <c:v>-1.6083308764791582</c:v>
                </c:pt>
                <c:pt idx="13">
                  <c:v>-18.804636056302115</c:v>
                </c:pt>
                <c:pt idx="14">
                  <c:v>-19.412944311625324</c:v>
                </c:pt>
                <c:pt idx="15">
                  <c:v>3.7437425817188341</c:v>
                </c:pt>
                <c:pt idx="16">
                  <c:v>-2.431005896141869</c:v>
                </c:pt>
                <c:pt idx="17">
                  <c:v>-5.289139153319411</c:v>
                </c:pt>
                <c:pt idx="18">
                  <c:v>0.16089848031697329</c:v>
                </c:pt>
                <c:pt idx="19">
                  <c:v>-15.899715435807593</c:v>
                </c:pt>
                <c:pt idx="20">
                  <c:v>-19.646147848106921</c:v>
                </c:pt>
                <c:pt idx="21">
                  <c:v>-5.8524610722088255</c:v>
                </c:pt>
                <c:pt idx="22">
                  <c:v>15.556179278064519</c:v>
                </c:pt>
                <c:pt idx="23">
                  <c:v>9.2316295194905251</c:v>
                </c:pt>
                <c:pt idx="24">
                  <c:v>1.7432122376703774</c:v>
                </c:pt>
                <c:pt idx="25">
                  <c:v>6.2299495766637847</c:v>
                </c:pt>
                <c:pt idx="26">
                  <c:v>-14.413469216378871</c:v>
                </c:pt>
                <c:pt idx="27">
                  <c:v>-2.0911952560709324</c:v>
                </c:pt>
                <c:pt idx="28">
                  <c:v>-16.180634702323005</c:v>
                </c:pt>
                <c:pt idx="29">
                  <c:v>-6.8301169449114241</c:v>
                </c:pt>
                <c:pt idx="30">
                  <c:v>-1.4270131032390054</c:v>
                </c:pt>
                <c:pt idx="31">
                  <c:v>-8.3473005361156538</c:v>
                </c:pt>
                <c:pt idx="32">
                  <c:v>-1.0852721743503935</c:v>
                </c:pt>
                <c:pt idx="33">
                  <c:v>5.0433623073331546</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22.015514332451858</c:v>
                </c:pt>
                <c:pt idx="1">
                  <c:v>-2.7861710805154871</c:v>
                </c:pt>
                <c:pt idx="2">
                  <c:v>8.3281456682016142</c:v>
                </c:pt>
                <c:pt idx="3">
                  <c:v>2.0535208022920415</c:v>
                </c:pt>
                <c:pt idx="4">
                  <c:v>-1.7839522570284316</c:v>
                </c:pt>
                <c:pt idx="5">
                  <c:v>-1.3334042705537286</c:v>
                </c:pt>
                <c:pt idx="6">
                  <c:v>2.7297694487060653</c:v>
                </c:pt>
                <c:pt idx="7">
                  <c:v>7.3160076681233477</c:v>
                </c:pt>
                <c:pt idx="8">
                  <c:v>24.680577553226613</c:v>
                </c:pt>
                <c:pt idx="9">
                  <c:v>4.7034391172928736</c:v>
                </c:pt>
                <c:pt idx="10">
                  <c:v>2.0379463876452064</c:v>
                </c:pt>
                <c:pt idx="11">
                  <c:v>-0.55978625823627226</c:v>
                </c:pt>
                <c:pt idx="12">
                  <c:v>7.1549088715983089</c:v>
                </c:pt>
                <c:pt idx="13">
                  <c:v>4.8731817514635623</c:v>
                </c:pt>
                <c:pt idx="14">
                  <c:v>10.006164302467369</c:v>
                </c:pt>
                <c:pt idx="15">
                  <c:v>6.6926272666023578</c:v>
                </c:pt>
                <c:pt idx="16">
                  <c:v>2.2026490569260204</c:v>
                </c:pt>
                <c:pt idx="17">
                  <c:v>11.379844181647059</c:v>
                </c:pt>
                <c:pt idx="18">
                  <c:v>16.35913758946117</c:v>
                </c:pt>
                <c:pt idx="19">
                  <c:v>23.366879759123549</c:v>
                </c:pt>
                <c:pt idx="20">
                  <c:v>7.7150189099484123</c:v>
                </c:pt>
                <c:pt idx="21">
                  <c:v>18.887903934228234</c:v>
                </c:pt>
                <c:pt idx="22">
                  <c:v>7.9774736150284298</c:v>
                </c:pt>
                <c:pt idx="23">
                  <c:v>13.261911590234376</c:v>
                </c:pt>
                <c:pt idx="24">
                  <c:v>25.019593522301875</c:v>
                </c:pt>
                <c:pt idx="25">
                  <c:v>25.686360459076241</c:v>
                </c:pt>
                <c:pt idx="26">
                  <c:v>31.264033168554306</c:v>
                </c:pt>
                <c:pt idx="27">
                  <c:v>21.020769054302946</c:v>
                </c:pt>
                <c:pt idx="28">
                  <c:v>19.075216187047772</c:v>
                </c:pt>
                <c:pt idx="29">
                  <c:v>24.408773242612369</c:v>
                </c:pt>
                <c:pt idx="30">
                  <c:v>33.512700611026958</c:v>
                </c:pt>
                <c:pt idx="31">
                  <c:v>25.459545213379897</c:v>
                </c:pt>
                <c:pt idx="32">
                  <c:v>22.409974917536601</c:v>
                </c:pt>
                <c:pt idx="33">
                  <c:v>10.075060345116071</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-17.533111531520262</c:v>
                </c:pt>
                <c:pt idx="1">
                  <c:v>8.7773105406085961</c:v>
                </c:pt>
                <c:pt idx="2">
                  <c:v>-12.802591299987398</c:v>
                </c:pt>
                <c:pt idx="3">
                  <c:v>2.8952254069736227</c:v>
                </c:pt>
                <c:pt idx="4">
                  <c:v>13.270657291286625</c:v>
                </c:pt>
                <c:pt idx="5">
                  <c:v>13.561295418185182</c:v>
                </c:pt>
                <c:pt idx="6">
                  <c:v>-1.4320402215162176</c:v>
                </c:pt>
                <c:pt idx="7">
                  <c:v>-4.81192955703591</c:v>
                </c:pt>
                <c:pt idx="8">
                  <c:v>-27.847916499013081</c:v>
                </c:pt>
                <c:pt idx="9">
                  <c:v>-10.978027603414375</c:v>
                </c:pt>
                <c:pt idx="10">
                  <c:v>-15.315388736780733</c:v>
                </c:pt>
                <c:pt idx="11">
                  <c:v>-13.944680176791735</c:v>
                </c:pt>
                <c:pt idx="12">
                  <c:v>-22.505199012812227</c:v>
                </c:pt>
                <c:pt idx="13">
                  <c:v>-25.709965484566055</c:v>
                </c:pt>
                <c:pt idx="14">
                  <c:v>-16.788349967100658</c:v>
                </c:pt>
                <c:pt idx="15">
                  <c:v>-19.868868548655882</c:v>
                </c:pt>
                <c:pt idx="16">
                  <c:v>-16.10294020792935</c:v>
                </c:pt>
                <c:pt idx="17">
                  <c:v>-24.750866941758431</c:v>
                </c:pt>
                <c:pt idx="18">
                  <c:v>-35.043380194110796</c:v>
                </c:pt>
                <c:pt idx="19">
                  <c:v>-29.159456971683539</c:v>
                </c:pt>
                <c:pt idx="20">
                  <c:v>-14.677802937512752</c:v>
                </c:pt>
                <c:pt idx="21">
                  <c:v>-24.714028768357821</c:v>
                </c:pt>
                <c:pt idx="22">
                  <c:v>-9.3624248620471917</c:v>
                </c:pt>
                <c:pt idx="23">
                  <c:v>-22.00417839048896</c:v>
                </c:pt>
                <c:pt idx="24">
                  <c:v>-34.597473131725565</c:v>
                </c:pt>
                <c:pt idx="25">
                  <c:v>-33.974865800701082</c:v>
                </c:pt>
                <c:pt idx="26">
                  <c:v>-42.026993469335139</c:v>
                </c:pt>
                <c:pt idx="27">
                  <c:v>-20.023224351461977</c:v>
                </c:pt>
                <c:pt idx="28">
                  <c:v>-7.5553580245468765</c:v>
                </c:pt>
                <c:pt idx="29">
                  <c:v>-10.765471415652428</c:v>
                </c:pt>
                <c:pt idx="30">
                  <c:v>-13.835033314535394</c:v>
                </c:pt>
                <c:pt idx="31">
                  <c:v>-12.489923392422497</c:v>
                </c:pt>
                <c:pt idx="32">
                  <c:v>-14.969994481361937</c:v>
                </c:pt>
                <c:pt idx="33">
                  <c:v>-11.478498890937772</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4.6007112359802704</c:v>
                </c:pt>
                <c:pt idx="1">
                  <c:v>0.61511002513725543</c:v>
                </c:pt>
                <c:pt idx="2">
                  <c:v>8.6991440184647217</c:v>
                </c:pt>
                <c:pt idx="3">
                  <c:v>-6.0650841078313533</c:v>
                </c:pt>
                <c:pt idx="4">
                  <c:v>-17.99915662559215</c:v>
                </c:pt>
                <c:pt idx="5">
                  <c:v>-9.6132216640398838</c:v>
                </c:pt>
                <c:pt idx="6">
                  <c:v>-4.2462966121092904</c:v>
                </c:pt>
                <c:pt idx="7">
                  <c:v>11.541759704414289</c:v>
                </c:pt>
                <c:pt idx="8">
                  <c:v>4.9107338782050647</c:v>
                </c:pt>
                <c:pt idx="9">
                  <c:v>7.8871780715417117</c:v>
                </c:pt>
                <c:pt idx="10">
                  <c:v>5.2529362619679887</c:v>
                </c:pt>
                <c:pt idx="11">
                  <c:v>4.2432493501110002</c:v>
                </c:pt>
                <c:pt idx="12">
                  <c:v>2.3367617814074038</c:v>
                </c:pt>
                <c:pt idx="13">
                  <c:v>-1.4896894526827964</c:v>
                </c:pt>
                <c:pt idx="14">
                  <c:v>4.2219671740895137</c:v>
                </c:pt>
                <c:pt idx="15">
                  <c:v>-7.9365900091943331</c:v>
                </c:pt>
                <c:pt idx="16">
                  <c:v>-4.9400377974961884</c:v>
                </c:pt>
                <c:pt idx="17">
                  <c:v>-5.0801945690182038</c:v>
                </c:pt>
                <c:pt idx="18">
                  <c:v>-0.98705379514285596</c:v>
                </c:pt>
                <c:pt idx="19">
                  <c:v>-6.1535802160506137</c:v>
                </c:pt>
                <c:pt idx="20">
                  <c:v>-1.2034411156491842</c:v>
                </c:pt>
                <c:pt idx="21">
                  <c:v>-3.063940312131308</c:v>
                </c:pt>
                <c:pt idx="22">
                  <c:v>-12.506066013884265</c:v>
                </c:pt>
                <c:pt idx="23">
                  <c:v>-2.3409686491504544</c:v>
                </c:pt>
                <c:pt idx="24">
                  <c:v>-10.536698937357869</c:v>
                </c:pt>
                <c:pt idx="25">
                  <c:v>-6.502245923911687</c:v>
                </c:pt>
                <c:pt idx="26">
                  <c:v>-4.426113264344167</c:v>
                </c:pt>
                <c:pt idx="27">
                  <c:v>-11.319315490254667</c:v>
                </c:pt>
                <c:pt idx="28">
                  <c:v>-9.2163782028364949</c:v>
                </c:pt>
                <c:pt idx="29">
                  <c:v>-9.0093481048825197</c:v>
                </c:pt>
                <c:pt idx="30">
                  <c:v>-9.3407061285688542</c:v>
                </c:pt>
                <c:pt idx="31">
                  <c:v>-2.7739481538446853</c:v>
                </c:pt>
                <c:pt idx="32">
                  <c:v>2.3292755031434353</c:v>
                </c:pt>
                <c:pt idx="33">
                  <c:v>-10.402913176221773</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0.41616655721554707</c:v>
                </c:pt>
                <c:pt idx="1">
                  <c:v>-2.840385377567145</c:v>
                </c:pt>
                <c:pt idx="2">
                  <c:v>-17.214833860634826</c:v>
                </c:pt>
                <c:pt idx="3">
                  <c:v>3.394585519345128</c:v>
                </c:pt>
                <c:pt idx="4">
                  <c:v>15.489022189285606</c:v>
                </c:pt>
                <c:pt idx="5">
                  <c:v>15.56431561766658</c:v>
                </c:pt>
                <c:pt idx="6">
                  <c:v>10.414688404125627</c:v>
                </c:pt>
                <c:pt idx="7">
                  <c:v>-11.793775229307357</c:v>
                </c:pt>
                <c:pt idx="8">
                  <c:v>5.4394440667238086</c:v>
                </c:pt>
                <c:pt idx="9">
                  <c:v>7.6514770626090467</c:v>
                </c:pt>
                <c:pt idx="10">
                  <c:v>-8.9970199041999876</c:v>
                </c:pt>
                <c:pt idx="11">
                  <c:v>-2.4864727947715437</c:v>
                </c:pt>
                <c:pt idx="12">
                  <c:v>-2.6521267955104122</c:v>
                </c:pt>
                <c:pt idx="13">
                  <c:v>-4.3280633690301329</c:v>
                </c:pt>
                <c:pt idx="14">
                  <c:v>4.699628334492445</c:v>
                </c:pt>
                <c:pt idx="15">
                  <c:v>10.949670468107797</c:v>
                </c:pt>
                <c:pt idx="16">
                  <c:v>-3.8938737816351932</c:v>
                </c:pt>
                <c:pt idx="17">
                  <c:v>9.4836832431610674</c:v>
                </c:pt>
                <c:pt idx="18">
                  <c:v>-6.888586995046353</c:v>
                </c:pt>
                <c:pt idx="19">
                  <c:v>8.7425796664319932</c:v>
                </c:pt>
                <c:pt idx="20">
                  <c:v>1.9896610865544062</c:v>
                </c:pt>
                <c:pt idx="21">
                  <c:v>0.96832582130446099</c:v>
                </c:pt>
                <c:pt idx="22">
                  <c:v>10.861607734113932</c:v>
                </c:pt>
                <c:pt idx="23">
                  <c:v>8.5045385276316665</c:v>
                </c:pt>
                <c:pt idx="24">
                  <c:v>10.847382327483501</c:v>
                </c:pt>
                <c:pt idx="25">
                  <c:v>7.8004768511164002</c:v>
                </c:pt>
                <c:pt idx="26">
                  <c:v>8.3179884313722141</c:v>
                </c:pt>
                <c:pt idx="27">
                  <c:v>20.316005247877911</c:v>
                </c:pt>
                <c:pt idx="28">
                  <c:v>7.8728362495894544</c:v>
                </c:pt>
                <c:pt idx="29">
                  <c:v>12.741352293232922</c:v>
                </c:pt>
                <c:pt idx="30">
                  <c:v>20.393472368596122</c:v>
                </c:pt>
                <c:pt idx="31">
                  <c:v>16.833748304634355</c:v>
                </c:pt>
                <c:pt idx="32">
                  <c:v>14.837580238236114</c:v>
                </c:pt>
                <c:pt idx="33">
                  <c:v>13.878192476113327</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20.002189557999372</c:v>
                </c:pt>
                <c:pt idx="1">
                  <c:v>3.7084755604155362</c:v>
                </c:pt>
                <c:pt idx="2">
                  <c:v>19.771923689404503</c:v>
                </c:pt>
                <c:pt idx="3">
                  <c:v>5.4003071454644669</c:v>
                </c:pt>
                <c:pt idx="4">
                  <c:v>-9.1887432063231245</c:v>
                </c:pt>
                <c:pt idx="5">
                  <c:v>-12.2755463962676</c:v>
                </c:pt>
                <c:pt idx="6">
                  <c:v>-13.814202247885987</c:v>
                </c:pt>
                <c:pt idx="7">
                  <c:v>-10.866235243156552</c:v>
                </c:pt>
                <c:pt idx="8">
                  <c:v>-6.9632187660317868</c:v>
                </c:pt>
                <c:pt idx="9">
                  <c:v>-9.4014931164565496</c:v>
                </c:pt>
                <c:pt idx="10">
                  <c:v>-7.7750946729793213</c:v>
                </c:pt>
                <c:pt idx="11">
                  <c:v>-9.7927941169473343</c:v>
                </c:pt>
                <c:pt idx="12">
                  <c:v>-29.59091762022581</c:v>
                </c:pt>
                <c:pt idx="13">
                  <c:v>-20.905566998408176</c:v>
                </c:pt>
                <c:pt idx="14">
                  <c:v>-25.864110284601338</c:v>
                </c:pt>
                <c:pt idx="15">
                  <c:v>-12.75664362765383</c:v>
                </c:pt>
                <c:pt idx="16">
                  <c:v>-2.8724291496473597</c:v>
                </c:pt>
                <c:pt idx="17">
                  <c:v>3.1980418953025946</c:v>
                </c:pt>
                <c:pt idx="18">
                  <c:v>-3.0887260891176993</c:v>
                </c:pt>
                <c:pt idx="19">
                  <c:v>-12.721959137707017</c:v>
                </c:pt>
                <c:pt idx="20">
                  <c:v>-12.453703675419092</c:v>
                </c:pt>
                <c:pt idx="21">
                  <c:v>-9.8565114967641421</c:v>
                </c:pt>
                <c:pt idx="22">
                  <c:v>-9.1821475507458672</c:v>
                </c:pt>
                <c:pt idx="23">
                  <c:v>-14.546337297360878</c:v>
                </c:pt>
                <c:pt idx="24">
                  <c:v>-8.0101308412849903</c:v>
                </c:pt>
                <c:pt idx="25">
                  <c:v>1.9019162209588103</c:v>
                </c:pt>
                <c:pt idx="26">
                  <c:v>-2.9760628876829287</c:v>
                </c:pt>
                <c:pt idx="27">
                  <c:v>-9.9274120657355525</c:v>
                </c:pt>
                <c:pt idx="28">
                  <c:v>-8.5447245510295033</c:v>
                </c:pt>
                <c:pt idx="29">
                  <c:v>-9.569170288159512</c:v>
                </c:pt>
                <c:pt idx="30">
                  <c:v>-11.628839274635538</c:v>
                </c:pt>
                <c:pt idx="31">
                  <c:v>-5.9241233429929707</c:v>
                </c:pt>
                <c:pt idx="32">
                  <c:v>2.5006411306094378</c:v>
                </c:pt>
                <c:pt idx="33">
                  <c:v>-2.5641420506872237</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18.401871784590185</c:v>
                </c:pt>
                <c:pt idx="1">
                  <c:v>18.526565327192657</c:v>
                </c:pt>
                <c:pt idx="2">
                  <c:v>25.369130526087247</c:v>
                </c:pt>
                <c:pt idx="3">
                  <c:v>10.466884305060375</c:v>
                </c:pt>
                <c:pt idx="4">
                  <c:v>-5.933598913543392</c:v>
                </c:pt>
                <c:pt idx="5">
                  <c:v>-3.4031015729851788</c:v>
                </c:pt>
                <c:pt idx="6">
                  <c:v>-7.158641437854385</c:v>
                </c:pt>
                <c:pt idx="7">
                  <c:v>8.1292246250086464</c:v>
                </c:pt>
                <c:pt idx="8">
                  <c:v>8.880107088771183</c:v>
                </c:pt>
                <c:pt idx="9">
                  <c:v>-3.1023794235807145</c:v>
                </c:pt>
                <c:pt idx="10">
                  <c:v>16.697309547453187</c:v>
                </c:pt>
                <c:pt idx="11">
                  <c:v>6.8328718043630943</c:v>
                </c:pt>
                <c:pt idx="12">
                  <c:v>4.1835337469819933</c:v>
                </c:pt>
                <c:pt idx="13">
                  <c:v>10.673126780602615</c:v>
                </c:pt>
                <c:pt idx="14">
                  <c:v>0.99230817340867361</c:v>
                </c:pt>
                <c:pt idx="15">
                  <c:v>-7.3827345659083221</c:v>
                </c:pt>
                <c:pt idx="16">
                  <c:v>-2.2356719000526937</c:v>
                </c:pt>
                <c:pt idx="17">
                  <c:v>-13.653109817823861</c:v>
                </c:pt>
                <c:pt idx="18">
                  <c:v>6.2529975366487633</c:v>
                </c:pt>
                <c:pt idx="19">
                  <c:v>-1.2753617966154707</c:v>
                </c:pt>
                <c:pt idx="20">
                  <c:v>-5.3844196372665465</c:v>
                </c:pt>
                <c:pt idx="21">
                  <c:v>-5.2886252888129093</c:v>
                </c:pt>
                <c:pt idx="22">
                  <c:v>-4.8439292186230887</c:v>
                </c:pt>
                <c:pt idx="23">
                  <c:v>-2.7761107048718259</c:v>
                </c:pt>
                <c:pt idx="24">
                  <c:v>-2.856450691979262</c:v>
                </c:pt>
                <c:pt idx="25">
                  <c:v>-5.7833144637697842</c:v>
                </c:pt>
                <c:pt idx="26">
                  <c:v>-1.2039566854582517</c:v>
                </c:pt>
                <c:pt idx="27">
                  <c:v>-15.778465240146033</c:v>
                </c:pt>
                <c:pt idx="28">
                  <c:v>-0.5219029048930679</c:v>
                </c:pt>
                <c:pt idx="29">
                  <c:v>-2.5000911136885406</c:v>
                </c:pt>
                <c:pt idx="30">
                  <c:v>-19.034572687814943</c:v>
                </c:pt>
                <c:pt idx="31">
                  <c:v>-12.243969649716746</c:v>
                </c:pt>
                <c:pt idx="32">
                  <c:v>-16.470912669319659</c:v>
                </c:pt>
                <c:pt idx="33">
                  <c:v>-12.63512149307644</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-53.405277867568657</c:v>
                </c:pt>
                <c:pt idx="1">
                  <c:v>-14.969356016081292</c:v>
                </c:pt>
                <c:pt idx="2">
                  <c:v>4.6906625357223675</c:v>
                </c:pt>
                <c:pt idx="3">
                  <c:v>8.0534400694887154</c:v>
                </c:pt>
                <c:pt idx="4">
                  <c:v>18.95947934826836</c:v>
                </c:pt>
                <c:pt idx="5">
                  <c:v>4.8665642680134624</c:v>
                </c:pt>
                <c:pt idx="6">
                  <c:v>16.134374163812026</c:v>
                </c:pt>
                <c:pt idx="7">
                  <c:v>29.94809256051667</c:v>
                </c:pt>
                <c:pt idx="8">
                  <c:v>-25.08442776161246</c:v>
                </c:pt>
                <c:pt idx="9">
                  <c:v>9.8230557341594249</c:v>
                </c:pt>
                <c:pt idx="10">
                  <c:v>9.4563101811218075</c:v>
                </c:pt>
                <c:pt idx="11">
                  <c:v>2.0022782791784266</c:v>
                </c:pt>
                <c:pt idx="12">
                  <c:v>-0.96579742603353225</c:v>
                </c:pt>
                <c:pt idx="13">
                  <c:v>9.4184524641605094</c:v>
                </c:pt>
                <c:pt idx="14">
                  <c:v>-18.514081602916121</c:v>
                </c:pt>
                <c:pt idx="15">
                  <c:v>-10.566592209215742</c:v>
                </c:pt>
                <c:pt idx="16">
                  <c:v>2.8242227472219383</c:v>
                </c:pt>
                <c:pt idx="17">
                  <c:v>-13.923392543802038</c:v>
                </c:pt>
                <c:pt idx="18">
                  <c:v>-10.820259376487229</c:v>
                </c:pt>
                <c:pt idx="19">
                  <c:v>-28.065036531188525</c:v>
                </c:pt>
                <c:pt idx="20">
                  <c:v>-8.5144129116088152</c:v>
                </c:pt>
                <c:pt idx="21">
                  <c:v>-22.32556653325446</c:v>
                </c:pt>
                <c:pt idx="22">
                  <c:v>-9.7592046586214565</c:v>
                </c:pt>
                <c:pt idx="23">
                  <c:v>-27.865837182616815</c:v>
                </c:pt>
                <c:pt idx="24">
                  <c:v>-22.153637473820709</c:v>
                </c:pt>
                <c:pt idx="25">
                  <c:v>-33.498949051136151</c:v>
                </c:pt>
                <c:pt idx="26">
                  <c:v>-40.653470932738855</c:v>
                </c:pt>
                <c:pt idx="27">
                  <c:v>-38.990907341940328</c:v>
                </c:pt>
                <c:pt idx="28">
                  <c:v>-35.501183447195217</c:v>
                </c:pt>
                <c:pt idx="29">
                  <c:v>-57.745874073589221</c:v>
                </c:pt>
                <c:pt idx="30">
                  <c:v>-72.747548983898014</c:v>
                </c:pt>
                <c:pt idx="31">
                  <c:v>-59.284058806952089</c:v>
                </c:pt>
                <c:pt idx="32">
                  <c:v>-43.215215555392206</c:v>
                </c:pt>
                <c:pt idx="33">
                  <c:v>-27.921374567085877</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41.75111826043576</c:v>
                </c:pt>
                <c:pt idx="1">
                  <c:v>-3.5937409847974777</c:v>
                </c:pt>
                <c:pt idx="2">
                  <c:v>5.3572002798318863</c:v>
                </c:pt>
                <c:pt idx="3">
                  <c:v>-30.348048312589526</c:v>
                </c:pt>
                <c:pt idx="4">
                  <c:v>-65.071246353909373</c:v>
                </c:pt>
                <c:pt idx="5">
                  <c:v>-64.395659137517214</c:v>
                </c:pt>
                <c:pt idx="6">
                  <c:v>-31.381467124447227</c:v>
                </c:pt>
                <c:pt idx="7">
                  <c:v>-20.067600416950881</c:v>
                </c:pt>
                <c:pt idx="8">
                  <c:v>-25.659952370915562</c:v>
                </c:pt>
                <c:pt idx="9">
                  <c:v>-13.027849490754306</c:v>
                </c:pt>
                <c:pt idx="10">
                  <c:v>12.019088899251074</c:v>
                </c:pt>
                <c:pt idx="11">
                  <c:v>13.991477317176759</c:v>
                </c:pt>
                <c:pt idx="12">
                  <c:v>30.110531952232122</c:v>
                </c:pt>
                <c:pt idx="13">
                  <c:v>13.770128134638071</c:v>
                </c:pt>
                <c:pt idx="14">
                  <c:v>-3.8004436646588147</c:v>
                </c:pt>
                <c:pt idx="15">
                  <c:v>-1.3409517123363912</c:v>
                </c:pt>
                <c:pt idx="16">
                  <c:v>-1.3387762010097504</c:v>
                </c:pt>
                <c:pt idx="17">
                  <c:v>-8.8094166130758822</c:v>
                </c:pt>
                <c:pt idx="18">
                  <c:v>-23.052562028169632</c:v>
                </c:pt>
                <c:pt idx="19">
                  <c:v>-54.431358876172453</c:v>
                </c:pt>
                <c:pt idx="20">
                  <c:v>-41.747167415451258</c:v>
                </c:pt>
                <c:pt idx="21">
                  <c:v>-32.468378776684403</c:v>
                </c:pt>
                <c:pt idx="22">
                  <c:v>-41.05036350665614</c:v>
                </c:pt>
                <c:pt idx="23">
                  <c:v>-52.089009841438383</c:v>
                </c:pt>
                <c:pt idx="24">
                  <c:v>-40.364058804698288</c:v>
                </c:pt>
                <c:pt idx="25">
                  <c:v>-54.613963584415615</c:v>
                </c:pt>
                <c:pt idx="26">
                  <c:v>-39.177946746349335</c:v>
                </c:pt>
                <c:pt idx="27">
                  <c:v>-29.012415325269103</c:v>
                </c:pt>
                <c:pt idx="28">
                  <c:v>-20.660787413362414</c:v>
                </c:pt>
                <c:pt idx="29">
                  <c:v>-9.8145610536448658</c:v>
                </c:pt>
                <c:pt idx="30">
                  <c:v>-21.157269657123834</c:v>
                </c:pt>
                <c:pt idx="31">
                  <c:v>-11.302210623398423</c:v>
                </c:pt>
                <c:pt idx="32">
                  <c:v>-7.3437768151052296</c:v>
                </c:pt>
                <c:pt idx="33">
                  <c:v>-8.0511381383985281</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-4.918967533740215</c:v>
                </c:pt>
                <c:pt idx="1">
                  <c:v>-2.1840091903868597</c:v>
                </c:pt>
                <c:pt idx="2">
                  <c:v>1.2787048717655125</c:v>
                </c:pt>
                <c:pt idx="3">
                  <c:v>2.123193326042383</c:v>
                </c:pt>
                <c:pt idx="4">
                  <c:v>43.858894059667364</c:v>
                </c:pt>
                <c:pt idx="5">
                  <c:v>36.14281740738079</c:v>
                </c:pt>
                <c:pt idx="6">
                  <c:v>19.724366211448796</c:v>
                </c:pt>
                <c:pt idx="7">
                  <c:v>-14.085718248679768</c:v>
                </c:pt>
                <c:pt idx="8">
                  <c:v>-2.2999809061730048</c:v>
                </c:pt>
                <c:pt idx="9">
                  <c:v>-8.6307591118384153</c:v>
                </c:pt>
                <c:pt idx="10">
                  <c:v>-26.205247195321135</c:v>
                </c:pt>
                <c:pt idx="11">
                  <c:v>5.6721187320363242</c:v>
                </c:pt>
                <c:pt idx="12">
                  <c:v>-33.4136639139615</c:v>
                </c:pt>
                <c:pt idx="13">
                  <c:v>-29.022285161772743</c:v>
                </c:pt>
                <c:pt idx="14">
                  <c:v>-6.1882560657977592</c:v>
                </c:pt>
                <c:pt idx="15">
                  <c:v>-3.1157119337876793</c:v>
                </c:pt>
                <c:pt idx="16">
                  <c:v>-14.377909792528953</c:v>
                </c:pt>
                <c:pt idx="17">
                  <c:v>-7.3693627200555056</c:v>
                </c:pt>
                <c:pt idx="18">
                  <c:v>-12.376722224871628</c:v>
                </c:pt>
                <c:pt idx="19">
                  <c:v>-11.473179256427102</c:v>
                </c:pt>
                <c:pt idx="20">
                  <c:v>-27.701835279003717</c:v>
                </c:pt>
                <c:pt idx="21">
                  <c:v>-29.159320547478274</c:v>
                </c:pt>
                <c:pt idx="22">
                  <c:v>-11.441170499892905</c:v>
                </c:pt>
                <c:pt idx="23">
                  <c:v>-16.511614376213402</c:v>
                </c:pt>
                <c:pt idx="24">
                  <c:v>-28.336617106106132</c:v>
                </c:pt>
                <c:pt idx="25">
                  <c:v>18.592993001220748</c:v>
                </c:pt>
                <c:pt idx="26">
                  <c:v>14.033887055120431</c:v>
                </c:pt>
                <c:pt idx="27">
                  <c:v>-0.25528800051688449</c:v>
                </c:pt>
                <c:pt idx="28">
                  <c:v>10.890884368564002</c:v>
                </c:pt>
                <c:pt idx="29">
                  <c:v>12.336423424130771</c:v>
                </c:pt>
                <c:pt idx="30">
                  <c:v>4.6283530537039042</c:v>
                </c:pt>
                <c:pt idx="31">
                  <c:v>3.0262540349212941</c:v>
                </c:pt>
                <c:pt idx="32">
                  <c:v>-10.719118108681869</c:v>
                </c:pt>
                <c:pt idx="33">
                  <c:v>-3.0525220608978998</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3.8395123738155235</c:v>
                </c:pt>
                <c:pt idx="1">
                  <c:v>-6.179128831718117</c:v>
                </c:pt>
                <c:pt idx="2">
                  <c:v>-8.9045424829237163</c:v>
                </c:pt>
                <c:pt idx="3">
                  <c:v>1.6456731373182265</c:v>
                </c:pt>
                <c:pt idx="4">
                  <c:v>-13.896850759920198</c:v>
                </c:pt>
                <c:pt idx="5">
                  <c:v>-7.6348360380507074</c:v>
                </c:pt>
                <c:pt idx="6">
                  <c:v>-11.50422940554563</c:v>
                </c:pt>
                <c:pt idx="7">
                  <c:v>-1.9700621578522259</c:v>
                </c:pt>
                <c:pt idx="8">
                  <c:v>3.5660250432556495</c:v>
                </c:pt>
                <c:pt idx="9">
                  <c:v>-4.8488673201063648</c:v>
                </c:pt>
                <c:pt idx="10">
                  <c:v>-11.908469787158538</c:v>
                </c:pt>
                <c:pt idx="11">
                  <c:v>-9.3286744231591001</c:v>
                </c:pt>
                <c:pt idx="12">
                  <c:v>0.66988764046982396</c:v>
                </c:pt>
                <c:pt idx="13">
                  <c:v>-6.1535693021141924</c:v>
                </c:pt>
                <c:pt idx="14">
                  <c:v>0.8809684572952392</c:v>
                </c:pt>
                <c:pt idx="15">
                  <c:v>0.11305242253456527</c:v>
                </c:pt>
                <c:pt idx="16">
                  <c:v>-2.0577026589307934</c:v>
                </c:pt>
                <c:pt idx="17">
                  <c:v>-5.7519955589668825</c:v>
                </c:pt>
                <c:pt idx="18">
                  <c:v>6.695126103295479</c:v>
                </c:pt>
                <c:pt idx="19">
                  <c:v>-7.7422801041393541</c:v>
                </c:pt>
                <c:pt idx="20">
                  <c:v>6.1255300352058839</c:v>
                </c:pt>
                <c:pt idx="21">
                  <c:v>6.2484418776875827</c:v>
                </c:pt>
                <c:pt idx="22">
                  <c:v>-9.9626877272385173</c:v>
                </c:pt>
                <c:pt idx="23">
                  <c:v>5.5635946409893222</c:v>
                </c:pt>
                <c:pt idx="24">
                  <c:v>0.25171726747430512</c:v>
                </c:pt>
                <c:pt idx="25">
                  <c:v>1.2044919230902451</c:v>
                </c:pt>
                <c:pt idx="26">
                  <c:v>13.402044714894146</c:v>
                </c:pt>
                <c:pt idx="27">
                  <c:v>2.5646145331847947</c:v>
                </c:pt>
                <c:pt idx="28">
                  <c:v>-0.37909077832409821</c:v>
                </c:pt>
                <c:pt idx="29">
                  <c:v>7.9668261605547741</c:v>
                </c:pt>
                <c:pt idx="30">
                  <c:v>1.8357276303504477</c:v>
                </c:pt>
                <c:pt idx="31">
                  <c:v>6.6713500928017311</c:v>
                </c:pt>
                <c:pt idx="32">
                  <c:v>7.3419823820586316</c:v>
                </c:pt>
                <c:pt idx="33">
                  <c:v>10.202405064774211</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-46.966146328486502</c:v>
                </c:pt>
                <c:pt idx="1">
                  <c:v>-10.819086128321942</c:v>
                </c:pt>
                <c:pt idx="2">
                  <c:v>-15.742558389320038</c:v>
                </c:pt>
                <c:pt idx="3">
                  <c:v>-0.30792233474130626</c:v>
                </c:pt>
                <c:pt idx="4">
                  <c:v>33.11369800940156</c:v>
                </c:pt>
                <c:pt idx="5">
                  <c:v>34.427273931214586</c:v>
                </c:pt>
                <c:pt idx="6">
                  <c:v>18.386168449069373</c:v>
                </c:pt>
                <c:pt idx="7">
                  <c:v>6.8579875005525537</c:v>
                </c:pt>
                <c:pt idx="8">
                  <c:v>8.42970530356979</c:v>
                </c:pt>
                <c:pt idx="9">
                  <c:v>10.301533620804548</c:v>
                </c:pt>
                <c:pt idx="10">
                  <c:v>0.4217407081341662</c:v>
                </c:pt>
                <c:pt idx="11">
                  <c:v>-3.1295146527554607</c:v>
                </c:pt>
                <c:pt idx="12">
                  <c:v>-16.292768123093992</c:v>
                </c:pt>
                <c:pt idx="13">
                  <c:v>-2.6323195925215259</c:v>
                </c:pt>
                <c:pt idx="14">
                  <c:v>-6.2184108173823915</c:v>
                </c:pt>
                <c:pt idx="15">
                  <c:v>-1.1184225741089904</c:v>
                </c:pt>
                <c:pt idx="16">
                  <c:v>-1.7624893189349677</c:v>
                </c:pt>
                <c:pt idx="17">
                  <c:v>5.6296389630006161</c:v>
                </c:pt>
                <c:pt idx="18">
                  <c:v>3.7390323086583521</c:v>
                </c:pt>
                <c:pt idx="19">
                  <c:v>20.809004126931541</c:v>
                </c:pt>
                <c:pt idx="20">
                  <c:v>6.4696246226958465</c:v>
                </c:pt>
                <c:pt idx="21">
                  <c:v>7.012070909695467</c:v>
                </c:pt>
                <c:pt idx="22">
                  <c:v>21.138694137334824</c:v>
                </c:pt>
                <c:pt idx="23">
                  <c:v>18.515233023208566</c:v>
                </c:pt>
                <c:pt idx="24">
                  <c:v>18.404502043267712</c:v>
                </c:pt>
                <c:pt idx="25">
                  <c:v>22.190863091964275</c:v>
                </c:pt>
                <c:pt idx="26">
                  <c:v>8.6545032900176011</c:v>
                </c:pt>
                <c:pt idx="27">
                  <c:v>6.1637856560992077</c:v>
                </c:pt>
                <c:pt idx="28">
                  <c:v>1.4530432963510975</c:v>
                </c:pt>
                <c:pt idx="29">
                  <c:v>-8.1694734035409056</c:v>
                </c:pt>
                <c:pt idx="30">
                  <c:v>0.83468404454833944</c:v>
                </c:pt>
                <c:pt idx="31">
                  <c:v>-7.2733027991489507</c:v>
                </c:pt>
                <c:pt idx="32">
                  <c:v>-11.039029232051689</c:v>
                </c:pt>
                <c:pt idx="33">
                  <c:v>-7.4307495196990203</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-13.261108506412711</c:v>
                </c:pt>
                <c:pt idx="1">
                  <c:v>0.85968946450520889</c:v>
                </c:pt>
                <c:pt idx="2">
                  <c:v>-18.552203982835636</c:v>
                </c:pt>
                <c:pt idx="3">
                  <c:v>-1.0218091119895689</c:v>
                </c:pt>
                <c:pt idx="4">
                  <c:v>4.5248680180520751</c:v>
                </c:pt>
                <c:pt idx="5">
                  <c:v>4.836862444790313</c:v>
                </c:pt>
                <c:pt idx="6">
                  <c:v>-7.9484716479782946</c:v>
                </c:pt>
                <c:pt idx="7">
                  <c:v>4.4604062168218661</c:v>
                </c:pt>
                <c:pt idx="8">
                  <c:v>12.259828508831561</c:v>
                </c:pt>
                <c:pt idx="9">
                  <c:v>5.9019139371230267</c:v>
                </c:pt>
                <c:pt idx="10">
                  <c:v>10.658147402864415</c:v>
                </c:pt>
                <c:pt idx="11">
                  <c:v>-2.5151437057502335</c:v>
                </c:pt>
                <c:pt idx="12">
                  <c:v>-1.4680980484627071</c:v>
                </c:pt>
                <c:pt idx="13">
                  <c:v>-7.1208173721970525</c:v>
                </c:pt>
                <c:pt idx="14">
                  <c:v>-6.3702841543999966</c:v>
                </c:pt>
                <c:pt idx="15">
                  <c:v>-3.5699224554264219</c:v>
                </c:pt>
                <c:pt idx="16">
                  <c:v>1.9722901924978942</c:v>
                </c:pt>
                <c:pt idx="17">
                  <c:v>-6.4199189182545524</c:v>
                </c:pt>
                <c:pt idx="18">
                  <c:v>-4.5545089051302057</c:v>
                </c:pt>
                <c:pt idx="19">
                  <c:v>-18.147362425224856</c:v>
                </c:pt>
                <c:pt idx="20">
                  <c:v>-22.340749637805857</c:v>
                </c:pt>
                <c:pt idx="21">
                  <c:v>-17.200525689986534</c:v>
                </c:pt>
                <c:pt idx="22">
                  <c:v>-11.641624041658361</c:v>
                </c:pt>
                <c:pt idx="23">
                  <c:v>-17.120581105700694</c:v>
                </c:pt>
                <c:pt idx="24">
                  <c:v>-13.014254363952205</c:v>
                </c:pt>
                <c:pt idx="25">
                  <c:v>-15.895273463684134</c:v>
                </c:pt>
                <c:pt idx="26">
                  <c:v>5.6082544688251801</c:v>
                </c:pt>
                <c:pt idx="27">
                  <c:v>-2.7678638616634998</c:v>
                </c:pt>
                <c:pt idx="28">
                  <c:v>-3.5893433505407302</c:v>
                </c:pt>
                <c:pt idx="29">
                  <c:v>-5.1649735723913182</c:v>
                </c:pt>
                <c:pt idx="30">
                  <c:v>-3.5798307180812117</c:v>
                </c:pt>
                <c:pt idx="31">
                  <c:v>3.5533521440811455</c:v>
                </c:pt>
                <c:pt idx="32">
                  <c:v>5.1191500460845418</c:v>
                </c:pt>
                <c:pt idx="33">
                  <c:v>0.50866827905338141</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-3.0894780138623901</c:v>
                </c:pt>
                <c:pt idx="1">
                  <c:v>2.6781085580296349</c:v>
                </c:pt>
                <c:pt idx="2">
                  <c:v>-4.1048288039746694</c:v>
                </c:pt>
                <c:pt idx="3">
                  <c:v>1.5813450318091782</c:v>
                </c:pt>
                <c:pt idx="4">
                  <c:v>5.0270359679416288</c:v>
                </c:pt>
                <c:pt idx="5">
                  <c:v>0.55354053074552212</c:v>
                </c:pt>
                <c:pt idx="6">
                  <c:v>-6.4308369474019855</c:v>
                </c:pt>
                <c:pt idx="7">
                  <c:v>-2.3912784854474012</c:v>
                </c:pt>
                <c:pt idx="8">
                  <c:v>-2.2333667857310502</c:v>
                </c:pt>
                <c:pt idx="9">
                  <c:v>-1.2627581327251391</c:v>
                </c:pt>
                <c:pt idx="10">
                  <c:v>0.11555680146102532</c:v>
                </c:pt>
                <c:pt idx="11">
                  <c:v>-0.78664947977813426</c:v>
                </c:pt>
                <c:pt idx="12">
                  <c:v>-3.4715594665613025</c:v>
                </c:pt>
                <c:pt idx="13">
                  <c:v>-7.529646154580405</c:v>
                </c:pt>
                <c:pt idx="14">
                  <c:v>-6.6176535256090574</c:v>
                </c:pt>
                <c:pt idx="15">
                  <c:v>-0.99754572602250846</c:v>
                </c:pt>
                <c:pt idx="16">
                  <c:v>-2.3605491605849238</c:v>
                </c:pt>
                <c:pt idx="17">
                  <c:v>-4.5029132706986275</c:v>
                </c:pt>
                <c:pt idx="18">
                  <c:v>-0.37015806242379767</c:v>
                </c:pt>
                <c:pt idx="19">
                  <c:v>-0.38790886947026593</c:v>
                </c:pt>
                <c:pt idx="20">
                  <c:v>0.68115838303128839</c:v>
                </c:pt>
                <c:pt idx="21">
                  <c:v>-0.24012024368857965</c:v>
                </c:pt>
                <c:pt idx="22">
                  <c:v>-2.6468558189662872</c:v>
                </c:pt>
                <c:pt idx="23">
                  <c:v>-2.9605246254504891</c:v>
                </c:pt>
                <c:pt idx="24">
                  <c:v>-4.2654128264985047</c:v>
                </c:pt>
                <c:pt idx="25">
                  <c:v>-2.9136824650777271</c:v>
                </c:pt>
                <c:pt idx="26">
                  <c:v>-1.077678916772129</c:v>
                </c:pt>
                <c:pt idx="27">
                  <c:v>1.6273327219096245</c:v>
                </c:pt>
                <c:pt idx="28">
                  <c:v>1.3430931176117156</c:v>
                </c:pt>
                <c:pt idx="29">
                  <c:v>1.9977674128313083</c:v>
                </c:pt>
                <c:pt idx="30">
                  <c:v>-1.7540482986078132</c:v>
                </c:pt>
                <c:pt idx="31">
                  <c:v>-3.5015712001040811</c:v>
                </c:pt>
                <c:pt idx="32">
                  <c:v>0.46810893650217622</c:v>
                </c:pt>
                <c:pt idx="33">
                  <c:v>-4.0805471144267358</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4-D593-47ED-BA5C-36F97A000935}"/>
              </c:ext>
            </c:extLst>
          </c:dPt>
          <c:dPt>
            <c:idx val="28"/>
            <c:invertIfNegative val="0"/>
            <c:bubble3D val="0"/>
            <c:spPr>
              <a:solidFill>
                <a:srgbClr val="FF0000"/>
              </a:solidFill>
              <a:ln>
                <a:noFill/>
              </a:ln>
              <a:effectLst/>
            </c:spPr>
            <c:extLst>
              <c:ext xmlns:c16="http://schemas.microsoft.com/office/drawing/2014/chart" uri="{C3380CC4-5D6E-409C-BE32-E72D297353CC}">
                <c16:uniqueId val="{00000008-33F8-4F3C-8C9B-B3F266EEBCF5}"/>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7-B2EB-4DC9-9615-4132C18A57A4}"/>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2-6B09-4774-B215-A152A3434479}"/>
              </c:ext>
            </c:extLst>
          </c:dPt>
          <c:cat>
            <c:strRef>
              <c:f>'Placebo Figure'!$A$2:$A$30</c:f>
              <c:strCache>
                <c:ptCount val="29"/>
                <c:pt idx="0">
                  <c:v>SC</c:v>
                </c:pt>
                <c:pt idx="1">
                  <c:v>WY</c:v>
                </c:pt>
                <c:pt idx="2">
                  <c:v>AR</c:v>
                </c:pt>
                <c:pt idx="3">
                  <c:v>SD</c:v>
                </c:pt>
                <c:pt idx="4">
                  <c:v>ND</c:v>
                </c:pt>
                <c:pt idx="5">
                  <c:v>TX</c:v>
                </c:pt>
                <c:pt idx="6">
                  <c:v>LA</c:v>
                </c:pt>
                <c:pt idx="7">
                  <c:v>MO</c:v>
                </c:pt>
                <c:pt idx="8">
                  <c:v>ID</c:v>
                </c:pt>
                <c:pt idx="9">
                  <c:v>CO</c:v>
                </c:pt>
                <c:pt idx="10">
                  <c:v>NE</c:v>
                </c:pt>
                <c:pt idx="11">
                  <c:v>MA</c:v>
                </c:pt>
                <c:pt idx="12">
                  <c:v>VT</c:v>
                </c:pt>
                <c:pt idx="13">
                  <c:v>AZ</c:v>
                </c:pt>
                <c:pt idx="14">
                  <c:v>KS</c:v>
                </c:pt>
                <c:pt idx="15">
                  <c:v>KY</c:v>
                </c:pt>
                <c:pt idx="16">
                  <c:v>WA</c:v>
                </c:pt>
                <c:pt idx="17">
                  <c:v>MN</c:v>
                </c:pt>
                <c:pt idx="18">
                  <c:v>WV</c:v>
                </c:pt>
                <c:pt idx="19">
                  <c:v>OR</c:v>
                </c:pt>
                <c:pt idx="20">
                  <c:v>IN</c:v>
                </c:pt>
                <c:pt idx="21">
                  <c:v>WI</c:v>
                </c:pt>
                <c:pt idx="22">
                  <c:v>GA</c:v>
                </c:pt>
                <c:pt idx="23">
                  <c:v>MD</c:v>
                </c:pt>
                <c:pt idx="24">
                  <c:v>TN</c:v>
                </c:pt>
                <c:pt idx="25">
                  <c:v>OH</c:v>
                </c:pt>
                <c:pt idx="26">
                  <c:v>VA</c:v>
                </c:pt>
                <c:pt idx="27">
                  <c:v>PA</c:v>
                </c:pt>
                <c:pt idx="28">
                  <c:v>IL</c:v>
                </c:pt>
              </c:strCache>
            </c:strRef>
          </c:cat>
          <c:val>
            <c:numRef>
              <c:f>'Placebo Figure'!$B$2:$B$30</c:f>
              <c:numCache>
                <c:formatCode>_(* #,##0.00_);_(* \(#,##0.00\);_(* "-"??_);_(@_)</c:formatCode>
                <c:ptCount val="29"/>
                <c:pt idx="0">
                  <c:v>7.9236846024652845</c:v>
                </c:pt>
                <c:pt idx="1">
                  <c:v>0</c:v>
                </c:pt>
                <c:pt idx="2">
                  <c:v>5.6715569336751788</c:v>
                </c:pt>
                <c:pt idx="3">
                  <c:v>5.4042635689296139</c:v>
                </c:pt>
                <c:pt idx="4">
                  <c:v>5.0837832318390612</c:v>
                </c:pt>
                <c:pt idx="5">
                  <c:v>4.9418680806686304</c:v>
                </c:pt>
                <c:pt idx="6">
                  <c:v>4.312103484249854</c:v>
                </c:pt>
                <c:pt idx="7">
                  <c:v>4.0334318478371447</c:v>
                </c:pt>
                <c:pt idx="8">
                  <c:v>3.4267034646772192</c:v>
                </c:pt>
                <c:pt idx="9">
                  <c:v>3.1576018670246015</c:v>
                </c:pt>
                <c:pt idx="10">
                  <c:v>3.062898523685547</c:v>
                </c:pt>
                <c:pt idx="11">
                  <c:v>2.8572145459889122</c:v>
                </c:pt>
                <c:pt idx="12">
                  <c:v>0</c:v>
                </c:pt>
                <c:pt idx="13">
                  <c:v>2.6013772969325561</c:v>
                </c:pt>
                <c:pt idx="14">
                  <c:v>2.5226645835371619</c:v>
                </c:pt>
                <c:pt idx="15">
                  <c:v>2.5198114498653377</c:v>
                </c:pt>
                <c:pt idx="16">
                  <c:v>0</c:v>
                </c:pt>
                <c:pt idx="17">
                  <c:v>2.4440598572943886</c:v>
                </c:pt>
                <c:pt idx="18">
                  <c:v>0</c:v>
                </c:pt>
                <c:pt idx="19">
                  <c:v>0</c:v>
                </c:pt>
                <c:pt idx="20">
                  <c:v>2.1472160930214428</c:v>
                </c:pt>
                <c:pt idx="21">
                  <c:v>2.1275442514906588</c:v>
                </c:pt>
                <c:pt idx="22">
                  <c:v>2.1142319685147868</c:v>
                </c:pt>
                <c:pt idx="23">
                  <c:v>2.0066751030598446</c:v>
                </c:pt>
                <c:pt idx="24">
                  <c:v>1.880267114867856</c:v>
                </c:pt>
                <c:pt idx="25">
                  <c:v>0</c:v>
                </c:pt>
                <c:pt idx="26">
                  <c:v>0</c:v>
                </c:pt>
                <c:pt idx="27">
                  <c:v>0</c:v>
                </c:pt>
                <c:pt idx="28">
                  <c:v>1</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10" name="TextBox 9">
          <a:extLst>
            <a:ext uri="{FF2B5EF4-FFF2-40B4-BE49-F238E27FC236}">
              <a16:creationId xmlns:a16="http://schemas.microsoft.com/office/drawing/2014/main" id="{8E1A2D64-5B5D-4B60-B9C6-EDE073511027}"/>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26</xdr:col>
      <xdr:colOff>1809750</xdr:colOff>
      <xdr:row>1</xdr:row>
      <xdr:rowOff>9525</xdr:rowOff>
    </xdr:from>
    <xdr:ext cx="664044" cy="566928"/>
    <xdr:pic>
      <xdr:nvPicPr>
        <xdr:cNvPr id="11" name="Picture 10">
          <a:extLst>
            <a:ext uri="{FF2B5EF4-FFF2-40B4-BE49-F238E27FC236}">
              <a16:creationId xmlns:a16="http://schemas.microsoft.com/office/drawing/2014/main" id="{BA2204BA-6359-451F-88EE-10750EF297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1.xml><?xml version="1.0" encoding="utf-8"?>
<c:userShapes xmlns:c="http://schemas.openxmlformats.org/drawingml/2006/chart">
  <cdr:absSizeAnchor xmlns:cdr="http://schemas.openxmlformats.org/drawingml/2006/chartDrawing">
    <cdr:from>
      <cdr:x>0.56835</cdr:x>
      <cdr:y>0.2</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34008" y="10953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0.94159</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67715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c:userShapes xmlns:c="http://schemas.openxmlformats.org/drawingml/2006/chart">
  <cdr:absSizeAnchor xmlns:cdr="http://schemas.openxmlformats.org/drawingml/2006/chartDrawing">
    <cdr:from>
      <cdr:x>0.56952</cdr:x>
      <cdr:y>0.21626</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43533" y="126682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0.92056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50570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0</xdr:row>
      <xdr:rowOff>190499</xdr:rowOff>
    </xdr:from>
    <xdr:to>
      <xdr:col>22</xdr:col>
      <xdr:colOff>0</xdr:colOff>
      <xdr:row>29</xdr:row>
      <xdr:rowOff>104774</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36</xdr:row>
      <xdr:rowOff>180975</xdr:rowOff>
    </xdr:from>
    <xdr:to>
      <xdr:col>23</xdr:col>
      <xdr:colOff>76200</xdr:colOff>
      <xdr:row>65</xdr:row>
      <xdr:rowOff>95250</xdr:rowOff>
    </xdr:to>
    <xdr:graphicFrame macro="">
      <xdr:nvGraphicFramePr>
        <xdr:cNvPr id="4" name="Chart 3">
          <a:extLst>
            <a:ext uri="{FF2B5EF4-FFF2-40B4-BE49-F238E27FC236}">
              <a16:creationId xmlns:a16="http://schemas.microsoft.com/office/drawing/2014/main" id="{29236852-9888-4B97-982C-3E323DA7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0.5565</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72043"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0.7452</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65797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c:userShapes xmlns:c="http://schemas.openxmlformats.org/drawingml/2006/chart">
  <cdr:absSizeAnchor xmlns:cdr="http://schemas.openxmlformats.org/drawingml/2006/chartDrawing">
    <cdr:from>
      <cdr:x>0.55863</cdr:x>
      <cdr:y>0.21191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052" y="1152534"/>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0.73987</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6103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35</xdr:row>
      <xdr:rowOff>104775</xdr:rowOff>
    </xdr:from>
    <xdr:to>
      <xdr:col>22</xdr:col>
      <xdr:colOff>38100</xdr:colOff>
      <xdr:row>64</xdr:row>
      <xdr:rowOff>19050</xdr:rowOff>
    </xdr:to>
    <xdr:graphicFrame macro="">
      <xdr:nvGraphicFramePr>
        <xdr:cNvPr id="4" name="Chart 3">
          <a:extLst>
            <a:ext uri="{FF2B5EF4-FFF2-40B4-BE49-F238E27FC236}">
              <a16:creationId xmlns:a16="http://schemas.microsoft.com/office/drawing/2014/main" id="{C7FAA70F-40BF-4C76-8CC7-07DC2E1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0.75906</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7818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4.xml><?xml version="1.0" encoding="utf-8"?>
<c:userShapes xmlns:c="http://schemas.openxmlformats.org/drawingml/2006/chart">
  <cdr:absSizeAnchor xmlns:cdr="http://schemas.openxmlformats.org/drawingml/2006/chartDrawing">
    <cdr:from>
      <cdr:x>0.55864</cdr:x>
      <cdr:y>0.20666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106" y="1123973"/>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0.73881</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60082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7.xml><?xml version="1.0" encoding="utf-8"?>
<c:userShapes xmlns:c="http://schemas.openxmlformats.org/drawingml/2006/chart">
  <cdr:absSizeAnchor xmlns:cdr="http://schemas.openxmlformats.org/drawingml/2006/chartDrawing">
    <cdr:from>
      <cdr:x>0.57036</cdr:x>
      <cdr:y>0.20834</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67696" y="1143015"/>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0.77902</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484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0.55759</cdr:x>
      <cdr:y>0.20245</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53410" y="123026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0.86369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362826"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1982-1998. FARMVC stands for Fatal Alcohol-Related Motor Vehicle Crashes.</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FARMCV per Million Drivers</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0.82905</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067550"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narrow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0.79106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743700"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a:t>
          </a:r>
          <a:r>
            <a:rPr lang="en-US" sz="1200" b="0" baseline="0">
              <a:latin typeface="Avenir LT Pro 55 Roman Italic" panose="020B0503020203090204" pitchFamily="34" charset="0"/>
            </a:rPr>
            <a:t> 1,000,000 drivers</a:t>
          </a:r>
          <a:r>
            <a:rPr lang="en-US" sz="1200" b="0">
              <a:latin typeface="Avenir LT Pro 55 Roman Italic" panose="020B0503020203090204" pitchFamily="34" charset="0"/>
            </a:rPr>
            <a:t> </a:t>
          </a:r>
        </a:p>
      </cdr:txBody>
    </cdr:sp>
  </cdr:relSizeAnchor>
</c:userShapes>
</file>

<file path=xl/drawings/drawing4.xml><?xml version="1.0" encoding="utf-8"?>
<c:userShapes xmlns:c="http://schemas.openxmlformats.org/drawingml/2006/chart">
  <cdr:absSizeAnchor xmlns:cdr="http://schemas.openxmlformats.org/drawingml/2006/chartDrawing">
    <cdr:from>
      <cdr:x>0.55871</cdr:x>
      <cdr:y>0.20715</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58" y="1258811"/>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0.8838</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534274"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1982-1998.</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0.81006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690562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narrow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Differences (%)</a:t>
          </a:r>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57149</xdr:colOff>
      <xdr:row>13</xdr:row>
      <xdr:rowOff>85725</xdr:rowOff>
    </xdr:from>
    <xdr:to>
      <xdr:col>22</xdr:col>
      <xdr:colOff>257174</xdr:colOff>
      <xdr:row>45</xdr:row>
      <xdr:rowOff>66675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twoCellAnchor>
    <xdr:from>
      <xdr:col>24</xdr:col>
      <xdr:colOff>0</xdr:colOff>
      <xdr:row>16</xdr:row>
      <xdr:rowOff>0</xdr:rowOff>
    </xdr:from>
    <xdr:to>
      <xdr:col>26</xdr:col>
      <xdr:colOff>0</xdr:colOff>
      <xdr:row>20</xdr:row>
      <xdr:rowOff>26152</xdr:rowOff>
    </xdr:to>
    <xdr:sp macro="" textlink="">
      <xdr:nvSpPr>
        <xdr:cNvPr id="11" name="TextBox 10">
          <a:extLst>
            <a:ext uri="{FF2B5EF4-FFF2-40B4-BE49-F238E27FC236}">
              <a16:creationId xmlns:a16="http://schemas.microsoft.com/office/drawing/2014/main" id="{266633A0-E759-4069-8849-58B09661E505}"/>
            </a:ext>
          </a:extLst>
        </xdr:cNvPr>
        <xdr:cNvSpPr txBox="1"/>
      </xdr:nvSpPr>
      <xdr:spPr>
        <a:xfrm>
          <a:off x="14916150" y="952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25</xdr:col>
      <xdr:colOff>1619250</xdr:colOff>
      <xdr:row>16</xdr:row>
      <xdr:rowOff>0</xdr:rowOff>
    </xdr:from>
    <xdr:ext cx="664044" cy="566928"/>
    <xdr:pic>
      <xdr:nvPicPr>
        <xdr:cNvPr id="12" name="Picture 11">
          <a:extLst>
            <a:ext uri="{FF2B5EF4-FFF2-40B4-BE49-F238E27FC236}">
              <a16:creationId xmlns:a16="http://schemas.microsoft.com/office/drawing/2014/main" id="{2B0DCFE3-AFB1-4F4E-B3EB-A3A1C907F4F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0.55761</cdr:x>
      <cdr:y>0.20376</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4806627" y="1238250"/>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1982-1998 of: the 15-24 population share, the 65 and over population share, real per capita personal income, real gas tax rates, unemployment rates, and cirrhosis livers deaths related to alcohol per 100,000 people. FARMVC stands for Fatal Alcohol-Related Motor Vehicle Crashes.</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a:t>
          </a:r>
        </a:p>
      </cdr:txBody>
    </cdr:sp>
  </cdr:relSizeAnchor>
  <cdr:relSizeAnchor xmlns:cdr="http://schemas.openxmlformats.org/drawingml/2006/chartDrawing">
    <cdr:from>
      <cdr:x>0</cdr:x>
      <cdr:y>0.06337</cdr:y>
    </cdr:from>
    <cdr:to>
      <cdr:x>0.90497</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800976"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narrow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0.74917</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457950"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8.xml><?xml version="1.0" encoding="utf-8"?>
<c:userShapes xmlns:c="http://schemas.openxmlformats.org/drawingml/2006/chart">
  <cdr:absSizeAnchor xmlns:cdr="http://schemas.openxmlformats.org/drawingml/2006/chartDrawing">
    <cdr:from>
      <cdr:x>0.54987</cdr:x>
      <cdr:y>0.1946</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39950" y="118259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1982-1998 of: the 15-24 population share, the 65 and over population share, real per capita personal income, real gas tax rates, unemployment rates, and cirrhosis livers deaths related to alcohol per 100,000 people. </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0.84862</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31520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a:t>
          </a:r>
          <a:r>
            <a:rPr kumimoji="0" lang="en-US" sz="14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narrow donor pool, 1999 tax increase </a:t>
          </a:r>
          <a:r>
            <a:rPr lang="en-US" sz="1400" b="0" baseline="0">
              <a:latin typeface="Avenir LT Pro 55 Roman" panose="020B0503020203020204" pitchFamily="34" charset="0"/>
            </a:rPr>
            <a:t>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0.61229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2197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Differences (%)</a:t>
          </a: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D9" sqref="D9"/>
    </sheetView>
  </sheetViews>
  <sheetFormatPr defaultColWidth="8.85546875" defaultRowHeight="15" x14ac:dyDescent="0.25"/>
  <cols>
    <col min="1" max="1" width="47" customWidth="1"/>
    <col min="2" max="2" width="100.7109375" customWidth="1"/>
  </cols>
  <sheetData>
    <row r="1" spans="1:2" x14ac:dyDescent="0.25">
      <c r="A1" s="8" t="s">
        <v>151</v>
      </c>
    </row>
    <row r="2" spans="1:2" x14ac:dyDescent="0.25">
      <c r="A2" t="s">
        <v>152</v>
      </c>
      <c r="B2" t="s">
        <v>279</v>
      </c>
    </row>
    <row r="3" spans="1:2" x14ac:dyDescent="0.25">
      <c r="A3" t="s">
        <v>153</v>
      </c>
      <c r="B3" s="7" t="s">
        <v>280</v>
      </c>
    </row>
    <row r="7" spans="1:2" x14ac:dyDescent="0.25">
      <c r="A7" s="21" t="s">
        <v>244</v>
      </c>
      <c r="B7" s="21"/>
    </row>
    <row r="9" spans="1:2" ht="27.75" customHeight="1" x14ac:dyDescent="0.25">
      <c r="A9" s="8" t="s">
        <v>154</v>
      </c>
      <c r="B9" s="8" t="s">
        <v>156</v>
      </c>
    </row>
    <row r="10" spans="1:2" x14ac:dyDescent="0.25">
      <c r="A10" t="s">
        <v>245</v>
      </c>
      <c r="B10" s="9" t="s">
        <v>253</v>
      </c>
    </row>
    <row r="11" spans="1:2" ht="30" x14ac:dyDescent="0.25">
      <c r="A11" t="s">
        <v>246</v>
      </c>
      <c r="B11" s="9" t="s">
        <v>254</v>
      </c>
    </row>
    <row r="12" spans="1:2" ht="30" x14ac:dyDescent="0.25">
      <c r="A12" t="s">
        <v>247</v>
      </c>
      <c r="B12" s="9" t="s">
        <v>248</v>
      </c>
    </row>
    <row r="13" spans="1:2" ht="45" x14ac:dyDescent="0.25">
      <c r="A13" t="s">
        <v>249</v>
      </c>
      <c r="B13" s="9" t="s">
        <v>261</v>
      </c>
    </row>
    <row r="14" spans="1:2" ht="45" x14ac:dyDescent="0.25">
      <c r="A14" t="s">
        <v>258</v>
      </c>
      <c r="B14" s="9" t="s">
        <v>262</v>
      </c>
    </row>
    <row r="15" spans="1:2" ht="45" x14ac:dyDescent="0.25">
      <c r="A15" t="s">
        <v>250</v>
      </c>
      <c r="B15" s="9" t="s">
        <v>257</v>
      </c>
    </row>
    <row r="16" spans="1:2" ht="30" x14ac:dyDescent="0.25">
      <c r="A16" t="s">
        <v>251</v>
      </c>
      <c r="B16" s="10" t="s">
        <v>255</v>
      </c>
    </row>
    <row r="17" spans="1:2" ht="45" x14ac:dyDescent="0.25">
      <c r="A17" t="s">
        <v>252</v>
      </c>
      <c r="B17" s="9" t="s">
        <v>256</v>
      </c>
    </row>
    <row r="18" spans="1:2" x14ac:dyDescent="0.25">
      <c r="A18" t="s">
        <v>155</v>
      </c>
      <c r="B18" s="9" t="s">
        <v>157</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I1" workbookViewId="0">
      <selection activeCell="H8" sqref="H8"/>
    </sheetView>
  </sheetViews>
  <sheetFormatPr defaultColWidth="8.85546875" defaultRowHeight="15" x14ac:dyDescent="0.25"/>
  <cols>
    <col min="26" max="26" width="40.42578125" customWidth="1"/>
    <col min="27" max="27" width="36.85546875" customWidth="1"/>
  </cols>
  <sheetData>
    <row r="1" spans="1:27" x14ac:dyDescent="0.25">
      <c r="A1" t="s">
        <v>190</v>
      </c>
      <c r="B1" t="s">
        <v>191</v>
      </c>
      <c r="C1" t="s">
        <v>192</v>
      </c>
      <c r="D1" t="s">
        <v>259</v>
      </c>
      <c r="F1" t="s">
        <v>30</v>
      </c>
      <c r="G1" t="s">
        <v>28</v>
      </c>
      <c r="H1" t="s">
        <v>161</v>
      </c>
    </row>
    <row r="2" spans="1:27" x14ac:dyDescent="0.25">
      <c r="A2">
        <v>1982</v>
      </c>
      <c r="B2">
        <f>INDEX('All Lags - Data'!$C:$C,MATCH($A2,'All Lags - Data'!$E:$E,0))*1000000</f>
        <v>96.200674306601286</v>
      </c>
      <c r="C2">
        <f>INDEX('All Lags - Data'!$D:$D,MATCH($A2,'All Lags - Data'!$E:$E,0))*1000000</f>
        <v>94.987532116647358</v>
      </c>
      <c r="D2" s="11">
        <f>(C2-B2)/C2</f>
        <v>-1.2771593944183694E-2</v>
      </c>
      <c r="F2" t="s">
        <v>45</v>
      </c>
      <c r="G2">
        <v>25</v>
      </c>
      <c r="H2">
        <f>IFERROR(INDEX('All Lags - Data'!$B:$B,MATCH($G2,'All Lags - Data'!$A:$A,0)),0)</f>
        <v>0.3580000102519989</v>
      </c>
      <c r="Z2" s="17"/>
      <c r="AA2" s="17"/>
    </row>
    <row r="3" spans="1:27" x14ac:dyDescent="0.25">
      <c r="A3">
        <v>1983</v>
      </c>
      <c r="B3">
        <f>INDEX('All Lags - Data'!$C:$C,MATCH($A3,'All Lags - Data'!$E:$E,0))*1000000</f>
        <v>89.767214376479387</v>
      </c>
      <c r="C3">
        <f>INDEX('All Lags - Data'!$D:$D,MATCH($A3,'All Lags - Data'!$E:$E,0))*1000000</f>
        <v>92.897617774724495</v>
      </c>
      <c r="D3" s="11">
        <f t="shared" ref="D3:D35" si="0">(C3-B3)/C3</f>
        <v>3.3697348470617346E-2</v>
      </c>
      <c r="F3" t="s">
        <v>46</v>
      </c>
      <c r="G3">
        <v>27</v>
      </c>
      <c r="H3">
        <f>IFERROR(INDEX('All Lags - Data'!$B:$B,MATCH($G3,'All Lags - Data'!$A:$A,0)),0)</f>
        <v>0.27700001001358032</v>
      </c>
      <c r="Z3" s="17"/>
      <c r="AA3" s="17"/>
    </row>
    <row r="4" spans="1:27" x14ac:dyDescent="0.25">
      <c r="A4">
        <v>1984</v>
      </c>
      <c r="B4">
        <f>INDEX('All Lags - Data'!$C:$C,MATCH($A4,'All Lags - Data'!$E:$E,0))*1000000</f>
        <v>87.953194451984018</v>
      </c>
      <c r="C4">
        <f>INDEX('All Lags - Data'!$D:$D,MATCH($A4,'All Lags - Data'!$E:$E,0))*1000000</f>
        <v>86.089284704939928</v>
      </c>
      <c r="D4" s="11">
        <f t="shared" si="0"/>
        <v>-2.1650891320939693E-2</v>
      </c>
      <c r="F4" t="s">
        <v>47</v>
      </c>
      <c r="G4">
        <v>29</v>
      </c>
      <c r="H4">
        <f>IFERROR(INDEX('All Lags - Data'!$B:$B,MATCH($G4,'All Lags - Data'!$A:$A,0)),0)</f>
        <v>0.17700000107288361</v>
      </c>
      <c r="Z4" s="17"/>
      <c r="AA4" s="17"/>
    </row>
    <row r="5" spans="1:27" x14ac:dyDescent="0.25">
      <c r="A5">
        <v>1985</v>
      </c>
      <c r="B5">
        <f>INDEX('All Lags - Data'!$C:$C,MATCH($A5,'All Lags - Data'!$E:$E,0))*1000000</f>
        <v>74.536430474836379</v>
      </c>
      <c r="C5">
        <f>INDEX('All Lags - Data'!$D:$D,MATCH($A5,'All Lags - Data'!$E:$E,0))*1000000</f>
        <v>76.880690940015484</v>
      </c>
      <c r="D5" s="11">
        <f t="shared" si="0"/>
        <v>3.0492187784942823E-2</v>
      </c>
      <c r="F5" t="s">
        <v>48</v>
      </c>
      <c r="G5">
        <v>31</v>
      </c>
      <c r="H5">
        <f>IFERROR(INDEX('All Lags - Data'!$B:$B,MATCH($G5,'All Lags - Data'!$A:$A,0)),0)</f>
        <v>8.7999999523162842E-2</v>
      </c>
      <c r="Z5" s="17"/>
      <c r="AA5" s="17"/>
    </row>
    <row r="6" spans="1:27" ht="15.75" x14ac:dyDescent="0.25">
      <c r="A6">
        <v>1986</v>
      </c>
      <c r="B6">
        <f>INDEX('All Lags - Data'!$C:$C,MATCH($A6,'All Lags - Data'!$E:$E,0))*1000000</f>
        <v>78.524019045289606</v>
      </c>
      <c r="C6">
        <f>INDEX('All Lags - Data'!$D:$D,MATCH($A6,'All Lags - Data'!$E:$E,0))*1000000</f>
        <v>84.724583735805936</v>
      </c>
      <c r="D6" s="11">
        <f t="shared" si="0"/>
        <v>7.3184953140063347E-2</v>
      </c>
      <c r="F6" t="s">
        <v>41</v>
      </c>
      <c r="G6">
        <v>20</v>
      </c>
      <c r="H6">
        <f>IFERROR(INDEX('All Lags - Data'!$B:$B,MATCH($G6,'All Lags - Data'!$A:$A,0)),0)</f>
        <v>7.6999999582767487E-2</v>
      </c>
      <c r="Z6" s="18" t="s">
        <v>155</v>
      </c>
      <c r="AA6" s="19" t="s">
        <v>268</v>
      </c>
    </row>
    <row r="7" spans="1:27" x14ac:dyDescent="0.25">
      <c r="A7">
        <v>1987</v>
      </c>
      <c r="B7">
        <f>INDEX('All Lags - Data'!$C:$C,MATCH($A7,'All Lags - Data'!$E:$E,0))*1000000</f>
        <v>76.536969572771341</v>
      </c>
      <c r="C7">
        <f>INDEX('All Lags - Data'!$D:$D,MATCH($A7,'All Lags - Data'!$E:$E,0))*1000000</f>
        <v>77.901719843794126</v>
      </c>
      <c r="D7" s="11">
        <f t="shared" si="0"/>
        <v>1.7518872160452122E-2</v>
      </c>
      <c r="F7" t="s">
        <v>43</v>
      </c>
      <c r="G7">
        <v>22</v>
      </c>
      <c r="H7">
        <f>IFERROR(INDEX('All Lags - Data'!$B:$B,MATCH($G7,'All Lags - Data'!$A:$A,0)),0)</f>
        <v>2.4000000208616257E-2</v>
      </c>
      <c r="Z7" s="14" t="str">
        <f>INDEX(States!$D$2:$D$52,MATCH($F2,States!$B$2:$B$52,0))</f>
        <v>Massachusetts</v>
      </c>
      <c r="AA7" s="15">
        <f>H2</f>
        <v>0.3580000102519989</v>
      </c>
    </row>
    <row r="8" spans="1:27" x14ac:dyDescent="0.25">
      <c r="A8">
        <v>1988</v>
      </c>
      <c r="B8">
        <f>INDEX('All Lags - Data'!$C:$C,MATCH($A8,'All Lags - Data'!$E:$E,0))*1000000</f>
        <v>86.746891611255705</v>
      </c>
      <c r="C8">
        <f>INDEX('All Lags - Data'!$D:$D,MATCH($A8,'All Lags - Data'!$E:$E,0))*1000000</f>
        <v>81.802875232824604</v>
      </c>
      <c r="D8" s="11">
        <f t="shared" si="0"/>
        <v>-6.0438173650493421E-2</v>
      </c>
      <c r="F8" t="s">
        <v>121</v>
      </c>
      <c r="G8">
        <v>49</v>
      </c>
      <c r="H8">
        <f>IFERROR(INDEX('All Lags - Data'!$B:$B,MATCH($G8,'All Lags - Data'!$A:$A,0)),0)</f>
        <v>0</v>
      </c>
      <c r="Z8" s="14" t="str">
        <f>INDEX(States!$D$2:$D$52,MATCH($F3,States!$B$2:$B$52,0))</f>
        <v>Minnesota</v>
      </c>
      <c r="AA8" s="15">
        <f t="shared" ref="AA8:AA12" si="1">H3</f>
        <v>0.27700001001358032</v>
      </c>
    </row>
    <row r="9" spans="1:27" x14ac:dyDescent="0.25">
      <c r="A9">
        <v>1989</v>
      </c>
      <c r="B9">
        <f>INDEX('All Lags - Data'!$C:$C,MATCH($A9,'All Lags - Data'!$E:$E,0))*1000000</f>
        <v>79.66517296154052</v>
      </c>
      <c r="C9">
        <f>INDEX('All Lags - Data'!$D:$D,MATCH($A9,'All Lags - Data'!$E:$E,0))*1000000</f>
        <v>79.559616613551029</v>
      </c>
      <c r="D9" s="11">
        <f t="shared" si="0"/>
        <v>-1.3267578764515123E-3</v>
      </c>
      <c r="F9" t="s">
        <v>88</v>
      </c>
      <c r="G9">
        <v>26</v>
      </c>
      <c r="H9">
        <f>IFERROR(INDEX('All Lags - Data'!$B:$B,MATCH($G9,'All Lags - Data'!$A:$A,0)),0)</f>
        <v>0</v>
      </c>
      <c r="Z9" s="14" t="str">
        <f>INDEX(States!$D$2:$D$52,MATCH($F4,States!$B$2:$B$52,0))</f>
        <v>Missouri</v>
      </c>
      <c r="AA9" s="15">
        <f t="shared" si="1"/>
        <v>0.17700000107288361</v>
      </c>
    </row>
    <row r="10" spans="1:27" x14ac:dyDescent="0.25">
      <c r="A10">
        <v>1990</v>
      </c>
      <c r="B10">
        <f>INDEX('All Lags - Data'!$C:$C,MATCH($A10,'All Lags - Data'!$E:$E,0))*1000000</f>
        <v>74.437281000427902</v>
      </c>
      <c r="C10">
        <f>INDEX('All Lags - Data'!$D:$D,MATCH($A10,'All Lags - Data'!$E:$E,0))*1000000</f>
        <v>73.81688777240926</v>
      </c>
      <c r="D10" s="11">
        <f t="shared" si="0"/>
        <v>-8.4044890910522536E-3</v>
      </c>
      <c r="F10" t="s">
        <v>54</v>
      </c>
      <c r="G10">
        <v>46</v>
      </c>
      <c r="H10">
        <f>IFERROR(INDEX('All Lags - Data'!$B:$B,MATCH($G10,'All Lags - Data'!$A:$A,0)),0)</f>
        <v>0</v>
      </c>
      <c r="Z10" s="14" t="str">
        <f>INDEX(States!$D$2:$D$52,MATCH($F5,States!$B$2:$B$52,0))</f>
        <v>Nebraska</v>
      </c>
      <c r="AA10" s="15">
        <f t="shared" si="1"/>
        <v>8.7999999523162842E-2</v>
      </c>
    </row>
    <row r="11" spans="1:27" x14ac:dyDescent="0.25">
      <c r="A11">
        <v>1991</v>
      </c>
      <c r="B11">
        <f>INDEX('All Lags - Data'!$C:$C,MATCH($A11,'All Lags - Data'!$E:$E,0))*1000000</f>
        <v>65.900887420866638</v>
      </c>
      <c r="C11">
        <f>INDEX('All Lags - Data'!$D:$D,MATCH($A11,'All Lags - Data'!$E:$E,0))*1000000</f>
        <v>65.469223169202451</v>
      </c>
      <c r="D11" s="11">
        <f t="shared" si="0"/>
        <v>-6.5933919904406025E-3</v>
      </c>
      <c r="F11" t="s">
        <v>51</v>
      </c>
      <c r="G11">
        <v>38</v>
      </c>
      <c r="H11">
        <f>IFERROR(INDEX('All Lags - Data'!$B:$B,MATCH($G11,'All Lags - Data'!$A:$A,0)),0)</f>
        <v>0</v>
      </c>
      <c r="Z11" s="14" t="str">
        <f>INDEX(States!$D$2:$D$52,MATCH($F6,States!$B$2:$B$52,0))</f>
        <v>Kansas</v>
      </c>
      <c r="AA11" s="15">
        <f t="shared" si="1"/>
        <v>7.6999999582767487E-2</v>
      </c>
    </row>
    <row r="12" spans="1:27" x14ac:dyDescent="0.25">
      <c r="A12">
        <v>1992</v>
      </c>
      <c r="B12">
        <f>INDEX('All Lags - Data'!$C:$C,MATCH($A12,'All Lags - Data'!$E:$E,0))*1000000</f>
        <v>59.373665862949565</v>
      </c>
      <c r="C12">
        <f>INDEX('All Lags - Data'!$D:$D,MATCH($A12,'All Lags - Data'!$E:$E,0))*1000000</f>
        <v>62.341206939890981</v>
      </c>
      <c r="D12" s="11">
        <f t="shared" si="0"/>
        <v>4.7601598085880839E-2</v>
      </c>
      <c r="F12" t="s">
        <v>50</v>
      </c>
      <c r="G12">
        <v>34</v>
      </c>
      <c r="H12">
        <f>IFERROR(INDEX('All Lags - Data'!$B:$B,MATCH($G12,'All Lags - Data'!$A:$A,0)),0)</f>
        <v>0</v>
      </c>
      <c r="Z12" s="14" t="str">
        <f>INDEX(States!$D$2:$D$52,MATCH($F7,States!$B$2:$B$52,0))</f>
        <v>Louisiana</v>
      </c>
      <c r="AA12" s="15">
        <f t="shared" si="1"/>
        <v>2.4000000208616257E-2</v>
      </c>
    </row>
    <row r="13" spans="1:27" x14ac:dyDescent="0.25">
      <c r="A13">
        <v>1993</v>
      </c>
      <c r="B13">
        <f>INDEX('All Lags - Data'!$C:$C,MATCH($A13,'All Lags - Data'!$E:$E,0))*1000000</f>
        <v>54.541862482437864</v>
      </c>
      <c r="C13">
        <f>INDEX('All Lags - Data'!$D:$D,MATCH($A13,'All Lags - Data'!$E:$E,0))*1000000</f>
        <v>56.063231273583369</v>
      </c>
      <c r="D13" s="11">
        <f t="shared" si="0"/>
        <v>2.7136659029183795E-2</v>
      </c>
      <c r="F13" t="s">
        <v>79</v>
      </c>
      <c r="G13">
        <v>19</v>
      </c>
      <c r="H13">
        <f>IFERROR(INDEX('All Lags - Data'!$B:$B,MATCH($G13,'All Lags - Data'!$A:$A,0)),0)</f>
        <v>0</v>
      </c>
      <c r="Z13" s="22" t="s">
        <v>270</v>
      </c>
      <c r="AA13" s="22"/>
    </row>
    <row r="14" spans="1:27" x14ac:dyDescent="0.25">
      <c r="A14">
        <v>1994</v>
      </c>
      <c r="B14">
        <f>INDEX('All Lags - Data'!$C:$C,MATCH($A14,'All Lags - Data'!$E:$E,0))*1000000</f>
        <v>61.182043282315135</v>
      </c>
      <c r="C14">
        <f>INDEX('All Lags - Data'!$D:$D,MATCH($A14,'All Lags - Data'!$E:$E,0))*1000000</f>
        <v>61.106131914129946</v>
      </c>
      <c r="D14" s="11">
        <f t="shared" si="0"/>
        <v>-1.2422872436413401E-3</v>
      </c>
      <c r="F14" t="s">
        <v>49</v>
      </c>
      <c r="G14">
        <v>32</v>
      </c>
      <c r="H14">
        <f>IFERROR(INDEX('All Lags - Data'!$B:$B,MATCH($G14,'All Lags - Data'!$A:$A,0)),0)</f>
        <v>0</v>
      </c>
    </row>
    <row r="15" spans="1:27" ht="15" customHeight="1" x14ac:dyDescent="0.25">
      <c r="A15">
        <v>1995</v>
      </c>
      <c r="B15">
        <f>INDEX('All Lags - Data'!$C:$C,MATCH($A15,'All Lags - Data'!$E:$E,0))*1000000</f>
        <v>63.93035437213257</v>
      </c>
      <c r="C15">
        <f>INDEX('All Lags - Data'!$D:$D,MATCH($A15,'All Lags - Data'!$E:$E,0))*1000000</f>
        <v>60.457199964730535</v>
      </c>
      <c r="D15" s="11">
        <f t="shared" si="0"/>
        <v>-5.7448151906277507E-2</v>
      </c>
      <c r="F15" t="s">
        <v>32</v>
      </c>
      <c r="G15">
        <v>5</v>
      </c>
      <c r="H15">
        <f>IFERROR(INDEX('All Lags - Data'!$B:$B,MATCH($G15,'All Lags - Data'!$A:$A,0)),0)</f>
        <v>0</v>
      </c>
    </row>
    <row r="16" spans="1:27" ht="15" customHeight="1" x14ac:dyDescent="0.25">
      <c r="A16">
        <v>1996</v>
      </c>
      <c r="B16">
        <f>INDEX('All Lags - Data'!$C:$C,MATCH($A16,'All Lags - Data'!$E:$E,0))*1000000</f>
        <v>56.638848036527634</v>
      </c>
      <c r="C16">
        <f>INDEX('All Lags - Data'!$D:$D,MATCH($A16,'All Lags - Data'!$E:$E,0))*1000000</f>
        <v>54.081628586573053</v>
      </c>
      <c r="D16" s="11">
        <f t="shared" si="0"/>
        <v>-4.7284438667763523E-2</v>
      </c>
      <c r="F16" t="s">
        <v>57</v>
      </c>
      <c r="G16">
        <v>55</v>
      </c>
      <c r="H16">
        <f>IFERROR(INDEX('All Lags - Data'!$B:$B,MATCH($G16,'All Lags - Data'!$A:$A,0)),0)</f>
        <v>0</v>
      </c>
    </row>
    <row r="17" spans="1:26" x14ac:dyDescent="0.25">
      <c r="A17">
        <v>1997</v>
      </c>
      <c r="B17">
        <f>INDEX('All Lags - Data'!$C:$C,MATCH($A17,'All Lags - Data'!$E:$E,0))*1000000</f>
        <v>48.883543058764189</v>
      </c>
      <c r="C17">
        <f>INDEX('All Lags - Data'!$D:$D,MATCH($A17,'All Lags - Data'!$E:$E,0))*1000000</f>
        <v>49.974552384810522</v>
      </c>
      <c r="D17" s="11">
        <f t="shared" si="0"/>
        <v>2.1831297610140049E-2</v>
      </c>
      <c r="F17" t="s">
        <v>40</v>
      </c>
      <c r="G17">
        <v>18</v>
      </c>
      <c r="H17">
        <f>IFERROR(INDEX('All Lags - Data'!$B:$B,MATCH($G17,'All Lags - Data'!$A:$A,0)),0)</f>
        <v>0</v>
      </c>
    </row>
    <row r="18" spans="1:26" x14ac:dyDescent="0.25">
      <c r="A18">
        <v>1998</v>
      </c>
      <c r="B18">
        <f>INDEX('All Lags - Data'!$C:$C,MATCH($A18,'All Lags - Data'!$E:$E,0))*1000000</f>
        <v>51.552549848565832</v>
      </c>
      <c r="C18">
        <f>INDEX('All Lags - Data'!$D:$D,MATCH($A18,'All Lags - Data'!$E:$E,0))*1000000</f>
        <v>52.503946059005102</v>
      </c>
      <c r="D18" s="11">
        <f t="shared" si="0"/>
        <v>1.8120470590345154E-2</v>
      </c>
      <c r="F18" t="s">
        <v>52</v>
      </c>
      <c r="G18">
        <v>40</v>
      </c>
      <c r="H18">
        <f>IFERROR(INDEX('All Lags - Data'!$B:$B,MATCH($G18,'All Lags - Data'!$A:$A,0)),0)</f>
        <v>0</v>
      </c>
      <c r="Z18" s="16"/>
    </row>
    <row r="19" spans="1:26" x14ac:dyDescent="0.25">
      <c r="A19">
        <v>1999</v>
      </c>
      <c r="B19">
        <f>INDEX('All Lags - Data'!$C:$C,MATCH($A19,'All Lags - Data'!$E:$E,0))*1000000</f>
        <v>50.093349273083732</v>
      </c>
      <c r="C19">
        <f>INDEX('All Lags - Data'!$D:$D,MATCH($A19,'All Lags - Data'!$E:$E,0))*1000000</f>
        <v>48.930278840998653</v>
      </c>
      <c r="D19" s="11">
        <f t="shared" si="0"/>
        <v>-2.376995307679592E-2</v>
      </c>
      <c r="F19" t="s">
        <v>42</v>
      </c>
      <c r="G19">
        <v>21</v>
      </c>
      <c r="H19">
        <f>IFERROR(INDEX('All Lags - Data'!$B:$B,MATCH($G19,'All Lags - Data'!$A:$A,0)),0)</f>
        <v>0</v>
      </c>
    </row>
    <row r="20" spans="1:26" x14ac:dyDescent="0.25">
      <c r="A20">
        <v>2000</v>
      </c>
      <c r="B20">
        <f>INDEX('All Lags - Data'!$C:$C,MATCH($A20,'All Lags - Data'!$E:$E,0))*1000000</f>
        <v>50.370264943921939</v>
      </c>
      <c r="C20">
        <f>INDEX('All Lags - Data'!$D:$D,MATCH($A20,'All Lags - Data'!$E:$E,0))*1000000</f>
        <v>53.936779469950125</v>
      </c>
      <c r="D20" s="11">
        <f t="shared" si="0"/>
        <v>6.6123979983180189E-2</v>
      </c>
      <c r="F20" t="s">
        <v>55</v>
      </c>
      <c r="G20">
        <v>47</v>
      </c>
      <c r="H20">
        <f>IFERROR(INDEX('All Lags - Data'!$B:$B,MATCH($G20,'All Lags - Data'!$A:$A,0)),0)</f>
        <v>0</v>
      </c>
    </row>
    <row r="21" spans="1:26" x14ac:dyDescent="0.25">
      <c r="A21">
        <v>2001</v>
      </c>
      <c r="B21">
        <f>INDEX('All Lags - Data'!$C:$C,MATCH($A21,'All Lags - Data'!$E:$E,0))*1000000</f>
        <v>49.426980694988742</v>
      </c>
      <c r="C21">
        <f>INDEX('All Lags - Data'!$D:$D,MATCH($A21,'All Lags - Data'!$E:$E,0))*1000000</f>
        <v>52.458924263191875</v>
      </c>
      <c r="D21" s="11">
        <f t="shared" si="0"/>
        <v>5.7796525773032563E-2</v>
      </c>
      <c r="F21" t="s">
        <v>53</v>
      </c>
      <c r="G21">
        <v>45</v>
      </c>
      <c r="H21">
        <f>IFERROR(INDEX('All Lags - Data'!$B:$B,MATCH($G21,'All Lags - Data'!$A:$A,0)),0)</f>
        <v>0</v>
      </c>
    </row>
    <row r="22" spans="1:26" x14ac:dyDescent="0.25">
      <c r="A22">
        <v>2002</v>
      </c>
      <c r="B22">
        <f>INDEX('All Lags - Data'!$C:$C,MATCH($A22,'All Lags - Data'!$E:$E,0))*1000000</f>
        <v>50.041086069541052</v>
      </c>
      <c r="C22">
        <f>INDEX('All Lags - Data'!$D:$D,MATCH($A22,'All Lags - Data'!$E:$E,0))*1000000</f>
        <v>56.458428134646965</v>
      </c>
      <c r="D22" s="11">
        <f t="shared" si="0"/>
        <v>0.11366490844912079</v>
      </c>
      <c r="F22" t="s">
        <v>34</v>
      </c>
      <c r="G22">
        <v>9</v>
      </c>
      <c r="H22">
        <f>IFERROR(INDEX('All Lags - Data'!$B:$B,MATCH($G22,'All Lags - Data'!$A:$A,0)),0)</f>
        <v>0</v>
      </c>
    </row>
    <row r="23" spans="1:26" x14ac:dyDescent="0.25">
      <c r="A23">
        <v>2003</v>
      </c>
      <c r="B23">
        <f>INDEX('All Lags - Data'!$C:$C,MATCH($A23,'All Lags - Data'!$E:$E,0))*1000000</f>
        <v>49.663332902127877</v>
      </c>
      <c r="C23">
        <f>INDEX('All Lags - Data'!$D:$D,MATCH($A23,'All Lags - Data'!$E:$E,0))*1000000</f>
        <v>54.878469851246336</v>
      </c>
      <c r="D23" s="11">
        <f t="shared" si="0"/>
        <v>9.5030655250676957E-2</v>
      </c>
      <c r="F23" t="s">
        <v>44</v>
      </c>
      <c r="G23">
        <v>24</v>
      </c>
      <c r="H23">
        <f>IFERROR(INDEX('All Lags - Data'!$B:$B,MATCH($G23,'All Lags - Data'!$A:$A,0)),0)</f>
        <v>0</v>
      </c>
    </row>
    <row r="24" spans="1:26" x14ac:dyDescent="0.25">
      <c r="A24">
        <v>2004</v>
      </c>
      <c r="B24">
        <f>INDEX('All Lags - Data'!$C:$C,MATCH($A24,'All Lags - Data'!$E:$E,0))*1000000</f>
        <v>47.159959649434313</v>
      </c>
      <c r="C24">
        <f>INDEX('All Lags - Data'!$D:$D,MATCH($A24,'All Lags - Data'!$E:$E,0))*1000000</f>
        <v>45.706646615144564</v>
      </c>
      <c r="D24" s="11">
        <f t="shared" si="0"/>
        <v>-3.1796535994574687E-2</v>
      </c>
      <c r="F24" t="s">
        <v>59</v>
      </c>
      <c r="G24">
        <v>1</v>
      </c>
      <c r="H24">
        <f>IFERROR(INDEX('All Lags - Data'!$B:$B,MATCH($G24,'All Lags - Data'!$A:$A,0)),0)</f>
        <v>0</v>
      </c>
    </row>
    <row r="25" spans="1:26" x14ac:dyDescent="0.25">
      <c r="A25">
        <v>2005</v>
      </c>
      <c r="B25">
        <f>INDEX('All Lags - Data'!$C:$C,MATCH($A25,'All Lags - Data'!$E:$E,0))*1000000</f>
        <v>48.025172873167321</v>
      </c>
      <c r="C25">
        <f>INDEX('All Lags - Data'!$D:$D,MATCH($A25,'All Lags - Data'!$E:$E,0))*1000000</f>
        <v>46.864232408552198</v>
      </c>
      <c r="D25" s="11">
        <f t="shared" si="0"/>
        <v>-2.4772420350221393E-2</v>
      </c>
      <c r="F25" t="s">
        <v>61</v>
      </c>
      <c r="G25">
        <v>2</v>
      </c>
      <c r="H25">
        <f>IFERROR(INDEX('All Lags - Data'!$B:$B,MATCH($G25,'All Lags - Data'!$A:$A,0)),0)</f>
        <v>0</v>
      </c>
    </row>
    <row r="26" spans="1:26" x14ac:dyDescent="0.25">
      <c r="A26">
        <v>2006</v>
      </c>
      <c r="B26">
        <f>INDEX('All Lags - Data'!$C:$C,MATCH($A26,'All Lags - Data'!$E:$E,0))*1000000</f>
        <v>46.089498937362805</v>
      </c>
      <c r="C26">
        <f>INDEX('All Lags - Data'!$D:$D,MATCH($A26,'All Lags - Data'!$E:$E,0))*1000000</f>
        <v>44.063306115276646</v>
      </c>
      <c r="D26" s="11">
        <f t="shared" si="0"/>
        <v>-4.59836766852064E-2</v>
      </c>
      <c r="F26" t="s">
        <v>31</v>
      </c>
      <c r="G26">
        <v>4</v>
      </c>
      <c r="H26">
        <f>IFERROR(INDEX('All Lags - Data'!$B:$B,MATCH($G26,'All Lags - Data'!$A:$A,0)),0)</f>
        <v>0</v>
      </c>
    </row>
    <row r="27" spans="1:26" x14ac:dyDescent="0.25">
      <c r="A27">
        <v>2007</v>
      </c>
      <c r="B27">
        <f>INDEX('All Lags - Data'!$C:$C,MATCH($A27,'All Lags - Data'!$E:$E,0))*1000000</f>
        <v>44.078020437154919</v>
      </c>
      <c r="C27">
        <f>INDEX('All Lags - Data'!$D:$D,MATCH($A27,'All Lags - Data'!$E:$E,0))*1000000</f>
        <v>43.945672794507118</v>
      </c>
      <c r="D27" s="11">
        <f t="shared" si="0"/>
        <v>-3.0116194435494781E-3</v>
      </c>
      <c r="F27" t="s">
        <v>65</v>
      </c>
      <c r="G27">
        <v>6</v>
      </c>
      <c r="H27">
        <f>IFERROR(INDEX('All Lags - Data'!$B:$B,MATCH($G27,'All Lags - Data'!$A:$A,0)),0)</f>
        <v>0</v>
      </c>
    </row>
    <row r="28" spans="1:26" x14ac:dyDescent="0.25">
      <c r="A28">
        <v>2008</v>
      </c>
      <c r="B28">
        <f>INDEX('All Lags - Data'!$C:$C,MATCH($A28,'All Lags - Data'!$E:$E,0))*1000000</f>
        <v>35.831271816277876</v>
      </c>
      <c r="C28">
        <f>INDEX('All Lags - Data'!$D:$D,MATCH($A28,'All Lags - Data'!$E:$E,0))*1000000</f>
        <v>38.77968935194076</v>
      </c>
      <c r="D28" s="11">
        <f t="shared" si="0"/>
        <v>7.6029942089139713E-2</v>
      </c>
      <c r="F28" t="s">
        <v>33</v>
      </c>
      <c r="G28">
        <v>8</v>
      </c>
      <c r="H28">
        <f>IFERROR(INDEX('All Lags - Data'!$B:$B,MATCH($G28,'All Lags - Data'!$A:$A,0)),0)</f>
        <v>0</v>
      </c>
    </row>
    <row r="29" spans="1:26" x14ac:dyDescent="0.25">
      <c r="A29">
        <v>2009</v>
      </c>
      <c r="B29">
        <f>INDEX('All Lags - Data'!$C:$C,MATCH($A29,'All Lags - Data'!$E:$E,0))*1000000</f>
        <v>29.875493055442348</v>
      </c>
      <c r="C29">
        <f>INDEX('All Lags - Data'!$D:$D,MATCH($A29,'All Lags - Data'!$E:$E,0))*1000000</f>
        <v>34.138404735131182</v>
      </c>
      <c r="D29" s="11">
        <f t="shared" si="0"/>
        <v>0.12487143768911828</v>
      </c>
      <c r="F29" t="s">
        <v>69</v>
      </c>
      <c r="G29">
        <v>10</v>
      </c>
      <c r="H29">
        <f>IFERROR(INDEX('All Lags - Data'!$B:$B,MATCH($G29,'All Lags - Data'!$A:$A,0)),0)</f>
        <v>0</v>
      </c>
    </row>
    <row r="30" spans="1:26" x14ac:dyDescent="0.25">
      <c r="A30">
        <v>2010</v>
      </c>
      <c r="B30">
        <f>INDEX('All Lags - Data'!$C:$C,MATCH($A30,'All Lags - Data'!$E:$E,0))*1000000</f>
        <v>28.899079552502371</v>
      </c>
      <c r="C30">
        <f>INDEX('All Lags - Data'!$D:$D,MATCH($A30,'All Lags - Data'!$E:$E,0))*1000000</f>
        <v>33.135369776573498</v>
      </c>
      <c r="D30" s="11">
        <f t="shared" si="0"/>
        <v>0.12784798397107847</v>
      </c>
      <c r="F30" t="s">
        <v>35</v>
      </c>
      <c r="G30">
        <v>11</v>
      </c>
      <c r="H30">
        <f>IFERROR(INDEX('All Lags - Data'!$B:$B,MATCH($G30,'All Lags - Data'!$A:$A,0)),0)</f>
        <v>0</v>
      </c>
    </row>
    <row r="31" spans="1:26" x14ac:dyDescent="0.25">
      <c r="A31">
        <v>2011</v>
      </c>
      <c r="B31">
        <f>INDEX('All Lags - Data'!$C:$C,MATCH($A31,'All Lags - Data'!$E:$E,0))*1000000</f>
        <v>27.466066967463121</v>
      </c>
      <c r="C31">
        <f>INDEX('All Lags - Data'!$D:$D,MATCH($A31,'All Lags - Data'!$E:$E,0))*1000000</f>
        <v>31.414773910000804</v>
      </c>
      <c r="D31" s="11">
        <f t="shared" si="0"/>
        <v>0.12569585742842554</v>
      </c>
      <c r="F31" t="s">
        <v>36</v>
      </c>
      <c r="G31">
        <v>12</v>
      </c>
      <c r="H31">
        <f>IFERROR(INDEX('All Lags - Data'!$B:$B,MATCH($G31,'All Lags - Data'!$A:$A,0)),0)</f>
        <v>0</v>
      </c>
    </row>
    <row r="32" spans="1:26" x14ac:dyDescent="0.25">
      <c r="A32">
        <v>2012</v>
      </c>
      <c r="B32">
        <f>INDEX('All Lags - Data'!$C:$C,MATCH($A32,'All Lags - Data'!$E:$E,0))*1000000</f>
        <v>33.391028409823775</v>
      </c>
      <c r="C32">
        <f>INDEX('All Lags - Data'!$D:$D,MATCH($A32,'All Lags - Data'!$E:$E,0))*1000000</f>
        <v>34.196187894849572</v>
      </c>
      <c r="D32" s="11">
        <f t="shared" si="0"/>
        <v>2.3545299479041212E-2</v>
      </c>
      <c r="F32" t="s">
        <v>37</v>
      </c>
      <c r="G32">
        <v>13</v>
      </c>
      <c r="H32">
        <f>IFERROR(INDEX('All Lags - Data'!$B:$B,MATCH($G32,'All Lags - Data'!$A:$A,0)),0)</f>
        <v>0</v>
      </c>
    </row>
    <row r="33" spans="1:8" x14ac:dyDescent="0.25">
      <c r="A33">
        <v>2013</v>
      </c>
      <c r="B33">
        <f>INDEX('All Lags - Data'!$C:$C,MATCH($A33,'All Lags - Data'!$E:$E,0))*1000000</f>
        <v>33.044518204405904</v>
      </c>
      <c r="C33">
        <f>INDEX('All Lags - Data'!$D:$D,MATCH($A33,'All Lags - Data'!$E:$E,0))*1000000</f>
        <v>31.251296506525254</v>
      </c>
      <c r="D33" s="11">
        <f t="shared" si="0"/>
        <v>-5.7380713709148878E-2</v>
      </c>
      <c r="F33" t="s">
        <v>74</v>
      </c>
      <c r="G33">
        <v>15</v>
      </c>
      <c r="H33">
        <f>IFERROR(INDEX('All Lags - Data'!$B:$B,MATCH($G33,'All Lags - Data'!$A:$A,0)),0)</f>
        <v>0</v>
      </c>
    </row>
    <row r="34" spans="1:8" x14ac:dyDescent="0.25">
      <c r="A34">
        <v>2014</v>
      </c>
      <c r="B34">
        <f>INDEX('All Lags - Data'!$C:$C,MATCH($A34,'All Lags - Data'!$E:$E,0))*1000000</f>
        <v>28.781050787074491</v>
      </c>
      <c r="C34">
        <f>INDEX('All Lags - Data'!$D:$D,MATCH($A34,'All Lags - Data'!$E:$E,0))*1000000</f>
        <v>31.484696917686957</v>
      </c>
      <c r="D34" s="11">
        <f t="shared" si="0"/>
        <v>8.5871753432495507E-2</v>
      </c>
      <c r="F34" t="s">
        <v>38</v>
      </c>
      <c r="G34">
        <v>16</v>
      </c>
      <c r="H34">
        <f>IFERROR(INDEX('All Lags - Data'!$B:$B,MATCH($G34,'All Lags - Data'!$A:$A,0)),0)</f>
        <v>0</v>
      </c>
    </row>
    <row r="35" spans="1:8" x14ac:dyDescent="0.25">
      <c r="A35">
        <v>2015</v>
      </c>
      <c r="B35">
        <f>INDEX('All Lags - Data'!$C:$C,MATCH($A35,'All Lags - Data'!$E:$E,0))*1000000</f>
        <v>29.661341613973491</v>
      </c>
      <c r="C35">
        <f>INDEX('All Lags - Data'!$D:$D,MATCH($A35,'All Lags - Data'!$E:$E,0))*1000000</f>
        <v>27.517552294739289</v>
      </c>
      <c r="D35" s="11">
        <f t="shared" si="0"/>
        <v>-7.790625039146537E-2</v>
      </c>
      <c r="F35" t="s">
        <v>39</v>
      </c>
      <c r="G35">
        <v>17</v>
      </c>
      <c r="H35">
        <f>IFERROR(INDEX('All Lags - Data'!$B:$B,MATCH($G35,'All Lags - Data'!$A:$A,0)),0)</f>
        <v>0</v>
      </c>
    </row>
    <row r="36" spans="1:8" x14ac:dyDescent="0.25">
      <c r="F36" t="s">
        <v>84</v>
      </c>
      <c r="G36">
        <v>23</v>
      </c>
      <c r="H36">
        <f>IFERROR(INDEX('All Lags - Data'!$B:$B,MATCH($G36,'All Lags - Data'!$A:$A,0)),0)</f>
        <v>0</v>
      </c>
    </row>
    <row r="37" spans="1:8" x14ac:dyDescent="0.25">
      <c r="F37" t="s">
        <v>91</v>
      </c>
      <c r="G37">
        <v>28</v>
      </c>
      <c r="H37">
        <f>IFERROR(INDEX('All Lags - Data'!$B:$B,MATCH($G37,'All Lags - Data'!$A:$A,0)),0)</f>
        <v>0</v>
      </c>
    </row>
    <row r="38" spans="1:8" x14ac:dyDescent="0.25">
      <c r="B38" s="2"/>
      <c r="F38" t="s">
        <v>94</v>
      </c>
      <c r="G38">
        <v>30</v>
      </c>
      <c r="H38">
        <f>IFERROR(INDEX('All Lags - Data'!$B:$B,MATCH($G38,'All Lags - Data'!$A:$A,0)),0)</f>
        <v>0</v>
      </c>
    </row>
    <row r="39" spans="1:8" x14ac:dyDescent="0.25">
      <c r="F39" t="s">
        <v>98</v>
      </c>
      <c r="G39">
        <v>33</v>
      </c>
      <c r="H39">
        <f>IFERROR(INDEX('All Lags - Data'!$B:$B,MATCH($G39,'All Lags - Data'!$A:$A,0)),0)</f>
        <v>0</v>
      </c>
    </row>
    <row r="40" spans="1:8" x14ac:dyDescent="0.25">
      <c r="F40" t="s">
        <v>101</v>
      </c>
      <c r="G40">
        <v>35</v>
      </c>
      <c r="H40">
        <f>IFERROR(INDEX('All Lags - Data'!$B:$B,MATCH($G40,'All Lags - Data'!$A:$A,0)),0)</f>
        <v>0</v>
      </c>
    </row>
    <row r="41" spans="1:8" x14ac:dyDescent="0.25">
      <c r="F41" t="s">
        <v>103</v>
      </c>
      <c r="G41">
        <v>36</v>
      </c>
      <c r="H41">
        <f>IFERROR(INDEX('All Lags - Data'!$B:$B,MATCH($G41,'All Lags - Data'!$A:$A,0)),0)</f>
        <v>0</v>
      </c>
    </row>
    <row r="42" spans="1:8" x14ac:dyDescent="0.25">
      <c r="F42" t="s">
        <v>105</v>
      </c>
      <c r="G42">
        <v>37</v>
      </c>
      <c r="H42">
        <f>IFERROR(INDEX('All Lags - Data'!$B:$B,MATCH($G42,'All Lags - Data'!$A:$A,0)),0)</f>
        <v>0</v>
      </c>
    </row>
    <row r="43" spans="1:8" x14ac:dyDescent="0.25">
      <c r="F43" t="s">
        <v>108</v>
      </c>
      <c r="G43">
        <v>39</v>
      </c>
      <c r="H43">
        <f>IFERROR(INDEX('All Lags - Data'!$B:$B,MATCH($G43,'All Lags - Data'!$A:$A,0)),0)</f>
        <v>0</v>
      </c>
    </row>
    <row r="44" spans="1:8" x14ac:dyDescent="0.25">
      <c r="F44" t="s">
        <v>111</v>
      </c>
      <c r="G44">
        <v>41</v>
      </c>
      <c r="H44">
        <f>IFERROR(INDEX('All Lags - Data'!$B:$B,MATCH($G44,'All Lags - Data'!$A:$A,0)),0)</f>
        <v>0</v>
      </c>
    </row>
    <row r="45" spans="1:8" x14ac:dyDescent="0.25">
      <c r="F45" t="s">
        <v>113</v>
      </c>
      <c r="G45">
        <v>42</v>
      </c>
      <c r="H45">
        <f>IFERROR(INDEX('All Lags - Data'!$B:$B,MATCH($G45,'All Lags - Data'!$A:$A,0)),0)</f>
        <v>0</v>
      </c>
    </row>
    <row r="46" spans="1:8" x14ac:dyDescent="0.25">
      <c r="F46" t="s">
        <v>115</v>
      </c>
      <c r="G46">
        <v>44</v>
      </c>
      <c r="H46">
        <f>IFERROR(INDEX('All Lags - Data'!$B:$B,MATCH($G46,'All Lags - Data'!$A:$A,0)),0)</f>
        <v>0</v>
      </c>
    </row>
    <row r="47" spans="1:8" x14ac:dyDescent="0.25">
      <c r="F47" t="s">
        <v>56</v>
      </c>
      <c r="G47">
        <v>48</v>
      </c>
      <c r="H47">
        <f>IFERROR(INDEX('All Lags - Data'!$B:$B,MATCH($G47,'All Lags - Data'!$A:$A,0)),0)</f>
        <v>0</v>
      </c>
    </row>
    <row r="48" spans="1:8" x14ac:dyDescent="0.25">
      <c r="F48" t="s">
        <v>123</v>
      </c>
      <c r="G48">
        <v>50</v>
      </c>
      <c r="H48">
        <f>IFERROR(INDEX('All Lags - Data'!$B:$B,MATCH($G48,'All Lags - Data'!$A:$A,0)),0)</f>
        <v>0</v>
      </c>
    </row>
    <row r="49" spans="6:8" x14ac:dyDescent="0.25">
      <c r="F49" t="s">
        <v>125</v>
      </c>
      <c r="G49">
        <v>51</v>
      </c>
      <c r="H49">
        <f>IFERROR(INDEX('All Lags - Data'!$B:$B,MATCH($G49,'All Lags - Data'!$A:$A,0)),0)</f>
        <v>0</v>
      </c>
    </row>
    <row r="50" spans="6:8" x14ac:dyDescent="0.25">
      <c r="F50" t="s">
        <v>127</v>
      </c>
      <c r="G50">
        <v>53</v>
      </c>
      <c r="H50">
        <f>IFERROR(INDEX('All Lags - Data'!$B:$B,MATCH($G50,'All Lags - Data'!$A:$A,0)),0)</f>
        <v>0</v>
      </c>
    </row>
    <row r="51" spans="6:8" x14ac:dyDescent="0.25">
      <c r="F51" t="s">
        <v>129</v>
      </c>
      <c r="G51">
        <v>54</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3:AA1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topLeftCell="F7" zoomScaleNormal="100" workbookViewId="0">
      <selection activeCell="Y24" sqref="Y24:Z24"/>
    </sheetView>
  </sheetViews>
  <sheetFormatPr defaultColWidth="8.85546875" defaultRowHeight="15" x14ac:dyDescent="0.25"/>
  <cols>
    <col min="10" max="10" width="20" bestFit="1" customWidth="1"/>
    <col min="25" max="25" width="46.140625" customWidth="1"/>
    <col min="26" max="26" width="34.28515625" customWidth="1"/>
  </cols>
  <sheetData>
    <row r="1" spans="1:26" x14ac:dyDescent="0.25">
      <c r="A1" t="s">
        <v>190</v>
      </c>
      <c r="B1" t="s">
        <v>191</v>
      </c>
      <c r="C1" t="s">
        <v>192</v>
      </c>
      <c r="D1" t="s">
        <v>259</v>
      </c>
      <c r="F1" t="s">
        <v>30</v>
      </c>
      <c r="G1" t="s">
        <v>28</v>
      </c>
      <c r="H1" t="s">
        <v>161</v>
      </c>
      <c r="J1" t="s">
        <v>193</v>
      </c>
      <c r="K1" t="s">
        <v>161</v>
      </c>
    </row>
    <row r="2" spans="1:26" x14ac:dyDescent="0.25">
      <c r="A2">
        <v>1982</v>
      </c>
      <c r="B2">
        <f>INDEX('Original - Data'!$C:$C,MATCH($A2,'Original - Data'!$E:$E,0))*1000000</f>
        <v>96.200674306601286</v>
      </c>
      <c r="C2">
        <f>INDEX('Original - Data'!$D:$D,MATCH($A2,'Original - Data'!$E:$E,0))*1000000</f>
        <v>93.111196307290811</v>
      </c>
      <c r="D2" s="11">
        <f>(C2-B2)/C2</f>
        <v>-3.3180520945240634E-2</v>
      </c>
      <c r="F2" t="s">
        <v>45</v>
      </c>
      <c r="G2">
        <v>25</v>
      </c>
      <c r="H2">
        <f>IFERROR(INDEX('Original - Data'!$B:$B,MATCH($G2,'Original - Data'!$A:$A,0)),0)</f>
        <v>0.40599998831748962</v>
      </c>
      <c r="J2" t="s">
        <v>241</v>
      </c>
      <c r="K2" s="2">
        <f>INDEX('Variable Weights - Data'!$A$2:$K$2,MATCH($J2,'Variable Weights - Data'!$A$1:$K$1,0))</f>
        <v>0.3138921856880188</v>
      </c>
      <c r="Y2" s="17"/>
      <c r="Z2" s="17"/>
    </row>
    <row r="3" spans="1:26" x14ac:dyDescent="0.25">
      <c r="A3">
        <v>1983</v>
      </c>
      <c r="B3">
        <f>INDEX('Original - Data'!$C:$C,MATCH($A3,'Original - Data'!$E:$E,0))*1000000</f>
        <v>89.767214376479387</v>
      </c>
      <c r="C3">
        <f>INDEX('Original - Data'!$D:$D,MATCH($A3,'Original - Data'!$E:$E,0))*1000000</f>
        <v>92.445323025458492</v>
      </c>
      <c r="D3" s="11">
        <f t="shared" ref="D3:D35" si="0">(C3-B3)/C3</f>
        <v>2.8969649965326871E-2</v>
      </c>
      <c r="F3" t="s">
        <v>46</v>
      </c>
      <c r="G3">
        <v>27</v>
      </c>
      <c r="H3">
        <f>IFERROR(INDEX('Original - Data'!$B:$B,MATCH($G3,'Original - Data'!$A:$A,0)),0)</f>
        <v>0.22599999606609344</v>
      </c>
      <c r="J3" t="s">
        <v>240</v>
      </c>
      <c r="K3" s="2">
        <f>INDEX('Variable Weights - Data'!$A$2:$K$2,MATCH($J3,'Variable Weights - Data'!$A$1:$K$1,0))</f>
        <v>0.19382800161838531</v>
      </c>
      <c r="Y3" s="17"/>
      <c r="Z3" s="17"/>
    </row>
    <row r="4" spans="1:26" x14ac:dyDescent="0.25">
      <c r="A4">
        <v>1984</v>
      </c>
      <c r="B4">
        <f>INDEX('Original - Data'!$C:$C,MATCH($A4,'Original - Data'!$E:$E,0))*1000000</f>
        <v>87.953194451984018</v>
      </c>
      <c r="C4">
        <f>INDEX('Original - Data'!$D:$D,MATCH($A4,'Original - Data'!$E:$E,0))*1000000</f>
        <v>83.848365859012119</v>
      </c>
      <c r="D4" s="11">
        <f t="shared" si="0"/>
        <v>-4.8955379761055975E-2</v>
      </c>
      <c r="F4" t="s">
        <v>47</v>
      </c>
      <c r="G4">
        <v>29</v>
      </c>
      <c r="H4">
        <f>IFERROR(INDEX('Original - Data'!$B:$B,MATCH($G4,'Original - Data'!$A:$A,0)),0)</f>
        <v>0.1809999942779541</v>
      </c>
      <c r="J4" t="s">
        <v>237</v>
      </c>
      <c r="K4" s="2">
        <f>INDEX('Variable Weights - Data'!$A$2:$K$2,MATCH($J4,'Variable Weights - Data'!$A$1:$K$1,0))</f>
        <v>0.12957686185836792</v>
      </c>
      <c r="Y4" s="17"/>
      <c r="Z4" s="17"/>
    </row>
    <row r="5" spans="1:26" x14ac:dyDescent="0.25">
      <c r="A5">
        <v>1985</v>
      </c>
      <c r="B5">
        <f>INDEX('Original - Data'!$C:$C,MATCH($A5,'Original - Data'!$E:$E,0))*1000000</f>
        <v>74.536430474836379</v>
      </c>
      <c r="C5">
        <f>INDEX('Original - Data'!$D:$D,MATCH($A5,'Original - Data'!$E:$E,0))*1000000</f>
        <v>76.117775461170822</v>
      </c>
      <c r="D5" s="11">
        <f t="shared" si="0"/>
        <v>2.0774976367262839E-2</v>
      </c>
      <c r="F5" t="s">
        <v>40</v>
      </c>
      <c r="G5">
        <v>18</v>
      </c>
      <c r="H5">
        <f>IFERROR(INDEX('Original - Data'!$B:$B,MATCH($G5,'Original - Data'!$A:$A,0)),0)</f>
        <v>8.6999997496604919E-2</v>
      </c>
      <c r="J5" t="s">
        <v>243</v>
      </c>
      <c r="K5" s="2">
        <f>INDEX('Variable Weights - Data'!$A$2:$K$2,MATCH($J5,'Variable Weights - Data'!$A$1:$K$1,0))</f>
        <v>0.11114867031574249</v>
      </c>
      <c r="Y5" s="17"/>
      <c r="Z5" s="17"/>
    </row>
    <row r="6" spans="1:26" ht="15.75" x14ac:dyDescent="0.25">
      <c r="A6">
        <v>1986</v>
      </c>
      <c r="B6">
        <f>INDEX('Original - Data'!$C:$C,MATCH($A6,'Original - Data'!$E:$E,0))*1000000</f>
        <v>78.524019045289606</v>
      </c>
      <c r="C6">
        <f>INDEX('Original - Data'!$D:$D,MATCH($A6,'Original - Data'!$E:$E,0))*1000000</f>
        <v>83.551054995041341</v>
      </c>
      <c r="D6" s="11">
        <f t="shared" si="0"/>
        <v>6.0167234872738395E-2</v>
      </c>
      <c r="F6" t="s">
        <v>44</v>
      </c>
      <c r="G6">
        <v>24</v>
      </c>
      <c r="H6">
        <f>IFERROR(INDEX('Original - Data'!$B:$B,MATCH($G6,'Original - Data'!$A:$A,0)),0)</f>
        <v>5.299999937415123E-2</v>
      </c>
      <c r="J6" t="s">
        <v>263</v>
      </c>
      <c r="K6" s="2">
        <f>INDEX('Variable Weights - Data'!$A$2:$K$2,MATCH($J6,'Variable Weights - Data'!$A$1:$K$1,0))</f>
        <v>0.10193269699811935</v>
      </c>
      <c r="Y6" s="18" t="s">
        <v>155</v>
      </c>
      <c r="Z6" s="19" t="s">
        <v>268</v>
      </c>
    </row>
    <row r="7" spans="1:26" x14ac:dyDescent="0.25">
      <c r="A7">
        <v>1987</v>
      </c>
      <c r="B7">
        <f>INDEX('Original - Data'!$C:$C,MATCH($A7,'Original - Data'!$E:$E,0))*1000000</f>
        <v>76.536969572771341</v>
      </c>
      <c r="C7">
        <f>INDEX('Original - Data'!$D:$D,MATCH($A7,'Original - Data'!$E:$E,0))*1000000</f>
        <v>77.09051009442193</v>
      </c>
      <c r="D7" s="11">
        <f t="shared" si="0"/>
        <v>7.180397703590264E-3</v>
      </c>
      <c r="F7" t="s">
        <v>48</v>
      </c>
      <c r="G7">
        <v>31</v>
      </c>
      <c r="H7">
        <f>IFERROR(INDEX('Original - Data'!$B:$B,MATCH($G7,'Original - Data'!$A:$A,0)),0)</f>
        <v>4.1000001132488251E-2</v>
      </c>
      <c r="J7" t="s">
        <v>242</v>
      </c>
      <c r="K7" s="2">
        <f>INDEX('Variable Weights - Data'!$A$2:$K$2,MATCH($J7,'Variable Weights - Data'!$A$1:$K$1,0))</f>
        <v>9.835439920425415E-2</v>
      </c>
      <c r="Y7" s="14" t="str">
        <f>INDEX(States!$D$2:$D$52,MATCH($F2,States!$B$2:$B$52,0))</f>
        <v>Massachusetts</v>
      </c>
      <c r="Z7" s="15">
        <f t="shared" ref="Z7:Z13" si="1">H2</f>
        <v>0.40599998831748962</v>
      </c>
    </row>
    <row r="8" spans="1:26" x14ac:dyDescent="0.25">
      <c r="A8">
        <v>1988</v>
      </c>
      <c r="B8">
        <f>INDEX('Original - Data'!$C:$C,MATCH($A8,'Original - Data'!$E:$E,0))*1000000</f>
        <v>86.746891611255705</v>
      </c>
      <c r="C8">
        <f>INDEX('Original - Data'!$D:$D,MATCH($A8,'Original - Data'!$E:$E,0))*1000000</f>
        <v>80.316054794820957</v>
      </c>
      <c r="D8" s="11">
        <f t="shared" si="0"/>
        <v>-8.006913229071394E-2</v>
      </c>
      <c r="F8" t="s">
        <v>43</v>
      </c>
      <c r="G8">
        <v>22</v>
      </c>
      <c r="H8">
        <f>IFERROR(INDEX('Original - Data'!$B:$B,MATCH($G8,'Original - Data'!$A:$A,0)),0)</f>
        <v>6.0000000521540642E-3</v>
      </c>
      <c r="J8" t="s">
        <v>162</v>
      </c>
      <c r="K8" s="2">
        <f>INDEX('Variable Weights - Data'!$A$2:$K$2,MATCH($J8,'Variable Weights - Data'!$A$1:$K$1,0))</f>
        <v>2.3292437195777893E-2</v>
      </c>
      <c r="Y8" s="14" t="str">
        <f>INDEX(States!$D$2:$D$52,MATCH($F3,States!$B$2:$B$52,0))</f>
        <v>Minnesota</v>
      </c>
      <c r="Z8" s="15">
        <f t="shared" si="1"/>
        <v>0.22599999606609344</v>
      </c>
    </row>
    <row r="9" spans="1:26" x14ac:dyDescent="0.25">
      <c r="A9">
        <v>1989</v>
      </c>
      <c r="B9">
        <f>INDEX('Original - Data'!$C:$C,MATCH($A9,'Original - Data'!$E:$E,0))*1000000</f>
        <v>79.66517296154052</v>
      </c>
      <c r="C9">
        <f>INDEX('Original - Data'!$D:$D,MATCH($A9,'Original - Data'!$E:$E,0))*1000000</f>
        <v>77.273894388781628</v>
      </c>
      <c r="D9" s="11">
        <f t="shared" si="0"/>
        <v>-3.0945490604211746E-2</v>
      </c>
      <c r="F9" t="s">
        <v>88</v>
      </c>
      <c r="G9">
        <v>26</v>
      </c>
      <c r="H9">
        <f>IFERROR(INDEX('Original - Data'!$B:$B,MATCH($G9,'Original - Data'!$A:$A,0)),0)</f>
        <v>0</v>
      </c>
      <c r="J9" t="s">
        <v>164</v>
      </c>
      <c r="K9" s="2">
        <f>INDEX('Variable Weights - Data'!$A$2:$K$2,MATCH($J9,'Variable Weights - Data'!$A$1:$K$1,0))</f>
        <v>8.1716589629650116E-3</v>
      </c>
      <c r="Y9" s="14" t="str">
        <f>INDEX(States!$D$2:$D$52,MATCH($F4,States!$B$2:$B$52,0))</f>
        <v>Missouri</v>
      </c>
      <c r="Z9" s="15">
        <f t="shared" si="1"/>
        <v>0.1809999942779541</v>
      </c>
    </row>
    <row r="10" spans="1:26" x14ac:dyDescent="0.25">
      <c r="A10">
        <v>1990</v>
      </c>
      <c r="B10">
        <f>INDEX('Original - Data'!$C:$C,MATCH($A10,'Original - Data'!$E:$E,0))*1000000</f>
        <v>74.437281000427902</v>
      </c>
      <c r="C10">
        <f>INDEX('Original - Data'!$D:$D,MATCH($A10,'Original - Data'!$E:$E,0))*1000000</f>
        <v>72.203914118290413</v>
      </c>
      <c r="D10" s="11">
        <f t="shared" si="0"/>
        <v>-3.0931382452183999E-2</v>
      </c>
      <c r="F10" t="s">
        <v>91</v>
      </c>
      <c r="G10">
        <v>28</v>
      </c>
      <c r="H10">
        <f>IFERROR(INDEX('Original - Data'!$B:$B,MATCH($G10,'Original - Data'!$A:$A,0)),0)</f>
        <v>0</v>
      </c>
      <c r="J10" t="s">
        <v>238</v>
      </c>
      <c r="K10" s="2">
        <f>INDEX('Variable Weights - Data'!$A$2:$K$2,MATCH($J10,'Variable Weights - Data'!$A$1:$K$1,0))</f>
        <v>7.1742013096809387E-3</v>
      </c>
      <c r="Y10" s="14" t="str">
        <f>INDEX(States!$D$2:$D$52,MATCH($F5,States!$B$2:$B$52,0))</f>
        <v>Indiana</v>
      </c>
      <c r="Z10" s="15">
        <f t="shared" si="1"/>
        <v>8.6999997496604919E-2</v>
      </c>
    </row>
    <row r="11" spans="1:26" x14ac:dyDescent="0.25">
      <c r="A11">
        <v>1991</v>
      </c>
      <c r="B11">
        <f>INDEX('Original - Data'!$C:$C,MATCH($A11,'Original - Data'!$E:$E,0))*1000000</f>
        <v>65.900887420866638</v>
      </c>
      <c r="C11">
        <f>INDEX('Original - Data'!$D:$D,MATCH($A11,'Original - Data'!$E:$E,0))*1000000</f>
        <v>64.638129257218694</v>
      </c>
      <c r="D11" s="11">
        <f t="shared" si="0"/>
        <v>-1.9535809253126271E-2</v>
      </c>
      <c r="F11" t="s">
        <v>50</v>
      </c>
      <c r="G11">
        <v>34</v>
      </c>
      <c r="H11">
        <f>IFERROR(INDEX('Original - Data'!$B:$B,MATCH($G11,'Original - Data'!$A:$A,0)),0)</f>
        <v>0</v>
      </c>
      <c r="J11" t="s">
        <v>239</v>
      </c>
      <c r="K11" s="2">
        <f>INDEX('Variable Weights - Data'!$A$2:$K$2,MATCH($J11,'Variable Weights - Data'!$A$1:$K$1,0))</f>
        <v>6.8591814488172531E-3</v>
      </c>
      <c r="Y11" s="14" t="str">
        <f>INDEX(States!$D$2:$D$52,MATCH($F6,States!$B$2:$B$52,0))</f>
        <v>Maryland</v>
      </c>
      <c r="Z11" s="15">
        <f t="shared" si="1"/>
        <v>5.299999937415123E-2</v>
      </c>
    </row>
    <row r="12" spans="1:26" x14ac:dyDescent="0.25">
      <c r="A12">
        <v>1992</v>
      </c>
      <c r="B12">
        <f>INDEX('Original - Data'!$C:$C,MATCH($A12,'Original - Data'!$E:$E,0))*1000000</f>
        <v>59.373665862949565</v>
      </c>
      <c r="C12">
        <f>INDEX('Original - Data'!$D:$D,MATCH($A12,'Original - Data'!$E:$E,0))*1000000</f>
        <v>59.489222665433772</v>
      </c>
      <c r="D12" s="11">
        <f t="shared" si="0"/>
        <v>1.9424829793809218E-3</v>
      </c>
      <c r="F12" t="s">
        <v>34</v>
      </c>
      <c r="G12">
        <v>9</v>
      </c>
      <c r="H12">
        <f>IFERROR(INDEX('Original - Data'!$B:$B,MATCH($G12,'Original - Data'!$A:$A,0)),0)</f>
        <v>0</v>
      </c>
      <c r="J12" t="s">
        <v>163</v>
      </c>
      <c r="K12" s="2">
        <f>INDEX('Variable Weights - Data'!$A$2:$K$2,MATCH($J12,'Variable Weights - Data'!$A$1:$K$1,0))</f>
        <v>5.7697203010320663E-3</v>
      </c>
      <c r="Y12" s="14" t="str">
        <f>INDEX(States!$D$2:$D$52,MATCH($F7,States!$B$2:$B$52,0))</f>
        <v>Nebraska</v>
      </c>
      <c r="Z12" s="15">
        <f t="shared" si="1"/>
        <v>4.1000001132488251E-2</v>
      </c>
    </row>
    <row r="13" spans="1:26" x14ac:dyDescent="0.25">
      <c r="A13">
        <v>1993</v>
      </c>
      <c r="B13">
        <f>INDEX('Original - Data'!$C:$C,MATCH($A13,'Original - Data'!$E:$E,0))*1000000</f>
        <v>54.541862482437864</v>
      </c>
      <c r="C13">
        <f>INDEX('Original - Data'!$D:$D,MATCH($A13,'Original - Data'!$E:$E,0))*1000000</f>
        <v>53.755213011754684</v>
      </c>
      <c r="D13" s="11">
        <f t="shared" si="0"/>
        <v>-1.4633919700237502E-2</v>
      </c>
      <c r="F13" t="s">
        <v>51</v>
      </c>
      <c r="G13">
        <v>38</v>
      </c>
      <c r="H13">
        <f>IFERROR(INDEX('Original - Data'!$B:$B,MATCH($G13,'Original - Data'!$A:$A,0)),0)</f>
        <v>0</v>
      </c>
      <c r="Y13" s="14" t="str">
        <f>INDEX(States!$D$2:$D$52,MATCH($F8,States!$B$2:$B$52,0))</f>
        <v>Louisiana</v>
      </c>
      <c r="Z13" s="15">
        <f t="shared" si="1"/>
        <v>6.0000000521540642E-3</v>
      </c>
    </row>
    <row r="14" spans="1:26" x14ac:dyDescent="0.25">
      <c r="A14">
        <v>1994</v>
      </c>
      <c r="B14">
        <f>INDEX('Original - Data'!$C:$C,MATCH($A14,'Original - Data'!$E:$E,0))*1000000</f>
        <v>61.182043282315135</v>
      </c>
      <c r="C14">
        <f>INDEX('Original - Data'!$D:$D,MATCH($A14,'Original - Data'!$E:$E,0))*1000000</f>
        <v>57.710483910341289</v>
      </c>
      <c r="D14" s="11">
        <f t="shared" si="0"/>
        <v>-6.0154743761415053E-2</v>
      </c>
      <c r="F14" t="s">
        <v>59</v>
      </c>
      <c r="G14">
        <v>1</v>
      </c>
      <c r="H14">
        <f>IFERROR(INDEX('Original - Data'!$B:$B,MATCH($G14,'Original - Data'!$A:$A,0)),0)</f>
        <v>0</v>
      </c>
      <c r="Y14" s="23" t="s">
        <v>270</v>
      </c>
      <c r="Z14" s="23"/>
    </row>
    <row r="15" spans="1:26" x14ac:dyDescent="0.25">
      <c r="A15">
        <v>1995</v>
      </c>
      <c r="B15">
        <f>INDEX('Original - Data'!$C:$C,MATCH($A15,'Original - Data'!$E:$E,0))*1000000</f>
        <v>63.93035437213257</v>
      </c>
      <c r="C15">
        <f>INDEX('Original - Data'!$D:$D,MATCH($A15,'Original - Data'!$E:$E,0))*1000000</f>
        <v>56.400708210276207</v>
      </c>
      <c r="D15" s="11">
        <f t="shared" si="0"/>
        <v>-0.13350268818937386</v>
      </c>
      <c r="F15" t="s">
        <v>127</v>
      </c>
      <c r="G15">
        <v>53</v>
      </c>
      <c r="H15">
        <f>IFERROR(INDEX('Original - Data'!$B:$B,MATCH($G15,'Original - Data'!$A:$A,0)),0)</f>
        <v>0</v>
      </c>
    </row>
    <row r="16" spans="1:26" x14ac:dyDescent="0.25">
      <c r="A16">
        <v>1996</v>
      </c>
      <c r="B16">
        <f>INDEX('Original - Data'!$C:$C,MATCH($A16,'Original - Data'!$E:$E,0))*1000000</f>
        <v>56.638848036527634</v>
      </c>
      <c r="C16">
        <f>INDEX('Original - Data'!$D:$D,MATCH($A16,'Original - Data'!$E:$E,0))*1000000</f>
        <v>50.02119435448548</v>
      </c>
      <c r="D16" s="11">
        <f t="shared" si="0"/>
        <v>-0.13229699465280237</v>
      </c>
      <c r="F16" t="s">
        <v>121</v>
      </c>
      <c r="G16">
        <v>49</v>
      </c>
      <c r="H16">
        <f>IFERROR(INDEX('Original - Data'!$B:$B,MATCH($G16,'Original - Data'!$A:$A,0)),0)</f>
        <v>0</v>
      </c>
    </row>
    <row r="17" spans="1:26" x14ac:dyDescent="0.25">
      <c r="A17">
        <v>1997</v>
      </c>
      <c r="B17">
        <f>INDEX('Original - Data'!$C:$C,MATCH($A17,'Original - Data'!$E:$E,0))*1000000</f>
        <v>48.883543058764189</v>
      </c>
      <c r="C17">
        <f>INDEX('Original - Data'!$D:$D,MATCH($A17,'Original - Data'!$E:$E,0))*1000000</f>
        <v>47.885997333651176</v>
      </c>
      <c r="D17" s="11">
        <f t="shared" si="0"/>
        <v>-2.083167900132683E-2</v>
      </c>
      <c r="F17" t="s">
        <v>108</v>
      </c>
      <c r="G17">
        <v>39</v>
      </c>
      <c r="H17">
        <f>IFERROR(INDEX('Original - Data'!$B:$B,MATCH($G17,'Original - Data'!$A:$A,0)),0)</f>
        <v>0</v>
      </c>
    </row>
    <row r="18" spans="1:26" ht="15" customHeight="1" x14ac:dyDescent="0.25">
      <c r="A18">
        <v>1998</v>
      </c>
      <c r="B18">
        <f>INDEX('Original - Data'!$C:$C,MATCH($A18,'Original - Data'!$E:$E,0))*1000000</f>
        <v>51.552549848565832</v>
      </c>
      <c r="C18">
        <f>INDEX('Original - Data'!$D:$D,MATCH($A18,'Original - Data'!$E:$E,0))*1000000</f>
        <v>49.19200061340235</v>
      </c>
      <c r="D18" s="11">
        <f t="shared" si="0"/>
        <v>-4.798644506684998E-2</v>
      </c>
      <c r="F18" t="s">
        <v>31</v>
      </c>
      <c r="G18">
        <v>4</v>
      </c>
      <c r="H18">
        <f>IFERROR(INDEX('Original - Data'!$B:$B,MATCH($G18,'Original - Data'!$A:$A,0)),0)</f>
        <v>0</v>
      </c>
      <c r="Y18" s="17"/>
      <c r="Z18" s="17"/>
    </row>
    <row r="19" spans="1:26" x14ac:dyDescent="0.25">
      <c r="A19">
        <v>1999</v>
      </c>
      <c r="B19">
        <f>INDEX('Original - Data'!$C:$C,MATCH($A19,'Original - Data'!$E:$E,0))*1000000</f>
        <v>50.093349273083732</v>
      </c>
      <c r="C19">
        <f>INDEX('Original - Data'!$D:$D,MATCH($A19,'Original - Data'!$E:$E,0))*1000000</f>
        <v>45.590435809572227</v>
      </c>
      <c r="D19" s="11">
        <f t="shared" si="0"/>
        <v>-9.8768818142468087E-2</v>
      </c>
      <c r="F19" t="s">
        <v>33</v>
      </c>
      <c r="G19">
        <v>8</v>
      </c>
      <c r="H19">
        <f>IFERROR(INDEX('Original - Data'!$B:$B,MATCH($G19,'Original - Data'!$A:$A,0)),0)</f>
        <v>0</v>
      </c>
      <c r="Y19" s="17"/>
      <c r="Z19" s="17"/>
    </row>
    <row r="20" spans="1:26" x14ac:dyDescent="0.25">
      <c r="A20">
        <v>2000</v>
      </c>
      <c r="B20">
        <f>INDEX('Original - Data'!$C:$C,MATCH($A20,'Original - Data'!$E:$E,0))*1000000</f>
        <v>50.370264943921939</v>
      </c>
      <c r="C20">
        <f>INDEX('Original - Data'!$D:$D,MATCH($A20,'Original - Data'!$E:$E,0))*1000000</f>
        <v>50.000106879451778</v>
      </c>
      <c r="D20" s="11">
        <f t="shared" si="0"/>
        <v>-7.4031454645206414E-3</v>
      </c>
      <c r="F20" t="s">
        <v>49</v>
      </c>
      <c r="G20">
        <v>32</v>
      </c>
      <c r="H20">
        <f>IFERROR(INDEX('Original - Data'!$B:$B,MATCH($G20,'Original - Data'!$A:$A,0)),0)</f>
        <v>0</v>
      </c>
      <c r="Y20" s="17"/>
      <c r="Z20" s="17"/>
    </row>
    <row r="21" spans="1:26" ht="15.75" x14ac:dyDescent="0.25">
      <c r="A21">
        <v>2001</v>
      </c>
      <c r="B21">
        <f>INDEX('Original - Data'!$C:$C,MATCH($A21,'Original - Data'!$E:$E,0))*1000000</f>
        <v>49.426980694988742</v>
      </c>
      <c r="C21">
        <f>INDEX('Original - Data'!$D:$D,MATCH($A21,'Original - Data'!$E:$E,0))*1000000</f>
        <v>49.039071822335245</v>
      </c>
      <c r="D21" s="11">
        <f t="shared" si="0"/>
        <v>-7.9102001371245591E-3</v>
      </c>
      <c r="F21" t="s">
        <v>41</v>
      </c>
      <c r="G21">
        <v>20</v>
      </c>
      <c r="H21">
        <f>IFERROR(INDEX('Original - Data'!$B:$B,MATCH($G21,'Original - Data'!$A:$A,0)),0)</f>
        <v>0</v>
      </c>
      <c r="Y21" s="18" t="s">
        <v>155</v>
      </c>
      <c r="Z21" s="19" t="s">
        <v>268</v>
      </c>
    </row>
    <row r="22" spans="1:26" x14ac:dyDescent="0.25">
      <c r="A22">
        <v>2002</v>
      </c>
      <c r="B22">
        <f>INDEX('Original - Data'!$C:$C,MATCH($A22,'Original - Data'!$E:$E,0))*1000000</f>
        <v>50.041086069541052</v>
      </c>
      <c r="C22">
        <f>INDEX('Original - Data'!$D:$D,MATCH($A22,'Original - Data'!$E:$E,0))*1000000</f>
        <v>50.722244443022646</v>
      </c>
      <c r="D22" s="11">
        <f t="shared" si="0"/>
        <v>1.3429184393580087E-2</v>
      </c>
      <c r="F22" t="s">
        <v>52</v>
      </c>
      <c r="G22">
        <v>40</v>
      </c>
      <c r="H22">
        <f>IFERROR(INDEX('Original - Data'!$B:$B,MATCH($G22,'Original - Data'!$A:$A,0)),0)</f>
        <v>0</v>
      </c>
      <c r="Y22" s="14" t="str">
        <f t="shared" ref="Y22:Y32" si="2">J2</f>
        <v>drivers_alcohol_1985</v>
      </c>
      <c r="Z22" s="15">
        <f t="shared" ref="Z22:Z32" si="3">K2</f>
        <v>0.3138921856880188</v>
      </c>
    </row>
    <row r="23" spans="1:26" x14ac:dyDescent="0.25">
      <c r="A23">
        <v>2003</v>
      </c>
      <c r="B23">
        <f>INDEX('Original - Data'!$C:$C,MATCH($A23,'Original - Data'!$E:$E,0))*1000000</f>
        <v>49.663332902127877</v>
      </c>
      <c r="C23">
        <f>INDEX('Original - Data'!$D:$D,MATCH($A23,'Original - Data'!$E:$E,0))*1000000</f>
        <v>49.42321265116334</v>
      </c>
      <c r="D23" s="11">
        <f t="shared" si="0"/>
        <v>-4.8584508793336253E-3</v>
      </c>
      <c r="F23" t="s">
        <v>54</v>
      </c>
      <c r="G23">
        <v>46</v>
      </c>
      <c r="H23">
        <f>IFERROR(INDEX('Original - Data'!$B:$B,MATCH($G23,'Original - Data'!$A:$A,0)),0)</f>
        <v>0</v>
      </c>
      <c r="Y23" s="14" t="str">
        <f t="shared" si="2"/>
        <v>drivers_alcohol_1983</v>
      </c>
      <c r="Z23" s="15">
        <f t="shared" si="3"/>
        <v>0.19382800161838531</v>
      </c>
    </row>
    <row r="24" spans="1:26" x14ac:dyDescent="0.25">
      <c r="A24">
        <v>2004</v>
      </c>
      <c r="B24">
        <f>INDEX('Original - Data'!$C:$C,MATCH($A24,'Original - Data'!$E:$E,0))*1000000</f>
        <v>47.159959649434313</v>
      </c>
      <c r="C24">
        <f>INDEX('Original - Data'!$D:$D,MATCH($A24,'Original - Data'!$E:$E,0))*1000000</f>
        <v>44.513103919598507</v>
      </c>
      <c r="D24" s="11">
        <f t="shared" si="0"/>
        <v>-5.946239414390584E-2</v>
      </c>
      <c r="F24" t="s">
        <v>42</v>
      </c>
      <c r="G24">
        <v>21</v>
      </c>
      <c r="H24">
        <f>IFERROR(INDEX('Original - Data'!$B:$B,MATCH($G24,'Original - Data'!$A:$A,0)),0)</f>
        <v>0</v>
      </c>
      <c r="Y24" s="14" t="str">
        <f t="shared" si="2"/>
        <v>pipercap_deflated</v>
      </c>
      <c r="Z24" s="15">
        <f t="shared" si="3"/>
        <v>0.12957686185836792</v>
      </c>
    </row>
    <row r="25" spans="1:26" x14ac:dyDescent="0.25">
      <c r="A25">
        <v>2005</v>
      </c>
      <c r="B25">
        <f>INDEX('Original - Data'!$C:$C,MATCH($A25,'Original - Data'!$E:$E,0))*1000000</f>
        <v>48.025172873167321</v>
      </c>
      <c r="C25">
        <f>INDEX('Original - Data'!$D:$D,MATCH($A25,'Original - Data'!$E:$E,0))*1000000</f>
        <v>45.064648340485292</v>
      </c>
      <c r="D25" s="11">
        <f t="shared" si="0"/>
        <v>-6.5695054587219442E-2</v>
      </c>
      <c r="F25" t="s">
        <v>55</v>
      </c>
      <c r="G25">
        <v>47</v>
      </c>
      <c r="H25">
        <f>IFERROR(INDEX('Original - Data'!$B:$B,MATCH($G25,'Original - Data'!$A:$A,0)),0)</f>
        <v>0</v>
      </c>
      <c r="Y25" s="14" t="str">
        <f t="shared" si="2"/>
        <v>drivers_alcohol_1993</v>
      </c>
      <c r="Z25" s="15">
        <f t="shared" si="3"/>
        <v>0.11114867031574249</v>
      </c>
    </row>
    <row r="26" spans="1:26" x14ac:dyDescent="0.25">
      <c r="A26">
        <v>2006</v>
      </c>
      <c r="B26">
        <f>INDEX('Original - Data'!$C:$C,MATCH($A26,'Original - Data'!$E:$E,0))*1000000</f>
        <v>46.089498937362805</v>
      </c>
      <c r="C26">
        <f>INDEX('Original - Data'!$D:$D,MATCH($A26,'Original - Data'!$E:$E,0))*1000000</f>
        <v>41.824086063570576</v>
      </c>
      <c r="D26" s="11">
        <f t="shared" si="0"/>
        <v>-0.10198460445277893</v>
      </c>
      <c r="F26" t="s">
        <v>32</v>
      </c>
      <c r="G26">
        <v>5</v>
      </c>
      <c r="H26">
        <f>IFERROR(INDEX('Original - Data'!$B:$B,MATCH($G26,'Original - Data'!$A:$A,0)),0)</f>
        <v>0</v>
      </c>
      <c r="Y26" s="14" t="str">
        <f t="shared" si="2"/>
        <v>drivers_alcohol_1998</v>
      </c>
      <c r="Z26" s="15">
        <f t="shared" si="3"/>
        <v>0.10193269699811935</v>
      </c>
    </row>
    <row r="27" spans="1:26" x14ac:dyDescent="0.25">
      <c r="A27">
        <v>2007</v>
      </c>
      <c r="B27">
        <f>INDEX('Original - Data'!$C:$C,MATCH($A27,'Original - Data'!$E:$E,0))*1000000</f>
        <v>44.078020437154919</v>
      </c>
      <c r="C27">
        <f>INDEX('Original - Data'!$D:$D,MATCH($A27,'Original - Data'!$E:$E,0))*1000000</f>
        <v>41.164338024827885</v>
      </c>
      <c r="D27" s="11">
        <f t="shared" si="0"/>
        <v>-7.0781714273400298E-2</v>
      </c>
      <c r="F27" t="s">
        <v>53</v>
      </c>
      <c r="G27">
        <v>45</v>
      </c>
      <c r="H27">
        <f>IFERROR(INDEX('Original - Data'!$B:$B,MATCH($G27,'Original - Data'!$A:$A,0)),0)</f>
        <v>0</v>
      </c>
      <c r="Y27" s="14" t="str">
        <f t="shared" si="2"/>
        <v>drivers_alcohol_1991</v>
      </c>
      <c r="Z27" s="15">
        <f t="shared" si="3"/>
        <v>9.835439920425415E-2</v>
      </c>
    </row>
    <row r="28" spans="1:26" x14ac:dyDescent="0.25">
      <c r="A28">
        <v>2008</v>
      </c>
      <c r="B28">
        <f>INDEX('Original - Data'!$C:$C,MATCH($A28,'Original - Data'!$E:$E,0))*1000000</f>
        <v>35.831271816277876</v>
      </c>
      <c r="C28">
        <f>INDEX('Original - Data'!$D:$D,MATCH($A28,'Original - Data'!$E:$E,0))*1000000</f>
        <v>34.753592910419684</v>
      </c>
      <c r="D28" s="11">
        <f t="shared" si="0"/>
        <v>-3.1009136483701148E-2</v>
      </c>
      <c r="F28" t="s">
        <v>61</v>
      </c>
      <c r="G28">
        <v>2</v>
      </c>
      <c r="H28">
        <f>IFERROR(INDEX('Original - Data'!$B:$B,MATCH($G28,'Original - Data'!$A:$A,0)),0)</f>
        <v>0</v>
      </c>
      <c r="Y28" s="14" t="str">
        <f t="shared" si="2"/>
        <v>youngshare</v>
      </c>
      <c r="Z28" s="15">
        <f t="shared" si="3"/>
        <v>2.3292437195777893E-2</v>
      </c>
    </row>
    <row r="29" spans="1:26" x14ac:dyDescent="0.25">
      <c r="A29">
        <v>2009</v>
      </c>
      <c r="B29">
        <f>INDEX('Original - Data'!$C:$C,MATCH($A29,'Original - Data'!$E:$E,0))*1000000</f>
        <v>29.875493055442348</v>
      </c>
      <c r="C29">
        <f>INDEX('Original - Data'!$D:$D,MATCH($A29,'Original - Data'!$E:$E,0))*1000000</f>
        <v>31.502825728239262</v>
      </c>
      <c r="D29" s="11">
        <f t="shared" si="0"/>
        <v>5.1656720791816671E-2</v>
      </c>
      <c r="F29" t="s">
        <v>65</v>
      </c>
      <c r="G29">
        <v>6</v>
      </c>
      <c r="H29">
        <f>IFERROR(INDEX('Original - Data'!$B:$B,MATCH($G29,'Original - Data'!$A:$A,0)),0)</f>
        <v>0</v>
      </c>
      <c r="Y29" s="14" t="str">
        <f t="shared" si="2"/>
        <v>liverdeaths_percap</v>
      </c>
      <c r="Z29" s="15">
        <f t="shared" si="3"/>
        <v>8.1716589629650116E-3</v>
      </c>
    </row>
    <row r="30" spans="1:26" x14ac:dyDescent="0.25">
      <c r="A30">
        <v>2010</v>
      </c>
      <c r="B30">
        <f>INDEX('Original - Data'!$C:$C,MATCH($A30,'Original - Data'!$E:$E,0))*1000000</f>
        <v>28.899079552502371</v>
      </c>
      <c r="C30">
        <f>INDEX('Original - Data'!$D:$D,MATCH($A30,'Original - Data'!$E:$E,0))*1000000</f>
        <v>30.242172628277331</v>
      </c>
      <c r="D30" s="11">
        <f t="shared" si="0"/>
        <v>4.4411262784709034E-2</v>
      </c>
      <c r="F30" t="s">
        <v>69</v>
      </c>
      <c r="G30">
        <v>10</v>
      </c>
      <c r="H30">
        <f>IFERROR(INDEX('Original - Data'!$B:$B,MATCH($G30,'Original - Data'!$A:$A,0)),0)</f>
        <v>0</v>
      </c>
      <c r="Y30" s="14" t="str">
        <f t="shared" si="2"/>
        <v>gasolinetax_deflated</v>
      </c>
      <c r="Z30" s="15">
        <f t="shared" si="3"/>
        <v>7.1742013096809387E-3</v>
      </c>
    </row>
    <row r="31" spans="1:26" x14ac:dyDescent="0.25">
      <c r="A31">
        <v>2011</v>
      </c>
      <c r="B31">
        <f>INDEX('Original - Data'!$C:$C,MATCH($A31,'Original - Data'!$E:$E,0))*1000000</f>
        <v>27.466066967463121</v>
      </c>
      <c r="C31">
        <f>INDEX('Original - Data'!$D:$D,MATCH($A31,'Original - Data'!$E:$E,0))*1000000</f>
        <v>29.46383435846656</v>
      </c>
      <c r="D31" s="11">
        <f t="shared" si="0"/>
        <v>6.780405315540243E-2</v>
      </c>
      <c r="F31" t="s">
        <v>35</v>
      </c>
      <c r="G31">
        <v>11</v>
      </c>
      <c r="H31">
        <f>IFERROR(INDEX('Original - Data'!$B:$B,MATCH($G31,'Original - Data'!$A:$A,0)),0)</f>
        <v>0</v>
      </c>
      <c r="Y31" s="14" t="str">
        <f t="shared" si="2"/>
        <v>unempl</v>
      </c>
      <c r="Z31" s="15">
        <f t="shared" si="3"/>
        <v>6.8591814488172531E-3</v>
      </c>
    </row>
    <row r="32" spans="1:26" x14ac:dyDescent="0.25">
      <c r="A32">
        <v>2012</v>
      </c>
      <c r="B32">
        <f>INDEX('Original - Data'!$C:$C,MATCH($A32,'Original - Data'!$E:$E,0))*1000000</f>
        <v>33.391028409823775</v>
      </c>
      <c r="C32">
        <f>INDEX('Original - Data'!$D:$D,MATCH($A32,'Original - Data'!$E:$E,0))*1000000</f>
        <v>31.636980063922238</v>
      </c>
      <c r="D32" s="11">
        <f t="shared" si="0"/>
        <v>-5.5442976616525932E-2</v>
      </c>
      <c r="F32" t="s">
        <v>36</v>
      </c>
      <c r="G32">
        <v>12</v>
      </c>
      <c r="H32">
        <f>IFERROR(INDEX('Original - Data'!$B:$B,MATCH($G32,'Original - Data'!$A:$A,0)),0)</f>
        <v>0</v>
      </c>
      <c r="Y32" s="14" t="str">
        <f t="shared" si="2"/>
        <v>oldshare</v>
      </c>
      <c r="Z32" s="15">
        <f t="shared" si="3"/>
        <v>5.7697203010320663E-3</v>
      </c>
    </row>
    <row r="33" spans="1:26" x14ac:dyDescent="0.25">
      <c r="A33">
        <v>2013</v>
      </c>
      <c r="B33">
        <f>INDEX('Original - Data'!$C:$C,MATCH($A33,'Original - Data'!$E:$E,0))*1000000</f>
        <v>33.044518204405904</v>
      </c>
      <c r="C33">
        <f>INDEX('Original - Data'!$D:$D,MATCH($A33,'Original - Data'!$E:$E,0))*1000000</f>
        <v>29.542947009758787</v>
      </c>
      <c r="D33" s="11">
        <f t="shared" si="0"/>
        <v>-0.11852477660710214</v>
      </c>
      <c r="F33" t="s">
        <v>37</v>
      </c>
      <c r="G33">
        <v>13</v>
      </c>
      <c r="H33">
        <f>IFERROR(INDEX('Original - Data'!$B:$B,MATCH($G33,'Original - Data'!$A:$A,0)),0)</f>
        <v>0</v>
      </c>
      <c r="Y33" s="22" t="s">
        <v>270</v>
      </c>
      <c r="Z33" s="22"/>
    </row>
    <row r="34" spans="1:26" x14ac:dyDescent="0.25">
      <c r="A34">
        <v>2014</v>
      </c>
      <c r="B34">
        <f>INDEX('Original - Data'!$C:$C,MATCH($A34,'Original - Data'!$E:$E,0))*1000000</f>
        <v>28.781050787074491</v>
      </c>
      <c r="C34">
        <f>INDEX('Original - Data'!$D:$D,MATCH($A34,'Original - Data'!$E:$E,0))*1000000</f>
        <v>29.249159733808483</v>
      </c>
      <c r="D34" s="11">
        <f t="shared" si="0"/>
        <v>1.6004184427661161E-2</v>
      </c>
      <c r="F34" t="s">
        <v>74</v>
      </c>
      <c r="G34">
        <v>15</v>
      </c>
      <c r="H34">
        <f>IFERROR(INDEX('Original - Data'!$B:$B,MATCH($G34,'Original - Data'!$A:$A,0)),0)</f>
        <v>0</v>
      </c>
    </row>
    <row r="35" spans="1:26" x14ac:dyDescent="0.25">
      <c r="A35">
        <v>2015</v>
      </c>
      <c r="B35">
        <f>INDEX('Original - Data'!$C:$C,MATCH($A35,'Original - Data'!$E:$E,0))*1000000</f>
        <v>29.661341613973491</v>
      </c>
      <c r="C35">
        <f>INDEX('Original - Data'!$D:$D,MATCH($A35,'Original - Data'!$E:$E,0))*1000000</f>
        <v>25.580794690540642</v>
      </c>
      <c r="D35" s="11">
        <f t="shared" si="0"/>
        <v>-0.15951603430607134</v>
      </c>
      <c r="F35" t="s">
        <v>38</v>
      </c>
      <c r="G35">
        <v>16</v>
      </c>
      <c r="H35">
        <f>IFERROR(INDEX('Original - Data'!$B:$B,MATCH($G35,'Original - Data'!$A:$A,0)),0)</f>
        <v>0</v>
      </c>
    </row>
    <row r="36" spans="1:26" x14ac:dyDescent="0.25">
      <c r="F36" t="s">
        <v>39</v>
      </c>
      <c r="G36">
        <v>17</v>
      </c>
      <c r="H36">
        <f>IFERROR(INDEX('Original - Data'!$B:$B,MATCH($G36,'Original - Data'!$A:$A,0)),0)</f>
        <v>0</v>
      </c>
    </row>
    <row r="37" spans="1:26" x14ac:dyDescent="0.25">
      <c r="F37" t="s">
        <v>79</v>
      </c>
      <c r="G37">
        <v>19</v>
      </c>
      <c r="H37">
        <f>IFERROR(INDEX('Original - Data'!$B:$B,MATCH($G37,'Original - Data'!$A:$A,0)),0)</f>
        <v>0</v>
      </c>
    </row>
    <row r="38" spans="1:26" x14ac:dyDescent="0.25">
      <c r="F38" t="s">
        <v>84</v>
      </c>
      <c r="G38">
        <v>23</v>
      </c>
      <c r="H38">
        <f>IFERROR(INDEX('Original - Data'!$B:$B,MATCH($G38,'Original - Data'!$A:$A,0)),0)</f>
        <v>0</v>
      </c>
    </row>
    <row r="39" spans="1:26" x14ac:dyDescent="0.25">
      <c r="F39" t="s">
        <v>94</v>
      </c>
      <c r="G39">
        <v>30</v>
      </c>
      <c r="H39">
        <f>IFERROR(INDEX('Original - Data'!$B:$B,MATCH($G39,'Original - Data'!$A:$A,0)),0)</f>
        <v>0</v>
      </c>
    </row>
    <row r="40" spans="1:26" x14ac:dyDescent="0.25">
      <c r="F40" t="s">
        <v>98</v>
      </c>
      <c r="G40">
        <v>33</v>
      </c>
      <c r="H40">
        <f>IFERROR(INDEX('Original - Data'!$B:$B,MATCH($G40,'Original - Data'!$A:$A,0)),0)</f>
        <v>0</v>
      </c>
    </row>
    <row r="41" spans="1:26" x14ac:dyDescent="0.25">
      <c r="F41" t="s">
        <v>101</v>
      </c>
      <c r="G41">
        <v>35</v>
      </c>
      <c r="H41">
        <f>IFERROR(INDEX('Original - Data'!$B:$B,MATCH($G41,'Original - Data'!$A:$A,0)),0)</f>
        <v>0</v>
      </c>
    </row>
    <row r="42" spans="1:26" x14ac:dyDescent="0.25">
      <c r="F42" t="s">
        <v>103</v>
      </c>
      <c r="G42">
        <v>36</v>
      </c>
      <c r="H42">
        <f>IFERROR(INDEX('Original - Data'!$B:$B,MATCH($G42,'Original - Data'!$A:$A,0)),0)</f>
        <v>0</v>
      </c>
    </row>
    <row r="43" spans="1:26" x14ac:dyDescent="0.25">
      <c r="F43" t="s">
        <v>105</v>
      </c>
      <c r="G43">
        <v>37</v>
      </c>
      <c r="H43">
        <f>IFERROR(INDEX('Original - Data'!$B:$B,MATCH($G43,'Original - Data'!$A:$A,0)),0)</f>
        <v>0</v>
      </c>
    </row>
    <row r="44" spans="1:26" x14ac:dyDescent="0.25">
      <c r="F44" t="s">
        <v>111</v>
      </c>
      <c r="G44">
        <v>41</v>
      </c>
      <c r="H44">
        <f>IFERROR(INDEX('Original - Data'!$B:$B,MATCH($G44,'Original - Data'!$A:$A,0)),0)</f>
        <v>0</v>
      </c>
    </row>
    <row r="45" spans="1:26" x14ac:dyDescent="0.25">
      <c r="F45" t="s">
        <v>113</v>
      </c>
      <c r="G45">
        <v>42</v>
      </c>
      <c r="H45">
        <f>IFERROR(INDEX('Original - Data'!$B:$B,MATCH($G45,'Original - Data'!$A:$A,0)),0)</f>
        <v>0</v>
      </c>
    </row>
    <row r="46" spans="1:26" x14ac:dyDescent="0.25">
      <c r="F46" t="s">
        <v>115</v>
      </c>
      <c r="G46">
        <v>44</v>
      </c>
      <c r="H46">
        <f>IFERROR(INDEX('Original - Data'!$B:$B,MATCH($G46,'Original - Data'!$A:$A,0)),0)</f>
        <v>0</v>
      </c>
    </row>
    <row r="47" spans="1:26" x14ac:dyDescent="0.25">
      <c r="F47" t="s">
        <v>56</v>
      </c>
      <c r="G47">
        <v>48</v>
      </c>
      <c r="H47">
        <f>IFERROR(INDEX('Original - Data'!$B:$B,MATCH($G47,'Original - Data'!$A:$A,0)),0)</f>
        <v>0</v>
      </c>
    </row>
    <row r="48" spans="1:26" x14ac:dyDescent="0.25">
      <c r="F48" t="s">
        <v>123</v>
      </c>
      <c r="G48">
        <v>50</v>
      </c>
      <c r="H48">
        <f>IFERROR(INDEX('Original - Data'!$B:$B,MATCH($G48,'Original - Data'!$A:$A,0)),0)</f>
        <v>0</v>
      </c>
    </row>
    <row r="49" spans="6:8" x14ac:dyDescent="0.25">
      <c r="F49" t="s">
        <v>125</v>
      </c>
      <c r="G49">
        <v>51</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J2:K12">
    <sortCondition descending="1" ref="K2:K12"/>
  </sortState>
  <mergeCells count="2">
    <mergeCell ref="Y33:Z33"/>
    <mergeCell ref="Y14:Z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abSelected="1" workbookViewId="0">
      <selection activeCell="Q7" sqref="Q7"/>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155</v>
      </c>
      <c r="B1" t="s">
        <v>260</v>
      </c>
      <c r="Q1" t="str">
        <f>'Placebo - Data'!A1</f>
        <v>_time</v>
      </c>
      <c r="R1" t="s">
        <v>26</v>
      </c>
      <c r="S1" s="2" t="s">
        <v>165</v>
      </c>
      <c r="T1" s="2" t="s">
        <v>166</v>
      </c>
      <c r="U1" s="2" t="s">
        <v>1</v>
      </c>
      <c r="V1" s="2" t="s">
        <v>2</v>
      </c>
      <c r="W1" s="2" t="s">
        <v>167</v>
      </c>
      <c r="X1" s="2" t="s">
        <v>3</v>
      </c>
      <c r="Y1" s="2" t="s">
        <v>4</v>
      </c>
      <c r="Z1" s="2" t="s">
        <v>168</v>
      </c>
      <c r="AA1" s="2" t="s">
        <v>169</v>
      </c>
      <c r="AB1" s="2" t="s">
        <v>5</v>
      </c>
      <c r="AC1" s="2" t="s">
        <v>6</v>
      </c>
      <c r="AD1" s="2" t="s">
        <v>170</v>
      </c>
      <c r="AE1" s="2" t="s">
        <v>7</v>
      </c>
      <c r="AF1" s="2" t="s">
        <v>8</v>
      </c>
      <c r="AG1" s="2" t="s">
        <v>171</v>
      </c>
      <c r="AH1" s="2" t="s">
        <v>9</v>
      </c>
      <c r="AI1" s="2" t="s">
        <v>10</v>
      </c>
      <c r="AJ1" s="2" t="s">
        <v>11</v>
      </c>
      <c r="AK1" s="2" t="s">
        <v>172</v>
      </c>
      <c r="AL1" s="2" t="s">
        <v>12</v>
      </c>
      <c r="AM1" s="2" t="s">
        <v>13</v>
      </c>
      <c r="AN1" s="2" t="s">
        <v>173</v>
      </c>
      <c r="AO1" s="2" t="s">
        <v>14</v>
      </c>
      <c r="AP1" s="2" t="s">
        <v>174</v>
      </c>
      <c r="AQ1" s="2" t="s">
        <v>15</v>
      </c>
      <c r="AR1" s="2" t="s">
        <v>175</v>
      </c>
      <c r="AS1" s="2" t="s">
        <v>16</v>
      </c>
      <c r="AT1" s="2" t="s">
        <v>17</v>
      </c>
      <c r="AU1" s="2" t="s">
        <v>176</v>
      </c>
      <c r="AV1" s="2" t="s">
        <v>18</v>
      </c>
      <c r="AW1" s="2" t="s">
        <v>177</v>
      </c>
      <c r="AX1" s="2" t="s">
        <v>178</v>
      </c>
      <c r="AY1" s="2" t="s">
        <v>179</v>
      </c>
      <c r="AZ1" s="2" t="s">
        <v>19</v>
      </c>
      <c r="BA1" s="2" t="s">
        <v>180</v>
      </c>
      <c r="BB1" s="2" t="s">
        <v>20</v>
      </c>
      <c r="BC1" s="2" t="s">
        <v>181</v>
      </c>
      <c r="BD1" s="2" t="s">
        <v>182</v>
      </c>
      <c r="BE1" s="2" t="s">
        <v>183</v>
      </c>
      <c r="BF1" s="2" t="s">
        <v>21</v>
      </c>
      <c r="BG1" s="2" t="s">
        <v>22</v>
      </c>
      <c r="BH1" s="2" t="s">
        <v>23</v>
      </c>
      <c r="BI1" s="2" t="s">
        <v>24</v>
      </c>
      <c r="BJ1" s="2" t="s">
        <v>184</v>
      </c>
      <c r="BK1" s="2" t="s">
        <v>185</v>
      </c>
      <c r="BL1" s="2" t="s">
        <v>186</v>
      </c>
      <c r="BM1" s="2" t="s">
        <v>187</v>
      </c>
      <c r="BN1" s="2" t="s">
        <v>188</v>
      </c>
      <c r="BO1" s="2" t="s">
        <v>25</v>
      </c>
      <c r="BP1" s="2" t="s">
        <v>189</v>
      </c>
      <c r="BQ1" s="2"/>
      <c r="BR1" s="2"/>
      <c r="BS1" s="2"/>
    </row>
    <row r="2" spans="1:71" x14ac:dyDescent="0.25">
      <c r="A2" t="s">
        <v>53</v>
      </c>
      <c r="B2" s="2">
        <f t="shared" ref="B2:B33" si="0">INDEX($R$2:$BP$2,1,MATCH($A2,$R$6:$BP$6,0))/INDEX($R$2:$BP$2,1,MATCH("IL",$R$6:$BP$6,0))</f>
        <v>7.9236846024652845</v>
      </c>
      <c r="Q2" s="20" t="s">
        <v>271</v>
      </c>
      <c r="R2" s="3">
        <f>IFERROR(SQRT(SUMSQ(INDEX('Placebo - Data'!$B$2:$BA$18,0,MATCH(R$1,'Placebo - Data'!$B$1:$BA$1,0)))/COUNT(INDEX('Placebo - Data'!$B$2:$BA$18,0,MATCH(R$1,'Placebo - Data'!$B$1:$BA$1,0)))),0)*1000</f>
        <v>3.7183279470464027E-3</v>
      </c>
      <c r="S2" s="3">
        <f>IFERROR(SQRT(SUMSQ(INDEX('Placebo - Data'!$B$2:$BA$18,0,MATCH(S$1,'Placebo - Data'!$B$1:$BA$1,0)))/COUNT(INDEX('Placebo - Data'!$B$2:$BA$18,0,MATCH(S$1,'Placebo - Data'!$B$1:$BA$1,0)))),0)*1000</f>
        <v>0</v>
      </c>
      <c r="T2" s="3">
        <f>IFERROR(SQRT(SUMSQ(INDEX('Placebo - Data'!$B$2:$BA$18,0,MATCH(T$1,'Placebo - Data'!$B$1:$BA$1,0)))/COUNT(INDEX('Placebo - Data'!$B$2:$BA$18,0,MATCH(T$1,'Placebo - Data'!$B$1:$BA$1,0)))),0)*1000</f>
        <v>0</v>
      </c>
      <c r="U2" s="3">
        <f>IFERROR(SQRT(SUMSQ(INDEX('Placebo - Data'!$B$2:$BA$18,0,MATCH(U$1,'Placebo - Data'!$B$1:$BA$1,0)))/COUNT(INDEX('Placebo - Data'!$B$2:$BA$18,0,MATCH(U$1,'Placebo - Data'!$B$1:$BA$1,0)))),0)*1000</f>
        <v>9.6727739039963526E-3</v>
      </c>
      <c r="V2" s="3">
        <f>IFERROR(SQRT(SUMSQ(INDEX('Placebo - Data'!$B$2:$BA$18,0,MATCH(V$1,'Placebo - Data'!$B$1:$BA$1,0)))/COUNT(INDEX('Placebo - Data'!$B$2:$BA$18,0,MATCH(V$1,'Placebo - Data'!$B$1:$BA$1,0)))),0)*1000</f>
        <v>2.1088708649749217E-2</v>
      </c>
      <c r="W2" s="3">
        <f>IFERROR(SQRT(SUMSQ(INDEX('Placebo - Data'!$B$2:$BA$18,0,MATCH(W$1,'Placebo - Data'!$B$1:$BA$1,0)))/COUNT(INDEX('Placebo - Data'!$B$2:$BA$18,0,MATCH(W$1,'Placebo - Data'!$B$1:$BA$1,0)))),0)*1000</f>
        <v>0</v>
      </c>
      <c r="X2" s="3">
        <f>IFERROR(SQRT(SUMSQ(INDEX('Placebo - Data'!$B$2:$BA$18,0,MATCH(X$1,'Placebo - Data'!$B$1:$BA$1,0)))/COUNT(INDEX('Placebo - Data'!$B$2:$BA$18,0,MATCH(X$1,'Placebo - Data'!$B$1:$BA$1,0)))),0)*1000</f>
        <v>1.1740999267803474E-2</v>
      </c>
      <c r="Y2" s="3">
        <f>IFERROR(SQRT(SUMSQ(INDEX('Placebo - Data'!$B$2:$BA$18,0,MATCH(Y$1,'Placebo - Data'!$B$1:$BA$1,0)))/COUNT(INDEX('Placebo - Data'!$B$2:$BA$18,0,MATCH(Y$1,'Placebo - Data'!$B$1:$BA$1,0)))),0)*1000</f>
        <v>0</v>
      </c>
      <c r="Z2" s="3">
        <f>IFERROR(SQRT(SUMSQ(INDEX('Placebo - Data'!$B$2:$BA$18,0,MATCH(Z$1,'Placebo - Data'!$B$1:$BA$1,0)))/COUNT(INDEX('Placebo - Data'!$B$2:$BA$18,0,MATCH(Z$1,'Placebo - Data'!$B$1:$BA$1,0)))),0)*1000</f>
        <v>0</v>
      </c>
      <c r="AA2" s="3">
        <f>IFERROR(SQRT(SUMSQ(INDEX('Placebo - Data'!$B$2:$BA$18,0,MATCH(AA$1,'Placebo - Data'!$B$1:$BA$1,0)))/COUNT(INDEX('Placebo - Data'!$B$2:$BA$18,0,MATCH(AA$1,'Placebo - Data'!$B$1:$BA$1,0)))),0)*1000</f>
        <v>0</v>
      </c>
      <c r="AB2" s="3">
        <f>IFERROR(SQRT(SUMSQ(INDEX('Placebo - Data'!$B$2:$BA$18,0,MATCH(AB$1,'Placebo - Data'!$B$1:$BA$1,0)))/COUNT(INDEX('Placebo - Data'!$B$2:$BA$18,0,MATCH(AB$1,'Placebo - Data'!$B$1:$BA$1,0)))),0)*1000</f>
        <v>0</v>
      </c>
      <c r="AC2" s="3">
        <f>IFERROR(SQRT(SUMSQ(INDEX('Placebo - Data'!$B$2:$BA$18,0,MATCH(AC$1,'Placebo - Data'!$B$1:$BA$1,0)))/COUNT(INDEX('Placebo - Data'!$B$2:$BA$18,0,MATCH(AC$1,'Placebo - Data'!$B$1:$BA$1,0)))),0)*1000</f>
        <v>7.8614078150674623E-3</v>
      </c>
      <c r="AD2" s="3">
        <f>IFERROR(SQRT(SUMSQ(INDEX('Placebo - Data'!$B$2:$BA$18,0,MATCH(AD$1,'Placebo - Data'!$B$1:$BA$1,0)))/COUNT(INDEX('Placebo - Data'!$B$2:$BA$18,0,MATCH(AD$1,'Placebo - Data'!$B$1:$BA$1,0)))),0)*1000</f>
        <v>0</v>
      </c>
      <c r="AE2" s="3">
        <f>IFERROR(SQRT(SUMSQ(INDEX('Placebo - Data'!$B$2:$BA$18,0,MATCH(AE$1,'Placebo - Data'!$B$1:$BA$1,0)))/COUNT(INDEX('Placebo - Data'!$B$2:$BA$18,0,MATCH(AE$1,'Placebo - Data'!$B$1:$BA$1,0)))),0)*1000</f>
        <v>1.2741607258950041E-2</v>
      </c>
      <c r="AF2" s="3">
        <f>IFERROR(SQRT(SUMSQ(INDEX('Placebo - Data'!$B$2:$BA$18,0,MATCH(AF$1,'Placebo - Data'!$B$1:$BA$1,0)))/COUNT(INDEX('Placebo - Data'!$B$2:$BA$18,0,MATCH(AF$1,'Placebo - Data'!$B$1:$BA$1,0)))),0)*1000</f>
        <v>7.9840536070294194E-3</v>
      </c>
      <c r="AG2" s="3">
        <f>IFERROR(SQRT(SUMSQ(INDEX('Placebo - Data'!$B$2:$BA$18,0,MATCH(AG$1,'Placebo - Data'!$B$1:$BA$1,0)))/COUNT(INDEX('Placebo - Data'!$B$2:$BA$18,0,MATCH(AG$1,'Placebo - Data'!$B$1:$BA$1,0)))),0)*1000</f>
        <v>0</v>
      </c>
      <c r="AH2" s="3">
        <f>IFERROR(SQRT(SUMSQ(INDEX('Placebo - Data'!$B$2:$BA$18,0,MATCH(AH$1,'Placebo - Data'!$B$1:$BA$1,0)))/COUNT(INDEX('Placebo - Data'!$B$2:$BA$18,0,MATCH(AH$1,'Placebo - Data'!$B$1:$BA$1,0)))),0)*1000</f>
        <v>9.3800942219904038E-3</v>
      </c>
      <c r="AI2" s="3">
        <f>IFERROR(SQRT(SUMSQ(INDEX('Placebo - Data'!$B$2:$BA$18,0,MATCH(AI$1,'Placebo - Data'!$B$1:$BA$1,0)))/COUNT(INDEX('Placebo - Data'!$B$2:$BA$18,0,MATCH(AI$1,'Placebo - Data'!$B$1:$BA$1,0)))),0)*1000</f>
        <v>9.3694853353218002E-3</v>
      </c>
      <c r="AJ2" s="3">
        <f>IFERROR(SQRT(SUMSQ(INDEX('Placebo - Data'!$B$2:$BA$18,0,MATCH(AJ$1,'Placebo - Data'!$B$1:$BA$1,0)))/COUNT(INDEX('Placebo - Data'!$B$2:$BA$18,0,MATCH(AJ$1,'Placebo - Data'!$B$1:$BA$1,0)))),0)*1000</f>
        <v>1.60338148960424E-2</v>
      </c>
      <c r="AK2" s="3">
        <f>IFERROR(SQRT(SUMSQ(INDEX('Placebo - Data'!$B$2:$BA$18,0,MATCH(AK$1,'Placebo - Data'!$B$1:$BA$1,0)))/COUNT(INDEX('Placebo - Data'!$B$2:$BA$18,0,MATCH(AK$1,'Placebo - Data'!$B$1:$BA$1,0)))),0)*1000</f>
        <v>0</v>
      </c>
      <c r="AL2" s="3">
        <f>IFERROR(SQRT(SUMSQ(INDEX('Placebo - Data'!$B$2:$BA$18,0,MATCH(AL$1,'Placebo - Data'!$B$1:$BA$1,0)))/COUNT(INDEX('Placebo - Data'!$B$2:$BA$18,0,MATCH(AL$1,'Placebo - Data'!$B$1:$BA$1,0)))),0)*1000</f>
        <v>7.4614761163496399E-3</v>
      </c>
      <c r="AM2" s="3">
        <f>IFERROR(SQRT(SUMSQ(INDEX('Placebo - Data'!$B$2:$BA$18,0,MATCH(AM$1,'Placebo - Data'!$B$1:$BA$1,0)))/COUNT(INDEX('Placebo - Data'!$B$2:$BA$18,0,MATCH(AM$1,'Placebo - Data'!$B$1:$BA$1,0)))),0)*1000</f>
        <v>1.0624060697058072E-2</v>
      </c>
      <c r="AN2" s="3">
        <f>IFERROR(SQRT(SUMSQ(INDEX('Placebo - Data'!$B$2:$BA$18,0,MATCH(AN$1,'Placebo - Data'!$B$1:$BA$1,0)))/COUNT(INDEX('Placebo - Data'!$B$2:$BA$18,0,MATCH(AN$1,'Placebo - Data'!$B$1:$BA$1,0)))),0)*1000</f>
        <v>0</v>
      </c>
      <c r="AO2" s="3">
        <f>IFERROR(SQRT(SUMSQ(INDEX('Placebo - Data'!$B$2:$BA$18,0,MATCH(AO$1,'Placebo - Data'!$B$1:$BA$1,0)))/COUNT(INDEX('Placebo - Data'!$B$2:$BA$18,0,MATCH(AO$1,'Placebo - Data'!$B$1:$BA$1,0)))),0)*1000</f>
        <v>9.087816071631968E-3</v>
      </c>
      <c r="AP2" s="3">
        <f>IFERROR(SQRT(SUMSQ(INDEX('Placebo - Data'!$B$2:$BA$18,0,MATCH(AP$1,'Placebo - Data'!$B$1:$BA$1,0)))/COUNT(INDEX('Placebo - Data'!$B$2:$BA$18,0,MATCH(AP$1,'Placebo - Data'!$B$1:$BA$1,0)))),0)*1000</f>
        <v>0</v>
      </c>
      <c r="AQ2" s="3">
        <f>IFERROR(SQRT(SUMSQ(INDEX('Placebo - Data'!$B$2:$BA$18,0,MATCH(AQ$1,'Placebo - Data'!$B$1:$BA$1,0)))/COUNT(INDEX('Placebo - Data'!$B$2:$BA$18,0,MATCH(AQ$1,'Placebo - Data'!$B$1:$BA$1,0)))),0)*1000</f>
        <v>1.4997622362319867E-2</v>
      </c>
      <c r="AR2" s="3">
        <f>IFERROR(SQRT(SUMSQ(INDEX('Placebo - Data'!$B$2:$BA$18,0,MATCH(AR$1,'Placebo - Data'!$B$1:$BA$1,0)))/COUNT(INDEX('Placebo - Data'!$B$2:$BA$18,0,MATCH(AR$1,'Placebo - Data'!$B$1:$BA$1,0)))),0)*1000</f>
        <v>0</v>
      </c>
      <c r="AS2" s="3">
        <f>IFERROR(SQRT(SUMSQ(INDEX('Placebo - Data'!$B$2:$BA$18,0,MATCH(AS$1,'Placebo - Data'!$B$1:$BA$1,0)))/COUNT(INDEX('Placebo - Data'!$B$2:$BA$18,0,MATCH(AS$1,'Placebo - Data'!$B$1:$BA$1,0)))),0)*1000</f>
        <v>1.1388861179587137E-2</v>
      </c>
      <c r="AT2" s="3">
        <f>IFERROR(SQRT(SUMSQ(INDEX('Placebo - Data'!$B$2:$BA$18,0,MATCH(AT$1,'Placebo - Data'!$B$1:$BA$1,0)))/COUNT(INDEX('Placebo - Data'!$B$2:$BA$18,0,MATCH(AT$1,'Placebo - Data'!$B$1:$BA$1,0)))),0)*1000</f>
        <v>0</v>
      </c>
      <c r="AU2" s="3">
        <f>IFERROR(SQRT(SUMSQ(INDEX('Placebo - Data'!$B$2:$BA$18,0,MATCH(AU$1,'Placebo - Data'!$B$1:$BA$1,0)))/COUNT(INDEX('Placebo - Data'!$B$2:$BA$18,0,MATCH(AU$1,'Placebo - Data'!$B$1:$BA$1,0)))),0)*1000</f>
        <v>0</v>
      </c>
      <c r="AV2" s="3">
        <f>IFERROR(SQRT(SUMSQ(INDEX('Placebo - Data'!$B$2:$BA$18,0,MATCH(AV$1,'Placebo - Data'!$B$1:$BA$1,0)))/COUNT(INDEX('Placebo - Data'!$B$2:$BA$18,0,MATCH(AV$1,'Placebo - Data'!$B$1:$BA$1,0)))),0)*1000</f>
        <v>0</v>
      </c>
      <c r="AW2" s="3">
        <f>IFERROR(SQRT(SUMSQ(INDEX('Placebo - Data'!$B$2:$BA$18,0,MATCH(AW$1,'Placebo - Data'!$B$1:$BA$1,0)))/COUNT(INDEX('Placebo - Data'!$B$2:$BA$18,0,MATCH(AW$1,'Placebo - Data'!$B$1:$BA$1,0)))),0)*1000</f>
        <v>0</v>
      </c>
      <c r="AX2" s="3">
        <f>IFERROR(SQRT(SUMSQ(INDEX('Placebo - Data'!$B$2:$BA$18,0,MATCH(AX$1,'Placebo - Data'!$B$1:$BA$1,0)))/COUNT(INDEX('Placebo - Data'!$B$2:$BA$18,0,MATCH(AX$1,'Placebo - Data'!$B$1:$BA$1,0)))),0)*1000</f>
        <v>0</v>
      </c>
      <c r="AY2" s="3">
        <f>IFERROR(SQRT(SUMSQ(INDEX('Placebo - Data'!$B$2:$BA$18,0,MATCH(AY$1,'Placebo - Data'!$B$1:$BA$1,0)))/COUNT(INDEX('Placebo - Data'!$B$2:$BA$18,0,MATCH(AY$1,'Placebo - Data'!$B$1:$BA$1,0)))),0)*1000</f>
        <v>0</v>
      </c>
      <c r="AZ2" s="3">
        <f>IFERROR(SQRT(SUMSQ(INDEX('Placebo - Data'!$B$2:$BA$18,0,MATCH(AZ$1,'Placebo - Data'!$B$1:$BA$1,0)))/COUNT(INDEX('Placebo - Data'!$B$2:$BA$18,0,MATCH(AZ$1,'Placebo - Data'!$B$1:$BA$1,0)))),0)*1000</f>
        <v>1.8903173267673063E-2</v>
      </c>
      <c r="BA2" s="3">
        <f>IFERROR(SQRT(SUMSQ(INDEX('Placebo - Data'!$B$2:$BA$18,0,MATCH(BA$1,'Placebo - Data'!$B$1:$BA$1,0)))/COUNT(INDEX('Placebo - Data'!$B$2:$BA$18,0,MATCH(BA$1,'Placebo - Data'!$B$1:$BA$1,0)))),0)*1000</f>
        <v>0</v>
      </c>
      <c r="BB2" s="3">
        <f>IFERROR(SQRT(SUMSQ(INDEX('Placebo - Data'!$B$2:$BA$18,0,MATCH(BB$1,'Placebo - Data'!$B$1:$BA$1,0)))/COUNT(INDEX('Placebo - Data'!$B$2:$BA$18,0,MATCH(BB$1,'Placebo - Data'!$B$1:$BA$1,0)))),0)*1000</f>
        <v>0</v>
      </c>
      <c r="BC2" s="3">
        <f>IFERROR(SQRT(SUMSQ(INDEX('Placebo - Data'!$B$2:$BA$18,0,MATCH(BC$1,'Placebo - Data'!$B$1:$BA$1,0)))/COUNT(INDEX('Placebo - Data'!$B$2:$BA$18,0,MATCH(BC$1,'Placebo - Data'!$B$1:$BA$1,0)))),0)*1000</f>
        <v>0</v>
      </c>
      <c r="BD2" s="3">
        <f>IFERROR(SQRT(SUMSQ(INDEX('Placebo - Data'!$B$2:$BA$18,0,MATCH(BD$1,'Placebo - Data'!$B$1:$BA$1,0)))/COUNT(INDEX('Placebo - Data'!$B$2:$BA$18,0,MATCH(BD$1,'Placebo - Data'!$B$1:$BA$1,0)))),0)*1000</f>
        <v>0</v>
      </c>
      <c r="BE2" s="3">
        <f>IFERROR(SQRT(SUMSQ(INDEX('Placebo - Data'!$B$2:$BA$18,0,MATCH(BE$1,'Placebo - Data'!$B$1:$BA$1,0)))/COUNT(INDEX('Placebo - Data'!$B$2:$BA$18,0,MATCH(BE$1,'Placebo - Data'!$B$1:$BA$1,0)))),0)*1000</f>
        <v>0</v>
      </c>
      <c r="BF2" s="3">
        <f>IFERROR(SQRT(SUMSQ(INDEX('Placebo - Data'!$B$2:$BA$18,0,MATCH(BF$1,'Placebo - Data'!$B$1:$BA$1,0)))/COUNT(INDEX('Placebo - Data'!$B$2:$BA$18,0,MATCH(BF$1,'Placebo - Data'!$B$1:$BA$1,0)))),0)*1000</f>
        <v>2.9462857900927931E-2</v>
      </c>
      <c r="BG2" s="3">
        <f>IFERROR(SQRT(SUMSQ(INDEX('Placebo - Data'!$B$2:$BA$18,0,MATCH(BG$1,'Placebo - Data'!$B$1:$BA$1,0)))/COUNT(INDEX('Placebo - Data'!$B$2:$BA$18,0,MATCH(BG$1,'Placebo - Data'!$B$1:$BA$1,0)))),0)*1000</f>
        <v>2.0094824261555715E-2</v>
      </c>
      <c r="BH2" s="3">
        <f>IFERROR(SQRT(SUMSQ(INDEX('Placebo - Data'!$B$2:$BA$18,0,MATCH(BH$1,'Placebo - Data'!$B$1:$BA$1,0)))/COUNT(INDEX('Placebo - Data'!$B$2:$BA$18,0,MATCH(BH$1,'Placebo - Data'!$B$1:$BA$1,0)))),0)*1000</f>
        <v>6.9914497611254581E-3</v>
      </c>
      <c r="BI2" s="3">
        <f>IFERROR(SQRT(SUMSQ(INDEX('Placebo - Data'!$B$2:$BA$18,0,MATCH(BI$1,'Placebo - Data'!$B$1:$BA$1,0)))/COUNT(INDEX('Placebo - Data'!$B$2:$BA$18,0,MATCH(BI$1,'Placebo - Data'!$B$1:$BA$1,0)))),0)*1000</f>
        <v>1.8375486194966734E-2</v>
      </c>
      <c r="BJ2" s="3">
        <f>IFERROR(SQRT(SUMSQ(INDEX('Placebo - Data'!$B$2:$BA$18,0,MATCH(BJ$1,'Placebo - Data'!$B$1:$BA$1,0)))/COUNT(INDEX('Placebo - Data'!$B$2:$BA$18,0,MATCH(BJ$1,'Placebo - Data'!$B$1:$BA$1,0)))),0)*1000</f>
        <v>0</v>
      </c>
      <c r="BK2" s="3">
        <f>IFERROR(SQRT(SUMSQ(INDEX('Placebo - Data'!$B$2:$BA$18,0,MATCH(BK$1,'Placebo - Data'!$B$1:$BA$1,0)))/COUNT(INDEX('Placebo - Data'!$B$2:$BA$18,0,MATCH(BK$1,'Placebo - Data'!$B$1:$BA$1,0)))),0)*1000</f>
        <v>0</v>
      </c>
      <c r="BL2" s="3">
        <f>IFERROR(SQRT(SUMSQ(INDEX('Placebo - Data'!$B$2:$BA$18,0,MATCH(BL$1,'Placebo - Data'!$B$1:$BA$1,0)))/COUNT(INDEX('Placebo - Data'!$B$2:$BA$18,0,MATCH(BL$1,'Placebo - Data'!$B$1:$BA$1,0)))),0)*1000</f>
        <v>0</v>
      </c>
      <c r="BM2" s="3">
        <f>IFERROR(SQRT(SUMSQ(INDEX('Placebo - Data'!$B$2:$BA$18,0,MATCH(BM$1,'Placebo - Data'!$B$1:$BA$1,0)))/COUNT(INDEX('Placebo - Data'!$B$2:$BA$18,0,MATCH(BM$1,'Placebo - Data'!$B$1:$BA$1,0)))),0)*1000</f>
        <v>0</v>
      </c>
      <c r="BN2" s="3">
        <f>IFERROR(SQRT(SUMSQ(INDEX('Placebo - Data'!$B$2:$BA$18,0,MATCH(BN$1,'Placebo - Data'!$B$1:$BA$1,0)))/COUNT(INDEX('Placebo - Data'!$B$2:$BA$18,0,MATCH(BN$1,'Placebo - Data'!$B$1:$BA$1,0)))),0)*1000</f>
        <v>0</v>
      </c>
      <c r="BO2" s="3">
        <f>IFERROR(SQRT(SUMSQ(INDEX('Placebo - Data'!$B$2:$BA$18,0,MATCH(BO$1,'Placebo - Data'!$B$1:$BA$1,0)))/COUNT(INDEX('Placebo - Data'!$B$2:$BA$18,0,MATCH(BO$1,'Placebo - Data'!$B$1:$BA$1,0)))),0)*1000</f>
        <v>7.9109072488956367E-3</v>
      </c>
      <c r="BP2" s="3">
        <f>IFERROR(SQRT(SUMSQ(INDEX('Placebo - Data'!$B$2:$BA$18,0,MATCH(BP$1,'Placebo - Data'!$B$1:$BA$1,0)))/COUNT(INDEX('Placebo - Data'!$B$2:$BA$18,0,MATCH(BP$1,'Placebo - Data'!$B$1:$BA$1,0)))),0)*1000</f>
        <v>0</v>
      </c>
      <c r="BQ2" s="3"/>
      <c r="BR2" s="3"/>
    </row>
    <row r="3" spans="1:71" x14ac:dyDescent="0.25">
      <c r="A3" t="s">
        <v>132</v>
      </c>
      <c r="B3" s="2">
        <f t="shared" si="0"/>
        <v>0</v>
      </c>
      <c r="Q3" s="20" t="s">
        <v>272</v>
      </c>
      <c r="R3" s="3">
        <f>IFERROR(SQRT(SUMSQ(INDEX('Placebo - Data'!$B$20:$BA$35,0,MATCH(R$1,'Placebo - Data'!$B$1:$BA$1,0)))/COUNT(INDEX('Placebo - Data'!$B$20:$BA$35,0,MATCH(R$1,'Placebo - Data'!$B$1:$BA$1,0)))),0)*1000</f>
        <v>2.3059057745138918E-3</v>
      </c>
      <c r="S3" s="3">
        <f>IFERROR(SQRT(SUMSQ(INDEX('Placebo - Data'!$B$20:$BA$35,0,MATCH(S$1,'Placebo - Data'!$B$1:$BA$1,0)))/COUNT(INDEX('Placebo - Data'!$B$20:$BA$35,0,MATCH(S$1,'Placebo - Data'!$B$1:$BA$1,0)))),0)*1000</f>
        <v>0</v>
      </c>
      <c r="T3" s="3">
        <f>IFERROR(SQRT(SUMSQ(INDEX('Placebo - Data'!$B$20:$BA$35,0,MATCH(T$1,'Placebo - Data'!$B$1:$BA$1,0)))/COUNT(INDEX('Placebo - Data'!$B$20:$BA$35,0,MATCH(T$1,'Placebo - Data'!$B$1:$BA$1,0)))),0)*1000</f>
        <v>0</v>
      </c>
      <c r="U3" s="3">
        <f>IFERROR(SQRT(SUMSQ(INDEX('Placebo - Data'!$B$20:$BA$35,0,MATCH(U$1,'Placebo - Data'!$B$1:$BA$1,0)))/COUNT(INDEX('Placebo - Data'!$B$20:$BA$35,0,MATCH(U$1,'Placebo - Data'!$B$1:$BA$1,0)))),0)*1000</f>
        <v>2.3435285900407582E-2</v>
      </c>
      <c r="V3" s="3">
        <f>IFERROR(SQRT(SUMSQ(INDEX('Placebo - Data'!$B$20:$BA$35,0,MATCH(V$1,'Placebo - Data'!$B$1:$BA$1,0)))/COUNT(INDEX('Placebo - Data'!$B$20:$BA$35,0,MATCH(V$1,'Placebo - Data'!$B$1:$BA$1,0)))),0)*1000</f>
        <v>1.569841343381518E-2</v>
      </c>
      <c r="W3" s="3">
        <f>IFERROR(SQRT(SUMSQ(INDEX('Placebo - Data'!$B$20:$BA$35,0,MATCH(W$1,'Placebo - Data'!$B$1:$BA$1,0)))/COUNT(INDEX('Placebo - Data'!$B$20:$BA$35,0,MATCH(W$1,'Placebo - Data'!$B$1:$BA$1,0)))),0)*1000</f>
        <v>0</v>
      </c>
      <c r="X3" s="3">
        <f>IFERROR(SQRT(SUMSQ(INDEX('Placebo - Data'!$B$20:$BA$35,0,MATCH(X$1,'Placebo - Data'!$B$1:$BA$1,0)))/COUNT(INDEX('Placebo - Data'!$B$20:$BA$35,0,MATCH(X$1,'Placebo - Data'!$B$1:$BA$1,0)))),0)*1000</f>
        <v>1.260812614320047E-2</v>
      </c>
      <c r="Y3" s="3">
        <f>IFERROR(SQRT(SUMSQ(INDEX('Placebo - Data'!$B$20:$BA$35,0,MATCH(Y$1,'Placebo - Data'!$B$1:$BA$1,0)))/COUNT(INDEX('Placebo - Data'!$B$20:$BA$35,0,MATCH(Y$1,'Placebo - Data'!$B$1:$BA$1,0)))),0)*1000</f>
        <v>0</v>
      </c>
      <c r="Z3" s="3">
        <f>IFERROR(SQRT(SUMSQ(INDEX('Placebo - Data'!$B$20:$BA$35,0,MATCH(Z$1,'Placebo - Data'!$B$1:$BA$1,0)))/COUNT(INDEX('Placebo - Data'!$B$20:$BA$35,0,MATCH(Z$1,'Placebo - Data'!$B$1:$BA$1,0)))),0)*1000</f>
        <v>0</v>
      </c>
      <c r="AA3" s="3">
        <f>IFERROR(SQRT(SUMSQ(INDEX('Placebo - Data'!$B$20:$BA$35,0,MATCH(AA$1,'Placebo - Data'!$B$1:$BA$1,0)))/COUNT(INDEX('Placebo - Data'!$B$20:$BA$35,0,MATCH(AA$1,'Placebo - Data'!$B$1:$BA$1,0)))),0)*1000</f>
        <v>0</v>
      </c>
      <c r="AB3" s="3">
        <f>IFERROR(SQRT(SUMSQ(INDEX('Placebo - Data'!$B$20:$BA$35,0,MATCH(AB$1,'Placebo - Data'!$B$1:$BA$1,0)))/COUNT(INDEX('Placebo - Data'!$B$20:$BA$35,0,MATCH(AB$1,'Placebo - Data'!$B$1:$BA$1,0)))),0)*1000</f>
        <v>0</v>
      </c>
      <c r="AC3" s="3">
        <f>IFERROR(SQRT(SUMSQ(INDEX('Placebo - Data'!$B$20:$BA$35,0,MATCH(AC$1,'Placebo - Data'!$B$1:$BA$1,0)))/COUNT(INDEX('Placebo - Data'!$B$20:$BA$35,0,MATCH(AC$1,'Placebo - Data'!$B$1:$BA$1,0)))),0)*1000</f>
        <v>8.9188588643106474E-3</v>
      </c>
      <c r="AD3" s="3">
        <f>IFERROR(SQRT(SUMSQ(INDEX('Placebo - Data'!$B$20:$BA$35,0,MATCH(AD$1,'Placebo - Data'!$B$1:$BA$1,0)))/COUNT(INDEX('Placebo - Data'!$B$20:$BA$35,0,MATCH(AD$1,'Placebo - Data'!$B$1:$BA$1,0)))),0)*1000</f>
        <v>0</v>
      </c>
      <c r="AE3" s="3">
        <f>IFERROR(SQRT(SUMSQ(INDEX('Placebo - Data'!$B$20:$BA$35,0,MATCH(AE$1,'Placebo - Data'!$B$1:$BA$1,0)))/COUNT(INDEX('Placebo - Data'!$B$20:$BA$35,0,MATCH(AE$1,'Placebo - Data'!$B$1:$BA$1,0)))),0)*1000</f>
        <v>1.5591784522234973E-2</v>
      </c>
      <c r="AF3" s="3">
        <f>IFERROR(SQRT(SUMSQ(INDEX('Placebo - Data'!$B$20:$BA$35,0,MATCH(AF$1,'Placebo - Data'!$B$1:$BA$1,0)))/COUNT(INDEX('Placebo - Data'!$B$20:$BA$35,0,MATCH(AF$1,'Placebo - Data'!$B$1:$BA$1,0)))),0)*1000</f>
        <v>1.6950032275628281E-2</v>
      </c>
      <c r="AG3" s="3">
        <f>IFERROR(SQRT(SUMSQ(INDEX('Placebo - Data'!$B$20:$BA$35,0,MATCH(AG$1,'Placebo - Data'!$B$1:$BA$1,0)))/COUNT(INDEX('Placebo - Data'!$B$20:$BA$35,0,MATCH(AG$1,'Placebo - Data'!$B$1:$BA$1,0)))),0)*1000</f>
        <v>0</v>
      </c>
      <c r="AH3" s="3">
        <f>IFERROR(SQRT(SUMSQ(INDEX('Placebo - Data'!$B$20:$BA$35,0,MATCH(AH$1,'Placebo - Data'!$B$1:$BA$1,0)))/COUNT(INDEX('Placebo - Data'!$B$20:$BA$35,0,MATCH(AH$1,'Placebo - Data'!$B$1:$BA$1,0)))),0)*1000</f>
        <v>1.0188933224570094E-2</v>
      </c>
      <c r="AI3" s="3">
        <f>IFERROR(SQRT(SUMSQ(INDEX('Placebo - Data'!$B$20:$BA$35,0,MATCH(AI$1,'Placebo - Data'!$B$1:$BA$1,0)))/COUNT(INDEX('Placebo - Data'!$B$20:$BA$35,0,MATCH(AI$1,'Placebo - Data'!$B$1:$BA$1,0)))),0)*1000</f>
        <v>2.1663855827431383E-2</v>
      </c>
      <c r="AJ3" s="3">
        <f>IFERROR(SQRT(SUMSQ(INDEX('Placebo - Data'!$B$20:$BA$35,0,MATCH(AJ$1,'Placebo - Data'!$B$1:$BA$1,0)))/COUNT(INDEX('Placebo - Data'!$B$20:$BA$35,0,MATCH(AJ$1,'Placebo - Data'!$B$1:$BA$1,0)))),0)*1000</f>
        <v>2.3546614101696214E-2</v>
      </c>
      <c r="AK3" s="3">
        <f>IFERROR(SQRT(SUMSQ(INDEX('Placebo - Data'!$B$20:$BA$35,0,MATCH(AK$1,'Placebo - Data'!$B$1:$BA$1,0)))/COUNT(INDEX('Placebo - Data'!$B$20:$BA$35,0,MATCH(AK$1,'Placebo - Data'!$B$1:$BA$1,0)))),0)*1000</f>
        <v>0</v>
      </c>
      <c r="AL3" s="3">
        <f>IFERROR(SQRT(SUMSQ(INDEX('Placebo - Data'!$B$20:$BA$35,0,MATCH(AL$1,'Placebo - Data'!$B$1:$BA$1,0)))/COUNT(INDEX('Placebo - Data'!$B$20:$BA$35,0,MATCH(AL$1,'Placebo - Data'!$B$1:$BA$1,0)))),0)*1000</f>
        <v>7.446798564852977E-3</v>
      </c>
      <c r="AM3" s="3">
        <f>IFERROR(SQRT(SUMSQ(INDEX('Placebo - Data'!$B$20:$BA$35,0,MATCH(AM$1,'Placebo - Data'!$B$1:$BA$1,0)))/COUNT(INDEX('Placebo - Data'!$B$20:$BA$35,0,MATCH(AM$1,'Placebo - Data'!$B$1:$BA$1,0)))),0)*1000</f>
        <v>1.2183957071097474E-2</v>
      </c>
      <c r="AN3" s="3">
        <f>IFERROR(SQRT(SUMSQ(INDEX('Placebo - Data'!$B$20:$BA$35,0,MATCH(AN$1,'Placebo - Data'!$B$1:$BA$1,0)))/COUNT(INDEX('Placebo - Data'!$B$20:$BA$35,0,MATCH(AN$1,'Placebo - Data'!$B$1:$BA$1,0)))),0)*1000</f>
        <v>0</v>
      </c>
      <c r="AO3" s="3">
        <f>IFERROR(SQRT(SUMSQ(INDEX('Placebo - Data'!$B$20:$BA$35,0,MATCH(AO$1,'Placebo - Data'!$B$1:$BA$1,0)))/COUNT(INDEX('Placebo - Data'!$B$20:$BA$35,0,MATCH(AO$1,'Placebo - Data'!$B$1:$BA$1,0)))),0)*1000</f>
        <v>1.2030887325341251E-2</v>
      </c>
      <c r="AP3" s="3">
        <f>IFERROR(SQRT(SUMSQ(INDEX('Placebo - Data'!$B$20:$BA$35,0,MATCH(AP$1,'Placebo - Data'!$B$1:$BA$1,0)))/COUNT(INDEX('Placebo - Data'!$B$20:$BA$35,0,MATCH(AP$1,'Placebo - Data'!$B$1:$BA$1,0)))),0)*1000</f>
        <v>0</v>
      </c>
      <c r="AQ3" s="3">
        <f>IFERROR(SQRT(SUMSQ(INDEX('Placebo - Data'!$B$20:$BA$35,0,MATCH(AQ$1,'Placebo - Data'!$B$1:$BA$1,0)))/COUNT(INDEX('Placebo - Data'!$B$20:$BA$35,0,MATCH(AQ$1,'Placebo - Data'!$B$1:$BA$1,0)))),0)*1000</f>
        <v>8.8121586464526419E-3</v>
      </c>
      <c r="AR3" s="3">
        <f>IFERROR(SQRT(SUMSQ(INDEX('Placebo - Data'!$B$20:$BA$35,0,MATCH(AR$1,'Placebo - Data'!$B$1:$BA$1,0)))/COUNT(INDEX('Placebo - Data'!$B$20:$BA$35,0,MATCH(AR$1,'Placebo - Data'!$B$1:$BA$1,0)))),0)*1000</f>
        <v>0</v>
      </c>
      <c r="AS3" s="3">
        <f>IFERROR(SQRT(SUMSQ(INDEX('Placebo - Data'!$B$20:$BA$35,0,MATCH(AS$1,'Placebo - Data'!$B$1:$BA$1,0)))/COUNT(INDEX('Placebo - Data'!$B$20:$BA$35,0,MATCH(AS$1,'Placebo - Data'!$B$1:$BA$1,0)))),0)*1000</f>
        <v>9.2552818048480968E-3</v>
      </c>
      <c r="AT3" s="3">
        <f>IFERROR(SQRT(SUMSQ(INDEX('Placebo - Data'!$B$20:$BA$35,0,MATCH(AT$1,'Placebo - Data'!$B$1:$BA$1,0)))/COUNT(INDEX('Placebo - Data'!$B$20:$BA$35,0,MATCH(AT$1,'Placebo - Data'!$B$1:$BA$1,0)))),0)*1000</f>
        <v>0</v>
      </c>
      <c r="AU3" s="3">
        <f>IFERROR(SQRT(SUMSQ(INDEX('Placebo - Data'!$B$20:$BA$35,0,MATCH(AU$1,'Placebo - Data'!$B$1:$BA$1,0)))/COUNT(INDEX('Placebo - Data'!$B$20:$BA$35,0,MATCH(AU$1,'Placebo - Data'!$B$1:$BA$1,0)))),0)*1000</f>
        <v>0</v>
      </c>
      <c r="AV3" s="3">
        <f>IFERROR(SQRT(SUMSQ(INDEX('Placebo - Data'!$B$20:$BA$35,0,MATCH(AV$1,'Placebo - Data'!$B$1:$BA$1,0)))/COUNT(INDEX('Placebo - Data'!$B$20:$BA$35,0,MATCH(AV$1,'Placebo - Data'!$B$1:$BA$1,0)))),0)*1000</f>
        <v>0</v>
      </c>
      <c r="AW3" s="3">
        <f>IFERROR(SQRT(SUMSQ(INDEX('Placebo - Data'!$B$20:$BA$35,0,MATCH(AW$1,'Placebo - Data'!$B$1:$BA$1,0)))/COUNT(INDEX('Placebo - Data'!$B$20:$BA$35,0,MATCH(AW$1,'Placebo - Data'!$B$1:$BA$1,0)))),0)*1000</f>
        <v>0</v>
      </c>
      <c r="AX3" s="3">
        <f>IFERROR(SQRT(SUMSQ(INDEX('Placebo - Data'!$B$20:$BA$35,0,MATCH(AX$1,'Placebo - Data'!$B$1:$BA$1,0)))/COUNT(INDEX('Placebo - Data'!$B$20:$BA$35,0,MATCH(AX$1,'Placebo - Data'!$B$1:$BA$1,0)))),0)*1000</f>
        <v>0</v>
      </c>
      <c r="AY3" s="3">
        <f>IFERROR(SQRT(SUMSQ(INDEX('Placebo - Data'!$B$20:$BA$35,0,MATCH(AY$1,'Placebo - Data'!$B$1:$BA$1,0)))/COUNT(INDEX('Placebo - Data'!$B$20:$BA$35,0,MATCH(AY$1,'Placebo - Data'!$B$1:$BA$1,0)))),0)*1000</f>
        <v>0</v>
      </c>
      <c r="AZ3" s="3">
        <f>IFERROR(SQRT(SUMSQ(INDEX('Placebo - Data'!$B$20:$BA$35,0,MATCH(AZ$1,'Placebo - Data'!$B$1:$BA$1,0)))/COUNT(INDEX('Placebo - Data'!$B$20:$BA$35,0,MATCH(AZ$1,'Placebo - Data'!$B$1:$BA$1,0)))),0)*1000</f>
        <v>3.8064287489183161E-2</v>
      </c>
      <c r="BA3" s="3">
        <f>IFERROR(SQRT(SUMSQ(INDEX('Placebo - Data'!$B$20:$BA$35,0,MATCH(BA$1,'Placebo - Data'!$B$1:$BA$1,0)))/COUNT(INDEX('Placebo - Data'!$B$20:$BA$35,0,MATCH(BA$1,'Placebo - Data'!$B$1:$BA$1,0)))),0)*1000</f>
        <v>0</v>
      </c>
      <c r="BB3" s="3">
        <f>IFERROR(SQRT(SUMSQ(INDEX('Placebo - Data'!$B$20:$BA$35,0,MATCH(BB$1,'Placebo - Data'!$B$1:$BA$1,0)))/COUNT(INDEX('Placebo - Data'!$B$20:$BA$35,0,MATCH(BB$1,'Placebo - Data'!$B$1:$BA$1,0)))),0)*1000</f>
        <v>0</v>
      </c>
      <c r="BC3" s="3">
        <f>IFERROR(SQRT(SUMSQ(INDEX('Placebo - Data'!$B$20:$BA$35,0,MATCH(BC$1,'Placebo - Data'!$B$1:$BA$1,0)))/COUNT(INDEX('Placebo - Data'!$B$20:$BA$35,0,MATCH(BC$1,'Placebo - Data'!$B$1:$BA$1,0)))),0)*1000</f>
        <v>0</v>
      </c>
      <c r="BD3" s="3">
        <f>IFERROR(SQRT(SUMSQ(INDEX('Placebo - Data'!$B$20:$BA$35,0,MATCH(BD$1,'Placebo - Data'!$B$1:$BA$1,0)))/COUNT(INDEX('Placebo - Data'!$B$20:$BA$35,0,MATCH(BD$1,'Placebo - Data'!$B$1:$BA$1,0)))),0)*1000</f>
        <v>0</v>
      </c>
      <c r="BE3" s="3">
        <f>IFERROR(SQRT(SUMSQ(INDEX('Placebo - Data'!$B$20:$BA$35,0,MATCH(BE$1,'Placebo - Data'!$B$1:$BA$1,0)))/COUNT(INDEX('Placebo - Data'!$B$20:$BA$35,0,MATCH(BE$1,'Placebo - Data'!$B$1:$BA$1,0)))),0)*1000</f>
        <v>0</v>
      </c>
      <c r="BF3" s="3">
        <f>IFERROR(SQRT(SUMSQ(INDEX('Placebo - Data'!$B$20:$BA$35,0,MATCH(BF$1,'Placebo - Data'!$B$1:$BA$1,0)))/COUNT(INDEX('Placebo - Data'!$B$20:$BA$35,0,MATCH(BF$1,'Placebo - Data'!$B$1:$BA$1,0)))),0)*1000</f>
        <v>3.4365227712474376E-2</v>
      </c>
      <c r="BG3" s="3">
        <f>IFERROR(SQRT(SUMSQ(INDEX('Placebo - Data'!$B$20:$BA$35,0,MATCH(BG$1,'Placebo - Data'!$B$1:$BA$1,0)))/COUNT(INDEX('Placebo - Data'!$B$20:$BA$35,0,MATCH(BG$1,'Placebo - Data'!$B$1:$BA$1,0)))),0)*1000</f>
        <v>1.5963401325134702E-2</v>
      </c>
      <c r="BH3" s="3">
        <f>IFERROR(SQRT(SUMSQ(INDEX('Placebo - Data'!$B$20:$BA$35,0,MATCH(BH$1,'Placebo - Data'!$B$1:$BA$1,0)))/COUNT(INDEX('Placebo - Data'!$B$20:$BA$35,0,MATCH(BH$1,'Placebo - Data'!$B$1:$BA$1,0)))),0)*1000</f>
        <v>6.9315055852272314E-3</v>
      </c>
      <c r="BI3" s="3">
        <f>IFERROR(SQRT(SUMSQ(INDEX('Placebo - Data'!$B$20:$BA$35,0,MATCH(BI$1,'Placebo - Data'!$B$1:$BA$1,0)))/COUNT(INDEX('Placebo - Data'!$B$20:$BA$35,0,MATCH(BI$1,'Placebo - Data'!$B$1:$BA$1,0)))),0)*1000</f>
        <v>1.2676890114791346E-2</v>
      </c>
      <c r="BJ3" s="3">
        <f>IFERROR(SQRT(SUMSQ(INDEX('Placebo - Data'!$B$20:$BA$35,0,MATCH(BJ$1,'Placebo - Data'!$B$1:$BA$1,0)))/COUNT(INDEX('Placebo - Data'!$B$20:$BA$35,0,MATCH(BJ$1,'Placebo - Data'!$B$1:$BA$1,0)))),0)*1000</f>
        <v>0</v>
      </c>
      <c r="BK3" s="3">
        <f>IFERROR(SQRT(SUMSQ(INDEX('Placebo - Data'!$B$20:$BA$35,0,MATCH(BK$1,'Placebo - Data'!$B$1:$BA$1,0)))/COUNT(INDEX('Placebo - Data'!$B$20:$BA$35,0,MATCH(BK$1,'Placebo - Data'!$B$1:$BA$1,0)))),0)*1000</f>
        <v>0</v>
      </c>
      <c r="BL3" s="3">
        <f>IFERROR(SQRT(SUMSQ(INDEX('Placebo - Data'!$B$20:$BA$35,0,MATCH(BL$1,'Placebo - Data'!$B$1:$BA$1,0)))/COUNT(INDEX('Placebo - Data'!$B$20:$BA$35,0,MATCH(BL$1,'Placebo - Data'!$B$1:$BA$1,0)))),0)*1000</f>
        <v>0</v>
      </c>
      <c r="BM3" s="3">
        <f>IFERROR(SQRT(SUMSQ(INDEX('Placebo - Data'!$B$20:$BA$35,0,MATCH(BM$1,'Placebo - Data'!$B$1:$BA$1,0)))/COUNT(INDEX('Placebo - Data'!$B$20:$BA$35,0,MATCH(BM$1,'Placebo - Data'!$B$1:$BA$1,0)))),0)*1000</f>
        <v>0</v>
      </c>
      <c r="BN3" s="3">
        <f>IFERROR(SQRT(SUMSQ(INDEX('Placebo - Data'!$B$20:$BA$35,0,MATCH(BN$1,'Placebo - Data'!$B$1:$BA$1,0)))/COUNT(INDEX('Placebo - Data'!$B$20:$BA$35,0,MATCH(BN$1,'Placebo - Data'!$B$1:$BA$1,0)))),0)*1000</f>
        <v>0</v>
      </c>
      <c r="BO3" s="3">
        <f>IFERROR(SQRT(SUMSQ(INDEX('Placebo - Data'!$B$20:$BA$35,0,MATCH(BO$1,'Placebo - Data'!$B$1:$BA$1,0)))/COUNT(INDEX('Placebo - Data'!$B$20:$BA$35,0,MATCH(BO$1,'Placebo - Data'!$B$1:$BA$1,0)))),0)*1000</f>
        <v>1.152792696532887E-2</v>
      </c>
      <c r="BP3" s="3">
        <f>IFERROR(SQRT(SUMSQ(INDEX('Placebo - Data'!$B$20:$BA$35,0,MATCH(BP$1,'Placebo - Data'!$B$1:$BA$1,0)))/COUNT(INDEX('Placebo - Data'!$B$20:$BA$35,0,MATCH(BP$1,'Placebo - Data'!$B$1:$BA$1,0)))),0)*1000</f>
        <v>0</v>
      </c>
      <c r="BQ3" s="3"/>
      <c r="BR3" s="3"/>
    </row>
    <row r="4" spans="1:71" x14ac:dyDescent="0.25">
      <c r="A4" t="s">
        <v>32</v>
      </c>
      <c r="B4" s="2">
        <f t="shared" si="0"/>
        <v>5.6715569336751788</v>
      </c>
      <c r="Q4" s="20" t="s">
        <v>273</v>
      </c>
      <c r="R4" s="3">
        <f>IF(R2=0,0,R3/R2)</f>
        <v>0.62014588475057808</v>
      </c>
      <c r="S4" s="3">
        <f t="shared" ref="S4:BP4" si="1">IF(S2=0,0,S3/S2)</f>
        <v>0</v>
      </c>
      <c r="T4" s="3">
        <f t="shared" si="1"/>
        <v>0</v>
      </c>
      <c r="U4" s="3">
        <f t="shared" si="1"/>
        <v>2.4228092306308517</v>
      </c>
      <c r="V4" s="3">
        <f t="shared" si="1"/>
        <v>0.74439899068935456</v>
      </c>
      <c r="W4" s="3">
        <f t="shared" si="1"/>
        <v>0</v>
      </c>
      <c r="X4" s="3">
        <f t="shared" si="1"/>
        <v>1.0738546060363752</v>
      </c>
      <c r="Y4" s="3">
        <f t="shared" si="1"/>
        <v>0</v>
      </c>
      <c r="Z4" s="3">
        <f t="shared" si="1"/>
        <v>0</v>
      </c>
      <c r="AA4" s="3">
        <f t="shared" si="1"/>
        <v>0</v>
      </c>
      <c r="AB4" s="3">
        <f t="shared" si="1"/>
        <v>0</v>
      </c>
      <c r="AC4" s="3">
        <f t="shared" si="1"/>
        <v>1.1345116643378348</v>
      </c>
      <c r="AD4" s="3">
        <f t="shared" si="1"/>
        <v>0</v>
      </c>
      <c r="AE4" s="3">
        <f t="shared" si="1"/>
        <v>1.2236905600180772</v>
      </c>
      <c r="AF4" s="3">
        <f t="shared" si="1"/>
        <v>2.1229857801436758</v>
      </c>
      <c r="AG4" s="3">
        <f t="shared" si="1"/>
        <v>0</v>
      </c>
      <c r="AH4" s="3">
        <f t="shared" si="1"/>
        <v>1.0862293046783553</v>
      </c>
      <c r="AI4" s="3">
        <f t="shared" si="1"/>
        <v>2.3121713789082232</v>
      </c>
      <c r="AJ4" s="3">
        <f t="shared" si="1"/>
        <v>1.4685596817952655</v>
      </c>
      <c r="AK4" s="3">
        <f t="shared" si="1"/>
        <v>0</v>
      </c>
      <c r="AL4" s="3">
        <f t="shared" si="1"/>
        <v>0.9980328890332435</v>
      </c>
      <c r="AM4" s="3">
        <f t="shared" si="1"/>
        <v>1.146826756597066</v>
      </c>
      <c r="AN4" s="3">
        <f t="shared" si="1"/>
        <v>0</v>
      </c>
      <c r="AO4" s="3">
        <f t="shared" si="1"/>
        <v>1.3238480214070589</v>
      </c>
      <c r="AP4" s="3">
        <f t="shared" si="1"/>
        <v>0</v>
      </c>
      <c r="AQ4" s="3">
        <f t="shared" si="1"/>
        <v>0.5875703783949362</v>
      </c>
      <c r="AR4" s="3">
        <f t="shared" si="1"/>
        <v>0</v>
      </c>
      <c r="AS4" s="3">
        <f t="shared" si="1"/>
        <v>0.81266086739531362</v>
      </c>
      <c r="AT4" s="3">
        <f t="shared" si="1"/>
        <v>0</v>
      </c>
      <c r="AU4" s="3">
        <f t="shared" si="1"/>
        <v>0</v>
      </c>
      <c r="AV4" s="3">
        <f t="shared" si="1"/>
        <v>0</v>
      </c>
      <c r="AW4" s="3">
        <f t="shared" si="1"/>
        <v>0</v>
      </c>
      <c r="AX4" s="3">
        <f t="shared" si="1"/>
        <v>0</v>
      </c>
      <c r="AY4" s="3">
        <f t="shared" si="1"/>
        <v>0</v>
      </c>
      <c r="AZ4" s="3">
        <f t="shared" si="1"/>
        <v>2.0136453784866983</v>
      </c>
      <c r="BA4" s="3">
        <f t="shared" si="1"/>
        <v>0</v>
      </c>
      <c r="BB4" s="3">
        <f t="shared" si="1"/>
        <v>0</v>
      </c>
      <c r="BC4" s="3">
        <f t="shared" si="1"/>
        <v>0</v>
      </c>
      <c r="BD4" s="3">
        <f t="shared" si="1"/>
        <v>0</v>
      </c>
      <c r="BE4" s="3">
        <f t="shared" si="1"/>
        <v>0</v>
      </c>
      <c r="BF4" s="3">
        <f t="shared" si="1"/>
        <v>1.1663915234574731</v>
      </c>
      <c r="BG4" s="3">
        <f t="shared" si="1"/>
        <v>0.7944036293800778</v>
      </c>
      <c r="BH4" s="3">
        <f t="shared" si="1"/>
        <v>0.9914260735689564</v>
      </c>
      <c r="BI4" s="3">
        <f t="shared" si="1"/>
        <v>0.6898805278014194</v>
      </c>
      <c r="BJ4" s="3">
        <f t="shared" si="1"/>
        <v>0</v>
      </c>
      <c r="BK4" s="3">
        <f t="shared" si="1"/>
        <v>0</v>
      </c>
      <c r="BL4" s="3">
        <f t="shared" si="1"/>
        <v>0</v>
      </c>
      <c r="BM4" s="3">
        <f t="shared" si="1"/>
        <v>0</v>
      </c>
      <c r="BN4" s="3">
        <f t="shared" si="1"/>
        <v>0</v>
      </c>
      <c r="BO4" s="3">
        <f t="shared" si="1"/>
        <v>1.4572193305563239</v>
      </c>
      <c r="BP4" s="3">
        <f t="shared" si="1"/>
        <v>0</v>
      </c>
      <c r="BQ4" s="3"/>
      <c r="BR4" s="3"/>
    </row>
    <row r="5" spans="1:71" x14ac:dyDescent="0.25">
      <c r="A5" t="s">
        <v>54</v>
      </c>
      <c r="B5" s="2">
        <f t="shared" si="0"/>
        <v>5.4042635689296139</v>
      </c>
      <c r="O5" s="8" t="s">
        <v>137</v>
      </c>
      <c r="Q5" s="6">
        <v>20</v>
      </c>
      <c r="R5" s="5">
        <f>IF(R2&lt;$R$2*$Q$5,1,0)</f>
        <v>1</v>
      </c>
      <c r="S5" s="5">
        <f>IF(S2&lt;$R$2*$Q$5,1,0)</f>
        <v>1</v>
      </c>
      <c r="T5" s="5">
        <f>IF(T2&lt;$R$2*$Q$5,1,0)</f>
        <v>1</v>
      </c>
      <c r="U5" s="5">
        <f>IF(U2&lt;$R$2*$Q$5,1,0)</f>
        <v>1</v>
      </c>
      <c r="V5" s="5">
        <f t="shared" ref="V5:BP5" si="2">IF(V2&lt;$R$2*$Q$5,1,0)</f>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si="2"/>
        <v>1</v>
      </c>
      <c r="AY5" s="5">
        <f t="shared" si="2"/>
        <v>1</v>
      </c>
      <c r="AZ5" s="5">
        <f t="shared" si="2"/>
        <v>1</v>
      </c>
      <c r="BA5" s="5">
        <f t="shared" si="2"/>
        <v>1</v>
      </c>
      <c r="BB5" s="5">
        <f t="shared" si="2"/>
        <v>1</v>
      </c>
      <c r="BC5" s="5">
        <f t="shared" si="2"/>
        <v>1</v>
      </c>
      <c r="BD5" s="5">
        <f t="shared" si="2"/>
        <v>1</v>
      </c>
      <c r="BE5" s="5">
        <f t="shared" si="2"/>
        <v>1</v>
      </c>
      <c r="BF5" s="5">
        <f t="shared" si="2"/>
        <v>1</v>
      </c>
      <c r="BG5" s="5">
        <f t="shared" si="2"/>
        <v>1</v>
      </c>
      <c r="BH5" s="5">
        <f t="shared" si="2"/>
        <v>1</v>
      </c>
      <c r="BI5" s="5">
        <f t="shared" si="2"/>
        <v>1</v>
      </c>
      <c r="BJ5" s="5">
        <f t="shared" si="2"/>
        <v>1</v>
      </c>
      <c r="BK5" s="5">
        <f t="shared" si="2"/>
        <v>1</v>
      </c>
      <c r="BL5" s="5">
        <f t="shared" si="2"/>
        <v>1</v>
      </c>
      <c r="BM5" s="5">
        <f t="shared" si="2"/>
        <v>1</v>
      </c>
      <c r="BN5" s="5">
        <f t="shared" si="2"/>
        <v>1</v>
      </c>
      <c r="BO5" s="5">
        <f t="shared" si="2"/>
        <v>1</v>
      </c>
      <c r="BP5" s="5">
        <f t="shared" si="2"/>
        <v>1</v>
      </c>
      <c r="BQ5" s="5"/>
      <c r="BR5" s="5"/>
    </row>
    <row r="6" spans="1:71" x14ac:dyDescent="0.25">
      <c r="A6" t="s">
        <v>51</v>
      </c>
      <c r="B6" s="2">
        <f t="shared" si="0"/>
        <v>5.0837832318390612</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56</v>
      </c>
      <c r="B7" s="2">
        <f t="shared" si="0"/>
        <v>4.9418680806686304</v>
      </c>
      <c r="Q7">
        <f>'Placebo - Data'!A2</f>
        <v>1982</v>
      </c>
      <c r="R7" s="2">
        <f>IF(R$2=0,0,INDEX('Placebo - Data'!$B:$BA,MATCH($Q7,'Placebo - Data'!$A:$A,0),MATCH(R$1,'Placebo - Data'!$B$1:$BA$1,0)))*1000000*R$5</f>
        <v>-3.0894780138623901</v>
      </c>
      <c r="S7" s="2">
        <f>IF(S$2=0,0,INDEX('Placebo - Data'!$B:$BA,MATCH($Q7,'Placebo - Data'!$A:$A,0),MATCH(S$1,'Placebo - Data'!$B$1:$BA$1,0)))*1000000*S$5</f>
        <v>0</v>
      </c>
      <c r="T7" s="2">
        <f>IF(T$2=0,0,INDEX('Placebo - Data'!$B:$BA,MATCH($Q7,'Placebo - Data'!$A:$A,0),MATCH(T$1,'Placebo - Data'!$B$1:$BA$1,0)))*1000000*T$5</f>
        <v>0</v>
      </c>
      <c r="U7" s="2">
        <f>IF(U$2=0,0,INDEX('Placebo - Data'!$B:$BA,MATCH($Q7,'Placebo - Data'!$A:$A,0),MATCH(U$1,'Placebo - Data'!$B$1:$BA$1,0)))*1000000*U$5</f>
        <v>1.4143963653623359</v>
      </c>
      <c r="V7" s="2">
        <f>IF(V$2=0,0,INDEX('Placebo - Data'!$B:$BA,MATCH($Q7,'Placebo - Data'!$A:$A,0),MATCH(V$1,'Placebo - Data'!$B$1:$BA$1,0)))*1000000*V$5</f>
        <v>-18.9068159670569</v>
      </c>
      <c r="W7" s="2">
        <f>IF(W$2=0,0,INDEX('Placebo - Data'!$B:$BA,MATCH($Q7,'Placebo - Data'!$A:$A,0),MATCH(W$1,'Placebo - Data'!$B$1:$BA$1,0)))*1000000*W$5</f>
        <v>0</v>
      </c>
      <c r="X7" s="2">
        <f>IF(X$2=0,0,INDEX('Placebo - Data'!$B:$BA,MATCH($Q7,'Placebo - Data'!$A:$A,0),MATCH(X$1,'Placebo - Data'!$B$1:$BA$1,0)))*1000000*X$5</f>
        <v>-8.824285032460466</v>
      </c>
      <c r="Y7" s="2">
        <f>IF(Y$2=0,0,INDEX('Placebo - Data'!$B:$BA,MATCH($Q7,'Placebo - Data'!$A:$A,0),MATCH(Y$1,'Placebo - Data'!$B$1:$BA$1,0)))*1000000*Y$5</f>
        <v>0</v>
      </c>
      <c r="Z7" s="2">
        <f>IF(Z$2=0,0,INDEX('Placebo - Data'!$B:$BA,MATCH($Q7,'Placebo - Data'!$A:$A,0),MATCH(Z$1,'Placebo - Data'!$B$1:$BA$1,0)))*1000000*Z$5</f>
        <v>0</v>
      </c>
      <c r="AA7" s="2">
        <f>IF(AA$2=0,0,INDEX('Placebo - Data'!$B:$BA,MATCH($Q7,'Placebo - Data'!$A:$A,0),MATCH(AA$1,'Placebo - Data'!$B$1:$BA$1,0)))*1000000*AA$5</f>
        <v>0</v>
      </c>
      <c r="AB7" s="2">
        <f>IF(AB$2=0,0,INDEX('Placebo - Data'!$B:$BA,MATCH($Q7,'Placebo - Data'!$A:$A,0),MATCH(AB$1,'Placebo - Data'!$B$1:$BA$1,0)))*1000000*AB$5</f>
        <v>0</v>
      </c>
      <c r="AC7" s="2">
        <f>IF(AC$2=0,0,INDEX('Placebo - Data'!$B:$BA,MATCH($Q7,'Placebo - Data'!$A:$A,0),MATCH(AC$1,'Placebo - Data'!$B$1:$BA$1,0)))*1000000*AC$5</f>
        <v>-6.7967393988510594</v>
      </c>
      <c r="AD7" s="2">
        <f>IF(AD$2=0,0,INDEX('Placebo - Data'!$B:$BA,MATCH($Q7,'Placebo - Data'!$A:$A,0),MATCH(AD$1,'Placebo - Data'!$B$1:$BA$1,0)))*1000000*AD$5</f>
        <v>0</v>
      </c>
      <c r="AE7" s="2">
        <f>IF(AE$2=0,0,INDEX('Placebo - Data'!$B:$BA,MATCH($Q7,'Placebo - Data'!$A:$A,0),MATCH(AE$1,'Placebo - Data'!$B$1:$BA$1,0)))*1000000*AE$5</f>
        <v>33.373657061019912</v>
      </c>
      <c r="AF7" s="2">
        <f>IF(AF$2=0,0,INDEX('Placebo - Data'!$B:$BA,MATCH($Q7,'Placebo - Data'!$A:$A,0),MATCH(AF$1,'Placebo - Data'!$B$1:$BA$1,0)))*1000000*AF$5</f>
        <v>8.5555566329276189</v>
      </c>
      <c r="AG7" s="2">
        <f>IF(AG$2=0,0,INDEX('Placebo - Data'!$B:$BA,MATCH($Q7,'Placebo - Data'!$A:$A,0),MATCH(AG$1,'Placebo - Data'!$B$1:$BA$1,0)))*1000000*AG$5</f>
        <v>0</v>
      </c>
      <c r="AH7" s="2">
        <f>IF(AH$2=0,0,INDEX('Placebo - Data'!$B:$BA,MATCH($Q7,'Placebo - Data'!$A:$A,0),MATCH(AH$1,'Placebo - Data'!$B$1:$BA$1,0)))*1000000*AH$5</f>
        <v>-3.8101229620224331</v>
      </c>
      <c r="AI7" s="2">
        <f>IF(AI$2=0,0,INDEX('Placebo - Data'!$B:$BA,MATCH($Q7,'Placebo - Data'!$A:$A,0),MATCH(AI$1,'Placebo - Data'!$B$1:$BA$1,0)))*1000000*AI$5</f>
        <v>22.015514332451858</v>
      </c>
      <c r="AJ7" s="2">
        <f>IF(AJ$2=0,0,INDEX('Placebo - Data'!$B:$BA,MATCH($Q7,'Placebo - Data'!$A:$A,0),MATCH(AJ$1,'Placebo - Data'!$B$1:$BA$1,0)))*1000000*AJ$5</f>
        <v>-17.533111531520262</v>
      </c>
      <c r="AK7" s="2">
        <f>IF(AK$2=0,0,INDEX('Placebo - Data'!$B:$BA,MATCH($Q7,'Placebo - Data'!$A:$A,0),MATCH(AK$1,'Placebo - Data'!$B$1:$BA$1,0)))*1000000*AK$5</f>
        <v>0</v>
      </c>
      <c r="AL7" s="2">
        <f>IF(AL$2=0,0,INDEX('Placebo - Data'!$B:$BA,MATCH($Q7,'Placebo - Data'!$A:$A,0),MATCH(AL$1,'Placebo - Data'!$B$1:$BA$1,0)))*1000000*AL$5</f>
        <v>4.6007112359802704</v>
      </c>
      <c r="AM7" s="2">
        <f>IF(AM$2=0,0,INDEX('Placebo - Data'!$B:$BA,MATCH($Q7,'Placebo - Data'!$A:$A,0),MATCH(AM$1,'Placebo - Data'!$B$1:$BA$1,0)))*1000000*AM$5</f>
        <v>6.7019864218309522</v>
      </c>
      <c r="AN7" s="2">
        <f>IF(AN$2=0,0,INDEX('Placebo - Data'!$B:$BA,MATCH($Q7,'Placebo - Data'!$A:$A,0),MATCH(AN$1,'Placebo - Data'!$B$1:$BA$1,0)))*1000000*AN$5</f>
        <v>0</v>
      </c>
      <c r="AO7" s="2">
        <f>IF(AO$2=0,0,INDEX('Placebo - Data'!$B:$BA,MATCH($Q7,'Placebo - Data'!$A:$A,0),MATCH(AO$1,'Placebo - Data'!$B$1:$BA$1,0)))*1000000*AO$5</f>
        <v>0.41616655721554707</v>
      </c>
      <c r="AP7" s="2">
        <f>IF(AP$2=0,0,INDEX('Placebo - Data'!$B:$BA,MATCH($Q7,'Placebo - Data'!$A:$A,0),MATCH(AP$1,'Placebo - Data'!$B$1:$BA$1,0)))*1000000*AP$5</f>
        <v>0</v>
      </c>
      <c r="AQ7" s="2">
        <f>IF(AQ$2=0,0,INDEX('Placebo - Data'!$B:$BA,MATCH($Q7,'Placebo - Data'!$A:$A,0),MATCH(AQ$1,'Placebo - Data'!$B$1:$BA$1,0)))*1000000*AQ$5</f>
        <v>20.002189557999372</v>
      </c>
      <c r="AR7" s="2">
        <f>IF(AR$2=0,0,INDEX('Placebo - Data'!$B:$BA,MATCH($Q7,'Placebo - Data'!$A:$A,0),MATCH(AR$1,'Placebo - Data'!$B$1:$BA$1,0)))*1000000*AR$5</f>
        <v>0</v>
      </c>
      <c r="AS7" s="2">
        <f>IF(AS$2=0,0,INDEX('Placebo - Data'!$B:$BA,MATCH($Q7,'Placebo - Data'!$A:$A,0),MATCH(AS$1,'Placebo - Data'!$B$1:$BA$1,0)))*1000000*AS$5</f>
        <v>18.401871784590185</v>
      </c>
      <c r="AT7" s="2">
        <f>IF(AT$2=0,0,INDEX('Placebo - Data'!$B:$BA,MATCH($Q7,'Placebo - Data'!$A:$A,0),MATCH(AT$1,'Placebo - Data'!$B$1:$BA$1,0)))*1000000*AT$5</f>
        <v>0</v>
      </c>
      <c r="AU7" s="2">
        <f>IF(AU$2=0,0,INDEX('Placebo - Data'!$B:$BA,MATCH($Q7,'Placebo - Data'!$A:$A,0),MATCH(AU$1,'Placebo - Data'!$B$1:$BA$1,0)))*1000000*AU$5</f>
        <v>0</v>
      </c>
      <c r="AV7" s="2">
        <f>IF(AV$2=0,0,INDEX('Placebo - Data'!$B:$BA,MATCH($Q7,'Placebo - Data'!$A:$A,0),MATCH(AV$1,'Placebo - Data'!$B$1:$BA$1,0)))*1000000*AV$5</f>
        <v>0</v>
      </c>
      <c r="AW7" s="2">
        <f>IF(AW$2=0,0,INDEX('Placebo - Data'!$B:$BA,MATCH($Q7,'Placebo - Data'!$A:$A,0),MATCH(AW$1,'Placebo - Data'!$B$1:$BA$1,0)))*1000000*AW$5</f>
        <v>0</v>
      </c>
      <c r="AX7" s="2">
        <f>IF(AX$2=0,0,INDEX('Placebo - Data'!$B:$BA,MATCH($Q7,'Placebo - Data'!$A:$A,0),MATCH(AX$1,'Placebo - Data'!$B$1:$BA$1,0)))*1000000*AX$5</f>
        <v>0</v>
      </c>
      <c r="AY7" s="2">
        <f>IF(AY$2=0,0,INDEX('Placebo - Data'!$B:$BA,MATCH($Q7,'Placebo - Data'!$A:$A,0),MATCH(AY$1,'Placebo - Data'!$B$1:$BA$1,0)))*1000000*AY$5</f>
        <v>0</v>
      </c>
      <c r="AZ7" s="2">
        <f>IF(AZ$2=0,0,INDEX('Placebo - Data'!$B:$BA,MATCH($Q7,'Placebo - Data'!$A:$A,0),MATCH(AZ$1,'Placebo - Data'!$B$1:$BA$1,0)))*1000000*AZ$5</f>
        <v>-53.405277867568657</v>
      </c>
      <c r="BA7" s="2">
        <f>IF(BA$2=0,0,INDEX('Placebo - Data'!$B:$BA,MATCH($Q7,'Placebo - Data'!$A:$A,0),MATCH(BA$1,'Placebo - Data'!$B$1:$BA$1,0)))*1000000*BA$5</f>
        <v>0</v>
      </c>
      <c r="BB7" s="2">
        <f>IF(BB$2=0,0,INDEX('Placebo - Data'!$B:$BA,MATCH($Q7,'Placebo - Data'!$A:$A,0),MATCH(BB$1,'Placebo - Data'!$B$1:$BA$1,0)))*1000000*BB$5</f>
        <v>0</v>
      </c>
      <c r="BC7" s="2">
        <f>IF(BC$2=0,0,INDEX('Placebo - Data'!$B:$BA,MATCH($Q7,'Placebo - Data'!$A:$A,0),MATCH(BC$1,'Placebo - Data'!$B$1:$BA$1,0)))*1000000*BC$5</f>
        <v>0</v>
      </c>
      <c r="BD7" s="2">
        <f>IF(BD$2=0,0,INDEX('Placebo - Data'!$B:$BA,MATCH($Q7,'Placebo - Data'!$A:$A,0),MATCH(BD$1,'Placebo - Data'!$B$1:$BA$1,0)))*1000000*BD$5</f>
        <v>0</v>
      </c>
      <c r="BE7" s="2">
        <f>IF(BE$2=0,0,INDEX('Placebo - Data'!$B:$BA,MATCH($Q7,'Placebo - Data'!$A:$A,0),MATCH(BE$1,'Placebo - Data'!$B$1:$BA$1,0)))*1000000*BE$5</f>
        <v>0</v>
      </c>
      <c r="BF7" s="2">
        <f>IF(BF$2=0,0,INDEX('Placebo - Data'!$B:$BA,MATCH($Q7,'Placebo - Data'!$A:$A,0),MATCH(BF$1,'Placebo - Data'!$B$1:$BA$1,0)))*1000000*BF$5</f>
        <v>41.75111826043576</v>
      </c>
      <c r="BG7" s="2">
        <f>IF(BG$2=0,0,INDEX('Placebo - Data'!$B:$BA,MATCH($Q7,'Placebo - Data'!$A:$A,0),MATCH(BG$1,'Placebo - Data'!$B$1:$BA$1,0)))*1000000*BG$5</f>
        <v>-4.918967533740215</v>
      </c>
      <c r="BH7" s="2">
        <f>IF(BH$2=0,0,INDEX('Placebo - Data'!$B:$BA,MATCH($Q7,'Placebo - Data'!$A:$A,0),MATCH(BH$1,'Placebo - Data'!$B$1:$BA$1,0)))*1000000*BH$5</f>
        <v>3.8395123738155235</v>
      </c>
      <c r="BI7" s="2">
        <f>IF(BI$2=0,0,INDEX('Placebo - Data'!$B:$BA,MATCH($Q7,'Placebo - Data'!$A:$A,0),MATCH(BI$1,'Placebo - Data'!$B$1:$BA$1,0)))*1000000*BI$5</f>
        <v>-46.966146328486502</v>
      </c>
      <c r="BJ7" s="2">
        <f>IF(BJ$2=0,0,INDEX('Placebo - Data'!$B:$BA,MATCH($Q7,'Placebo - Data'!$A:$A,0),MATCH(BJ$1,'Placebo - Data'!$B$1:$BA$1,0)))*1000000*BJ$5</f>
        <v>0</v>
      </c>
      <c r="BK7" s="2">
        <f>IF(BK$2=0,0,INDEX('Placebo - Data'!$B:$BA,MATCH($Q7,'Placebo - Data'!$A:$A,0),MATCH(BK$1,'Placebo - Data'!$B$1:$BA$1,0)))*1000000*BK$5</f>
        <v>0</v>
      </c>
      <c r="BL7" s="2">
        <f>IF(BL$2=0,0,INDEX('Placebo - Data'!$B:$BA,MATCH($Q7,'Placebo - Data'!$A:$A,0),MATCH(BL$1,'Placebo - Data'!$B$1:$BA$1,0)))*1000000*BL$5</f>
        <v>0</v>
      </c>
      <c r="BM7" s="2">
        <f>IF(BM$2=0,0,INDEX('Placebo - Data'!$B:$BA,MATCH($Q7,'Placebo - Data'!$A:$A,0),MATCH(BM$1,'Placebo - Data'!$B$1:$BA$1,0)))*1000000*BM$5</f>
        <v>0</v>
      </c>
      <c r="BN7" s="2">
        <f>IF(BN$2=0,0,INDEX('Placebo - Data'!$B:$BA,MATCH($Q7,'Placebo - Data'!$A:$A,0),MATCH(BN$1,'Placebo - Data'!$B$1:$BA$1,0)))*1000000*BN$5</f>
        <v>0</v>
      </c>
      <c r="BO7" s="2">
        <f>IF(BO$2=0,0,INDEX('Placebo - Data'!$B:$BA,MATCH($Q7,'Placebo - Data'!$A:$A,0),MATCH(BO$1,'Placebo - Data'!$B$1:$BA$1,0)))*1000000*BO$5</f>
        <v>-13.261108506412711</v>
      </c>
      <c r="BP7" s="2">
        <f>IF(BP$2=0,0,INDEX('Placebo - Data'!$B:$BA,MATCH($Q7,'Placebo - Data'!$A:$A,0),MATCH(BP$1,'Placebo - Data'!$B$1:$BA$1,0)))*1000000*BP$5</f>
        <v>0</v>
      </c>
      <c r="BQ7" s="2"/>
      <c r="BR7" s="2"/>
    </row>
    <row r="8" spans="1:71" x14ac:dyDescent="0.25">
      <c r="A8" t="s">
        <v>43</v>
      </c>
      <c r="B8" s="2">
        <f t="shared" si="0"/>
        <v>4.312103484249854</v>
      </c>
      <c r="Q8">
        <f>'Placebo - Data'!A3</f>
        <v>1983</v>
      </c>
      <c r="R8" s="2">
        <f>IF(R$2=0,0,INDEX('Placebo - Data'!$B:$BA,MATCH($Q8,'Placebo - Data'!$A:$A,0),MATCH(R$1,'Placebo - Data'!$B$1:$BA$1,0)))*1000000*R$5</f>
        <v>2.6781085580296349</v>
      </c>
      <c r="S8" s="2">
        <f>IF(S$2=0,0,INDEX('Placebo - Data'!$B:$BA,MATCH($Q8,'Placebo - Data'!$A:$A,0),MATCH(S$1,'Placebo - Data'!$B$1:$BA$1,0)))*1000000*S$5</f>
        <v>0</v>
      </c>
      <c r="T8" s="2">
        <f>IF(T$2=0,0,INDEX('Placebo - Data'!$B:$BA,MATCH($Q8,'Placebo - Data'!$A:$A,0),MATCH(T$1,'Placebo - Data'!$B$1:$BA$1,0)))*1000000*T$5</f>
        <v>0</v>
      </c>
      <c r="U8" s="2">
        <f>IF(U$2=0,0,INDEX('Placebo - Data'!$B:$BA,MATCH($Q8,'Placebo - Data'!$A:$A,0),MATCH(U$1,'Placebo - Data'!$B$1:$BA$1,0)))*1000000*U$5</f>
        <v>16.353513274225406</v>
      </c>
      <c r="V8" s="2">
        <f>IF(V$2=0,0,INDEX('Placebo - Data'!$B:$BA,MATCH($Q8,'Placebo - Data'!$A:$A,0),MATCH(V$1,'Placebo - Data'!$B$1:$BA$1,0)))*1000000*V$5</f>
        <v>3.1734568892716197</v>
      </c>
      <c r="W8" s="2">
        <f>IF(W$2=0,0,INDEX('Placebo - Data'!$B:$BA,MATCH($Q8,'Placebo - Data'!$A:$A,0),MATCH(W$1,'Placebo - Data'!$B$1:$BA$1,0)))*1000000*W$5</f>
        <v>0</v>
      </c>
      <c r="X8" s="2">
        <f>IF(X$2=0,0,INDEX('Placebo - Data'!$B:$BA,MATCH($Q8,'Placebo - Data'!$A:$A,0),MATCH(X$1,'Placebo - Data'!$B$1:$BA$1,0)))*1000000*X$5</f>
        <v>-9.0951398306060582</v>
      </c>
      <c r="Y8" s="2">
        <f>IF(Y$2=0,0,INDEX('Placebo - Data'!$B:$BA,MATCH($Q8,'Placebo - Data'!$A:$A,0),MATCH(Y$1,'Placebo - Data'!$B$1:$BA$1,0)))*1000000*Y$5</f>
        <v>0</v>
      </c>
      <c r="Z8" s="2">
        <f>IF(Z$2=0,0,INDEX('Placebo - Data'!$B:$BA,MATCH($Q8,'Placebo - Data'!$A:$A,0),MATCH(Z$1,'Placebo - Data'!$B$1:$BA$1,0)))*1000000*Z$5</f>
        <v>0</v>
      </c>
      <c r="AA8" s="2">
        <f>IF(AA$2=0,0,INDEX('Placebo - Data'!$B:$BA,MATCH($Q8,'Placebo - Data'!$A:$A,0),MATCH(AA$1,'Placebo - Data'!$B$1:$BA$1,0)))*1000000*AA$5</f>
        <v>0</v>
      </c>
      <c r="AB8" s="2">
        <f>IF(AB$2=0,0,INDEX('Placebo - Data'!$B:$BA,MATCH($Q8,'Placebo - Data'!$A:$A,0),MATCH(AB$1,'Placebo - Data'!$B$1:$BA$1,0)))*1000000*AB$5</f>
        <v>0</v>
      </c>
      <c r="AC8" s="2">
        <f>IF(AC$2=0,0,INDEX('Placebo - Data'!$B:$BA,MATCH($Q8,'Placebo - Data'!$A:$A,0),MATCH(AC$1,'Placebo - Data'!$B$1:$BA$1,0)))*1000000*AC$5</f>
        <v>2.4158732685464201</v>
      </c>
      <c r="AD8" s="2">
        <f>IF(AD$2=0,0,INDEX('Placebo - Data'!$B:$BA,MATCH($Q8,'Placebo - Data'!$A:$A,0),MATCH(AD$1,'Placebo - Data'!$B$1:$BA$1,0)))*1000000*AD$5</f>
        <v>0</v>
      </c>
      <c r="AE8" s="2">
        <f>IF(AE$2=0,0,INDEX('Placebo - Data'!$B:$BA,MATCH($Q8,'Placebo - Data'!$A:$A,0),MATCH(AE$1,'Placebo - Data'!$B$1:$BA$1,0)))*1000000*AE$5</f>
        <v>-2.9378422823356232</v>
      </c>
      <c r="AF8" s="2">
        <f>IF(AF$2=0,0,INDEX('Placebo - Data'!$B:$BA,MATCH($Q8,'Placebo - Data'!$A:$A,0),MATCH(AF$1,'Placebo - Data'!$B$1:$BA$1,0)))*1000000*AF$5</f>
        <v>1.2440856380635523</v>
      </c>
      <c r="AG8" s="2">
        <f>IF(AG$2=0,0,INDEX('Placebo - Data'!$B:$BA,MATCH($Q8,'Placebo - Data'!$A:$A,0),MATCH(AG$1,'Placebo - Data'!$B$1:$BA$1,0)))*1000000*AG$5</f>
        <v>0</v>
      </c>
      <c r="AH8" s="2">
        <f>IF(AH$2=0,0,INDEX('Placebo - Data'!$B:$BA,MATCH($Q8,'Placebo - Data'!$A:$A,0),MATCH(AH$1,'Placebo - Data'!$B$1:$BA$1,0)))*1000000*AH$5</f>
        <v>5.3646895139536355</v>
      </c>
      <c r="AI8" s="2">
        <f>IF(AI$2=0,0,INDEX('Placebo - Data'!$B:$BA,MATCH($Q8,'Placebo - Data'!$A:$A,0),MATCH(AI$1,'Placebo - Data'!$B$1:$BA$1,0)))*1000000*AI$5</f>
        <v>-2.7861710805154871</v>
      </c>
      <c r="AJ8" s="2">
        <f>IF(AJ$2=0,0,INDEX('Placebo - Data'!$B:$BA,MATCH($Q8,'Placebo - Data'!$A:$A,0),MATCH(AJ$1,'Placebo - Data'!$B$1:$BA$1,0)))*1000000*AJ$5</f>
        <v>8.7773105406085961</v>
      </c>
      <c r="AK8" s="2">
        <f>IF(AK$2=0,0,INDEX('Placebo - Data'!$B:$BA,MATCH($Q8,'Placebo - Data'!$A:$A,0),MATCH(AK$1,'Placebo - Data'!$B$1:$BA$1,0)))*1000000*AK$5</f>
        <v>0</v>
      </c>
      <c r="AL8" s="2">
        <f>IF(AL$2=0,0,INDEX('Placebo - Data'!$B:$BA,MATCH($Q8,'Placebo - Data'!$A:$A,0),MATCH(AL$1,'Placebo - Data'!$B$1:$BA$1,0)))*1000000*AL$5</f>
        <v>0.61511002513725543</v>
      </c>
      <c r="AM8" s="2">
        <f>IF(AM$2=0,0,INDEX('Placebo - Data'!$B:$BA,MATCH($Q8,'Placebo - Data'!$A:$A,0),MATCH(AM$1,'Placebo - Data'!$B$1:$BA$1,0)))*1000000*AM$5</f>
        <v>10.167626896873116</v>
      </c>
      <c r="AN8" s="2">
        <f>IF(AN$2=0,0,INDEX('Placebo - Data'!$B:$BA,MATCH($Q8,'Placebo - Data'!$A:$A,0),MATCH(AN$1,'Placebo - Data'!$B$1:$BA$1,0)))*1000000*AN$5</f>
        <v>0</v>
      </c>
      <c r="AO8" s="2">
        <f>IF(AO$2=0,0,INDEX('Placebo - Data'!$B:$BA,MATCH($Q8,'Placebo - Data'!$A:$A,0),MATCH(AO$1,'Placebo - Data'!$B$1:$BA$1,0)))*1000000*AO$5</f>
        <v>-2.840385377567145</v>
      </c>
      <c r="AP8" s="2">
        <f>IF(AP$2=0,0,INDEX('Placebo - Data'!$B:$BA,MATCH($Q8,'Placebo - Data'!$A:$A,0),MATCH(AP$1,'Placebo - Data'!$B$1:$BA$1,0)))*1000000*AP$5</f>
        <v>0</v>
      </c>
      <c r="AQ8" s="2">
        <f>IF(AQ$2=0,0,INDEX('Placebo - Data'!$B:$BA,MATCH($Q8,'Placebo - Data'!$A:$A,0),MATCH(AQ$1,'Placebo - Data'!$B$1:$BA$1,0)))*1000000*AQ$5</f>
        <v>3.7084755604155362</v>
      </c>
      <c r="AR8" s="2">
        <f>IF(AR$2=0,0,INDEX('Placebo - Data'!$B:$BA,MATCH($Q8,'Placebo - Data'!$A:$A,0),MATCH(AR$1,'Placebo - Data'!$B$1:$BA$1,0)))*1000000*AR$5</f>
        <v>0</v>
      </c>
      <c r="AS8" s="2">
        <f>IF(AS$2=0,0,INDEX('Placebo - Data'!$B:$BA,MATCH($Q8,'Placebo - Data'!$A:$A,0),MATCH(AS$1,'Placebo - Data'!$B$1:$BA$1,0)))*1000000*AS$5</f>
        <v>18.526565327192657</v>
      </c>
      <c r="AT8" s="2">
        <f>IF(AT$2=0,0,INDEX('Placebo - Data'!$B:$BA,MATCH($Q8,'Placebo - Data'!$A:$A,0),MATCH(AT$1,'Placebo - Data'!$B$1:$BA$1,0)))*1000000*AT$5</f>
        <v>0</v>
      </c>
      <c r="AU8" s="2">
        <f>IF(AU$2=0,0,INDEX('Placebo - Data'!$B:$BA,MATCH($Q8,'Placebo - Data'!$A:$A,0),MATCH(AU$1,'Placebo - Data'!$B$1:$BA$1,0)))*1000000*AU$5</f>
        <v>0</v>
      </c>
      <c r="AV8" s="2">
        <f>IF(AV$2=0,0,INDEX('Placebo - Data'!$B:$BA,MATCH($Q8,'Placebo - Data'!$A:$A,0),MATCH(AV$1,'Placebo - Data'!$B$1:$BA$1,0)))*1000000*AV$5</f>
        <v>0</v>
      </c>
      <c r="AW8" s="2">
        <f>IF(AW$2=0,0,INDEX('Placebo - Data'!$B:$BA,MATCH($Q8,'Placebo - Data'!$A:$A,0),MATCH(AW$1,'Placebo - Data'!$B$1:$BA$1,0)))*1000000*AW$5</f>
        <v>0</v>
      </c>
      <c r="AX8" s="2">
        <f>IF(AX$2=0,0,INDEX('Placebo - Data'!$B:$BA,MATCH($Q8,'Placebo - Data'!$A:$A,0),MATCH(AX$1,'Placebo - Data'!$B$1:$BA$1,0)))*1000000*AX$5</f>
        <v>0</v>
      </c>
      <c r="AY8" s="2">
        <f>IF(AY$2=0,0,INDEX('Placebo - Data'!$B:$BA,MATCH($Q8,'Placebo - Data'!$A:$A,0),MATCH(AY$1,'Placebo - Data'!$B$1:$BA$1,0)))*1000000*AY$5</f>
        <v>0</v>
      </c>
      <c r="AZ8" s="2">
        <f>IF(AZ$2=0,0,INDEX('Placebo - Data'!$B:$BA,MATCH($Q8,'Placebo - Data'!$A:$A,0),MATCH(AZ$1,'Placebo - Data'!$B$1:$BA$1,0)))*1000000*AZ$5</f>
        <v>-14.969356016081292</v>
      </c>
      <c r="BA8" s="2">
        <f>IF(BA$2=0,0,INDEX('Placebo - Data'!$B:$BA,MATCH($Q8,'Placebo - Data'!$A:$A,0),MATCH(BA$1,'Placebo - Data'!$B$1:$BA$1,0)))*1000000*BA$5</f>
        <v>0</v>
      </c>
      <c r="BB8" s="2">
        <f>IF(BB$2=0,0,INDEX('Placebo - Data'!$B:$BA,MATCH($Q8,'Placebo - Data'!$A:$A,0),MATCH(BB$1,'Placebo - Data'!$B$1:$BA$1,0)))*1000000*BB$5</f>
        <v>0</v>
      </c>
      <c r="BC8" s="2">
        <f>IF(BC$2=0,0,INDEX('Placebo - Data'!$B:$BA,MATCH($Q8,'Placebo - Data'!$A:$A,0),MATCH(BC$1,'Placebo - Data'!$B$1:$BA$1,0)))*1000000*BC$5</f>
        <v>0</v>
      </c>
      <c r="BD8" s="2">
        <f>IF(BD$2=0,0,INDEX('Placebo - Data'!$B:$BA,MATCH($Q8,'Placebo - Data'!$A:$A,0),MATCH(BD$1,'Placebo - Data'!$B$1:$BA$1,0)))*1000000*BD$5</f>
        <v>0</v>
      </c>
      <c r="BE8" s="2">
        <f>IF(BE$2=0,0,INDEX('Placebo - Data'!$B:$BA,MATCH($Q8,'Placebo - Data'!$A:$A,0),MATCH(BE$1,'Placebo - Data'!$B$1:$BA$1,0)))*1000000*BE$5</f>
        <v>0</v>
      </c>
      <c r="BF8" s="2">
        <f>IF(BF$2=0,0,INDEX('Placebo - Data'!$B:$BA,MATCH($Q8,'Placebo - Data'!$A:$A,0),MATCH(BF$1,'Placebo - Data'!$B$1:$BA$1,0)))*1000000*BF$5</f>
        <v>-3.5937409847974777</v>
      </c>
      <c r="BG8" s="2">
        <f>IF(BG$2=0,0,INDEX('Placebo - Data'!$B:$BA,MATCH($Q8,'Placebo - Data'!$A:$A,0),MATCH(BG$1,'Placebo - Data'!$B$1:$BA$1,0)))*1000000*BG$5</f>
        <v>-2.1840091903868597</v>
      </c>
      <c r="BH8" s="2">
        <f>IF(BH$2=0,0,INDEX('Placebo - Data'!$B:$BA,MATCH($Q8,'Placebo - Data'!$A:$A,0),MATCH(BH$1,'Placebo - Data'!$B$1:$BA$1,0)))*1000000*BH$5</f>
        <v>-6.179128831718117</v>
      </c>
      <c r="BI8" s="2">
        <f>IF(BI$2=0,0,INDEX('Placebo - Data'!$B:$BA,MATCH($Q8,'Placebo - Data'!$A:$A,0),MATCH(BI$1,'Placebo - Data'!$B$1:$BA$1,0)))*1000000*BI$5</f>
        <v>-10.819086128321942</v>
      </c>
      <c r="BJ8" s="2">
        <f>IF(BJ$2=0,0,INDEX('Placebo - Data'!$B:$BA,MATCH($Q8,'Placebo - Data'!$A:$A,0),MATCH(BJ$1,'Placebo - Data'!$B$1:$BA$1,0)))*1000000*BJ$5</f>
        <v>0</v>
      </c>
      <c r="BK8" s="2">
        <f>IF(BK$2=0,0,INDEX('Placebo - Data'!$B:$BA,MATCH($Q8,'Placebo - Data'!$A:$A,0),MATCH(BK$1,'Placebo - Data'!$B$1:$BA$1,0)))*1000000*BK$5</f>
        <v>0</v>
      </c>
      <c r="BL8" s="2">
        <f>IF(BL$2=0,0,INDEX('Placebo - Data'!$B:$BA,MATCH($Q8,'Placebo - Data'!$A:$A,0),MATCH(BL$1,'Placebo - Data'!$B$1:$BA$1,0)))*1000000*BL$5</f>
        <v>0</v>
      </c>
      <c r="BM8" s="2">
        <f>IF(BM$2=0,0,INDEX('Placebo - Data'!$B:$BA,MATCH($Q8,'Placebo - Data'!$A:$A,0),MATCH(BM$1,'Placebo - Data'!$B$1:$BA$1,0)))*1000000*BM$5</f>
        <v>0</v>
      </c>
      <c r="BN8" s="2">
        <f>IF(BN$2=0,0,INDEX('Placebo - Data'!$B:$BA,MATCH($Q8,'Placebo - Data'!$A:$A,0),MATCH(BN$1,'Placebo - Data'!$B$1:$BA$1,0)))*1000000*BN$5</f>
        <v>0</v>
      </c>
      <c r="BO8" s="2">
        <f>IF(BO$2=0,0,INDEX('Placebo - Data'!$B:$BA,MATCH($Q8,'Placebo - Data'!$A:$A,0),MATCH(BO$1,'Placebo - Data'!$B$1:$BA$1,0)))*1000000*BO$5</f>
        <v>0.85968946450520889</v>
      </c>
      <c r="BP8" s="2">
        <f>IF(BP$2=0,0,INDEX('Placebo - Data'!$B:$BA,MATCH($Q8,'Placebo - Data'!$A:$A,0),MATCH(BP$1,'Placebo - Data'!$B$1:$BA$1,0)))*1000000*BP$5</f>
        <v>0</v>
      </c>
      <c r="BQ8" s="2"/>
      <c r="BR8" s="2"/>
    </row>
    <row r="9" spans="1:71" x14ac:dyDescent="0.25">
      <c r="A9" t="s">
        <v>47</v>
      </c>
      <c r="B9" s="2">
        <f t="shared" si="0"/>
        <v>4.0334318478371447</v>
      </c>
      <c r="Q9">
        <f>'Placebo - Data'!A4</f>
        <v>1984</v>
      </c>
      <c r="R9" s="2">
        <f>IF(R$2=0,0,INDEX('Placebo - Data'!$B:$BA,MATCH($Q9,'Placebo - Data'!$A:$A,0),MATCH(R$1,'Placebo - Data'!$B$1:$BA$1,0)))*1000000*R$5</f>
        <v>-4.1048288039746694</v>
      </c>
      <c r="S9" s="2">
        <f>IF(S$2=0,0,INDEX('Placebo - Data'!$B:$BA,MATCH($Q9,'Placebo - Data'!$A:$A,0),MATCH(S$1,'Placebo - Data'!$B$1:$BA$1,0)))*1000000*S$5</f>
        <v>0</v>
      </c>
      <c r="T9" s="2">
        <f>IF(T$2=0,0,INDEX('Placebo - Data'!$B:$BA,MATCH($Q9,'Placebo - Data'!$A:$A,0),MATCH(T$1,'Placebo - Data'!$B$1:$BA$1,0)))*1000000*T$5</f>
        <v>0</v>
      </c>
      <c r="U9" s="2">
        <f>IF(U$2=0,0,INDEX('Placebo - Data'!$B:$BA,MATCH($Q9,'Placebo - Data'!$A:$A,0),MATCH(U$1,'Placebo - Data'!$B$1:$BA$1,0)))*1000000*U$5</f>
        <v>-8.7834832811495289</v>
      </c>
      <c r="V9" s="2">
        <f>IF(V$2=0,0,INDEX('Placebo - Data'!$B:$BA,MATCH($Q9,'Placebo - Data'!$A:$A,0),MATCH(V$1,'Placebo - Data'!$B$1:$BA$1,0)))*1000000*V$5</f>
        <v>-14.330330486700404</v>
      </c>
      <c r="W9" s="2">
        <f>IF(W$2=0,0,INDEX('Placebo - Data'!$B:$BA,MATCH($Q9,'Placebo - Data'!$A:$A,0),MATCH(W$1,'Placebo - Data'!$B$1:$BA$1,0)))*1000000*W$5</f>
        <v>0</v>
      </c>
      <c r="X9" s="2">
        <f>IF(X$2=0,0,INDEX('Placebo - Data'!$B:$BA,MATCH($Q9,'Placebo - Data'!$A:$A,0),MATCH(X$1,'Placebo - Data'!$B$1:$BA$1,0)))*1000000*X$5</f>
        <v>-0.23531509896201896</v>
      </c>
      <c r="Y9" s="2">
        <f>IF(Y$2=0,0,INDEX('Placebo - Data'!$B:$BA,MATCH($Q9,'Placebo - Data'!$A:$A,0),MATCH(Y$1,'Placebo - Data'!$B$1:$BA$1,0)))*1000000*Y$5</f>
        <v>0</v>
      </c>
      <c r="Z9" s="2">
        <f>IF(Z$2=0,0,INDEX('Placebo - Data'!$B:$BA,MATCH($Q9,'Placebo - Data'!$A:$A,0),MATCH(Z$1,'Placebo - Data'!$B$1:$BA$1,0)))*1000000*Z$5</f>
        <v>0</v>
      </c>
      <c r="AA9" s="2">
        <f>IF(AA$2=0,0,INDEX('Placebo - Data'!$B:$BA,MATCH($Q9,'Placebo - Data'!$A:$A,0),MATCH(AA$1,'Placebo - Data'!$B$1:$BA$1,0)))*1000000*AA$5</f>
        <v>0</v>
      </c>
      <c r="AB9" s="2">
        <f>IF(AB$2=0,0,INDEX('Placebo - Data'!$B:$BA,MATCH($Q9,'Placebo - Data'!$A:$A,0),MATCH(AB$1,'Placebo - Data'!$B$1:$BA$1,0)))*1000000*AB$5</f>
        <v>0</v>
      </c>
      <c r="AC9" s="2">
        <f>IF(AC$2=0,0,INDEX('Placebo - Data'!$B:$BA,MATCH($Q9,'Placebo - Data'!$A:$A,0),MATCH(AC$1,'Placebo - Data'!$B$1:$BA$1,0)))*1000000*AC$5</f>
        <v>-9.462684829486534</v>
      </c>
      <c r="AD9" s="2">
        <f>IF(AD$2=0,0,INDEX('Placebo - Data'!$B:$BA,MATCH($Q9,'Placebo - Data'!$A:$A,0),MATCH(AD$1,'Placebo - Data'!$B$1:$BA$1,0)))*1000000*AD$5</f>
        <v>0</v>
      </c>
      <c r="AE9" s="2">
        <f>IF(AE$2=0,0,INDEX('Placebo - Data'!$B:$BA,MATCH($Q9,'Placebo - Data'!$A:$A,0),MATCH(AE$1,'Placebo - Data'!$B$1:$BA$1,0)))*1000000*AE$5</f>
        <v>24.483581000822596</v>
      </c>
      <c r="AF9" s="2">
        <f>IF(AF$2=0,0,INDEX('Placebo - Data'!$B:$BA,MATCH($Q9,'Placebo - Data'!$A:$A,0),MATCH(AF$1,'Placebo - Data'!$B$1:$BA$1,0)))*1000000*AF$5</f>
        <v>2.1200908122409601</v>
      </c>
      <c r="AG9" s="2">
        <f>IF(AG$2=0,0,INDEX('Placebo - Data'!$B:$BA,MATCH($Q9,'Placebo - Data'!$A:$A,0),MATCH(AG$1,'Placebo - Data'!$B$1:$BA$1,0)))*1000000*AG$5</f>
        <v>0</v>
      </c>
      <c r="AH9" s="2">
        <f>IF(AH$2=0,0,INDEX('Placebo - Data'!$B:$BA,MATCH($Q9,'Placebo - Data'!$A:$A,0),MATCH(AH$1,'Placebo - Data'!$B$1:$BA$1,0)))*1000000*AH$5</f>
        <v>-7.1609943006478716</v>
      </c>
      <c r="AI9" s="2">
        <f>IF(AI$2=0,0,INDEX('Placebo - Data'!$B:$BA,MATCH($Q9,'Placebo - Data'!$A:$A,0),MATCH(AI$1,'Placebo - Data'!$B$1:$BA$1,0)))*1000000*AI$5</f>
        <v>8.3281456682016142</v>
      </c>
      <c r="AJ9" s="2">
        <f>IF(AJ$2=0,0,INDEX('Placebo - Data'!$B:$BA,MATCH($Q9,'Placebo - Data'!$A:$A,0),MATCH(AJ$1,'Placebo - Data'!$B$1:$BA$1,0)))*1000000*AJ$5</f>
        <v>-12.802591299987398</v>
      </c>
      <c r="AK9" s="2">
        <f>IF(AK$2=0,0,INDEX('Placebo - Data'!$B:$BA,MATCH($Q9,'Placebo - Data'!$A:$A,0),MATCH(AK$1,'Placebo - Data'!$B$1:$BA$1,0)))*1000000*AK$5</f>
        <v>0</v>
      </c>
      <c r="AL9" s="2">
        <f>IF(AL$2=0,0,INDEX('Placebo - Data'!$B:$BA,MATCH($Q9,'Placebo - Data'!$A:$A,0),MATCH(AL$1,'Placebo - Data'!$B$1:$BA$1,0)))*1000000*AL$5</f>
        <v>8.6991440184647217</v>
      </c>
      <c r="AM9" s="2">
        <f>IF(AM$2=0,0,INDEX('Placebo - Data'!$B:$BA,MATCH($Q9,'Placebo - Data'!$A:$A,0),MATCH(AM$1,'Placebo - Data'!$B$1:$BA$1,0)))*1000000*AM$5</f>
        <v>-0.10670919436961412</v>
      </c>
      <c r="AN9" s="2">
        <f>IF(AN$2=0,0,INDEX('Placebo - Data'!$B:$BA,MATCH($Q9,'Placebo - Data'!$A:$A,0),MATCH(AN$1,'Placebo - Data'!$B$1:$BA$1,0)))*1000000*AN$5</f>
        <v>0</v>
      </c>
      <c r="AO9" s="2">
        <f>IF(AO$2=0,0,INDEX('Placebo - Data'!$B:$BA,MATCH($Q9,'Placebo - Data'!$A:$A,0),MATCH(AO$1,'Placebo - Data'!$B$1:$BA$1,0)))*1000000*AO$5</f>
        <v>-17.214833860634826</v>
      </c>
      <c r="AP9" s="2">
        <f>IF(AP$2=0,0,INDEX('Placebo - Data'!$B:$BA,MATCH($Q9,'Placebo - Data'!$A:$A,0),MATCH(AP$1,'Placebo - Data'!$B$1:$BA$1,0)))*1000000*AP$5</f>
        <v>0</v>
      </c>
      <c r="AQ9" s="2">
        <f>IF(AQ$2=0,0,INDEX('Placebo - Data'!$B:$BA,MATCH($Q9,'Placebo - Data'!$A:$A,0),MATCH(AQ$1,'Placebo - Data'!$B$1:$BA$1,0)))*1000000*AQ$5</f>
        <v>19.771923689404503</v>
      </c>
      <c r="AR9" s="2">
        <f>IF(AR$2=0,0,INDEX('Placebo - Data'!$B:$BA,MATCH($Q9,'Placebo - Data'!$A:$A,0),MATCH(AR$1,'Placebo - Data'!$B$1:$BA$1,0)))*1000000*AR$5</f>
        <v>0</v>
      </c>
      <c r="AS9" s="2">
        <f>IF(AS$2=0,0,INDEX('Placebo - Data'!$B:$BA,MATCH($Q9,'Placebo - Data'!$A:$A,0),MATCH(AS$1,'Placebo - Data'!$B$1:$BA$1,0)))*1000000*AS$5</f>
        <v>25.369130526087247</v>
      </c>
      <c r="AT9" s="2">
        <f>IF(AT$2=0,0,INDEX('Placebo - Data'!$B:$BA,MATCH($Q9,'Placebo - Data'!$A:$A,0),MATCH(AT$1,'Placebo - Data'!$B$1:$BA$1,0)))*1000000*AT$5</f>
        <v>0</v>
      </c>
      <c r="AU9" s="2">
        <f>IF(AU$2=0,0,INDEX('Placebo - Data'!$B:$BA,MATCH($Q9,'Placebo - Data'!$A:$A,0),MATCH(AU$1,'Placebo - Data'!$B$1:$BA$1,0)))*1000000*AU$5</f>
        <v>0</v>
      </c>
      <c r="AV9" s="2">
        <f>IF(AV$2=0,0,INDEX('Placebo - Data'!$B:$BA,MATCH($Q9,'Placebo - Data'!$A:$A,0),MATCH(AV$1,'Placebo - Data'!$B$1:$BA$1,0)))*1000000*AV$5</f>
        <v>0</v>
      </c>
      <c r="AW9" s="2">
        <f>IF(AW$2=0,0,INDEX('Placebo - Data'!$B:$BA,MATCH($Q9,'Placebo - Data'!$A:$A,0),MATCH(AW$1,'Placebo - Data'!$B$1:$BA$1,0)))*1000000*AW$5</f>
        <v>0</v>
      </c>
      <c r="AX9" s="2">
        <f>IF(AX$2=0,0,INDEX('Placebo - Data'!$B:$BA,MATCH($Q9,'Placebo - Data'!$A:$A,0),MATCH(AX$1,'Placebo - Data'!$B$1:$BA$1,0)))*1000000*AX$5</f>
        <v>0</v>
      </c>
      <c r="AY9" s="2">
        <f>IF(AY$2=0,0,INDEX('Placebo - Data'!$B:$BA,MATCH($Q9,'Placebo - Data'!$A:$A,0),MATCH(AY$1,'Placebo - Data'!$B$1:$BA$1,0)))*1000000*AY$5</f>
        <v>0</v>
      </c>
      <c r="AZ9" s="2">
        <f>IF(AZ$2=0,0,INDEX('Placebo - Data'!$B:$BA,MATCH($Q9,'Placebo - Data'!$A:$A,0),MATCH(AZ$1,'Placebo - Data'!$B$1:$BA$1,0)))*1000000*AZ$5</f>
        <v>4.6906625357223675</v>
      </c>
      <c r="BA9" s="2">
        <f>IF(BA$2=0,0,INDEX('Placebo - Data'!$B:$BA,MATCH($Q9,'Placebo - Data'!$A:$A,0),MATCH(BA$1,'Placebo - Data'!$B$1:$BA$1,0)))*1000000*BA$5</f>
        <v>0</v>
      </c>
      <c r="BB9" s="2">
        <f>IF(BB$2=0,0,INDEX('Placebo - Data'!$B:$BA,MATCH($Q9,'Placebo - Data'!$A:$A,0),MATCH(BB$1,'Placebo - Data'!$B$1:$BA$1,0)))*1000000*BB$5</f>
        <v>0</v>
      </c>
      <c r="BC9" s="2">
        <f>IF(BC$2=0,0,INDEX('Placebo - Data'!$B:$BA,MATCH($Q9,'Placebo - Data'!$A:$A,0),MATCH(BC$1,'Placebo - Data'!$B$1:$BA$1,0)))*1000000*BC$5</f>
        <v>0</v>
      </c>
      <c r="BD9" s="2">
        <f>IF(BD$2=0,0,INDEX('Placebo - Data'!$B:$BA,MATCH($Q9,'Placebo - Data'!$A:$A,0),MATCH(BD$1,'Placebo - Data'!$B$1:$BA$1,0)))*1000000*BD$5</f>
        <v>0</v>
      </c>
      <c r="BE9" s="2">
        <f>IF(BE$2=0,0,INDEX('Placebo - Data'!$B:$BA,MATCH($Q9,'Placebo - Data'!$A:$A,0),MATCH(BE$1,'Placebo - Data'!$B$1:$BA$1,0)))*1000000*BE$5</f>
        <v>0</v>
      </c>
      <c r="BF9" s="2">
        <f>IF(BF$2=0,0,INDEX('Placebo - Data'!$B:$BA,MATCH($Q9,'Placebo - Data'!$A:$A,0),MATCH(BF$1,'Placebo - Data'!$B$1:$BA$1,0)))*1000000*BF$5</f>
        <v>5.3572002798318863</v>
      </c>
      <c r="BG9" s="2">
        <f>IF(BG$2=0,0,INDEX('Placebo - Data'!$B:$BA,MATCH($Q9,'Placebo - Data'!$A:$A,0),MATCH(BG$1,'Placebo - Data'!$B$1:$BA$1,0)))*1000000*BG$5</f>
        <v>1.2787048717655125</v>
      </c>
      <c r="BH9" s="2">
        <f>IF(BH$2=0,0,INDEX('Placebo - Data'!$B:$BA,MATCH($Q9,'Placebo - Data'!$A:$A,0),MATCH(BH$1,'Placebo - Data'!$B$1:$BA$1,0)))*1000000*BH$5</f>
        <v>-8.9045424829237163</v>
      </c>
      <c r="BI9" s="2">
        <f>IF(BI$2=0,0,INDEX('Placebo - Data'!$B:$BA,MATCH($Q9,'Placebo - Data'!$A:$A,0),MATCH(BI$1,'Placebo - Data'!$B$1:$BA$1,0)))*1000000*BI$5</f>
        <v>-15.742558389320038</v>
      </c>
      <c r="BJ9" s="2">
        <f>IF(BJ$2=0,0,INDEX('Placebo - Data'!$B:$BA,MATCH($Q9,'Placebo - Data'!$A:$A,0),MATCH(BJ$1,'Placebo - Data'!$B$1:$BA$1,0)))*1000000*BJ$5</f>
        <v>0</v>
      </c>
      <c r="BK9" s="2">
        <f>IF(BK$2=0,0,INDEX('Placebo - Data'!$B:$BA,MATCH($Q9,'Placebo - Data'!$A:$A,0),MATCH(BK$1,'Placebo - Data'!$B$1:$BA$1,0)))*1000000*BK$5</f>
        <v>0</v>
      </c>
      <c r="BL9" s="2">
        <f>IF(BL$2=0,0,INDEX('Placebo - Data'!$B:$BA,MATCH($Q9,'Placebo - Data'!$A:$A,0),MATCH(BL$1,'Placebo - Data'!$B$1:$BA$1,0)))*1000000*BL$5</f>
        <v>0</v>
      </c>
      <c r="BM9" s="2">
        <f>IF(BM$2=0,0,INDEX('Placebo - Data'!$B:$BA,MATCH($Q9,'Placebo - Data'!$A:$A,0),MATCH(BM$1,'Placebo - Data'!$B$1:$BA$1,0)))*1000000*BM$5</f>
        <v>0</v>
      </c>
      <c r="BN9" s="2">
        <f>IF(BN$2=0,0,INDEX('Placebo - Data'!$B:$BA,MATCH($Q9,'Placebo - Data'!$A:$A,0),MATCH(BN$1,'Placebo - Data'!$B$1:$BA$1,0)))*1000000*BN$5</f>
        <v>0</v>
      </c>
      <c r="BO9" s="2">
        <f>IF(BO$2=0,0,INDEX('Placebo - Data'!$B:$BA,MATCH($Q9,'Placebo - Data'!$A:$A,0),MATCH(BO$1,'Placebo - Data'!$B$1:$BA$1,0)))*1000000*BO$5</f>
        <v>-18.552203982835636</v>
      </c>
      <c r="BP9" s="2">
        <f>IF(BP$2=0,0,INDEX('Placebo - Data'!$B:$BA,MATCH($Q9,'Placebo - Data'!$A:$A,0),MATCH(BP$1,'Placebo - Data'!$B$1:$BA$1,0)))*1000000*BP$5</f>
        <v>0</v>
      </c>
      <c r="BQ9" s="2"/>
      <c r="BR9" s="2"/>
    </row>
    <row r="10" spans="1:71" x14ac:dyDescent="0.25">
      <c r="A10" t="s">
        <v>38</v>
      </c>
      <c r="B10" s="2">
        <f t="shared" si="0"/>
        <v>3.4267034646772192</v>
      </c>
      <c r="Q10">
        <f>'Placebo - Data'!A5</f>
        <v>1985</v>
      </c>
      <c r="R10" s="2">
        <f>IF(R$2=0,0,INDEX('Placebo - Data'!$B:$BA,MATCH($Q10,'Placebo - Data'!$A:$A,0),MATCH(R$1,'Placebo - Data'!$B$1:$BA$1,0)))*1000000*R$5</f>
        <v>1.5813450318091782</v>
      </c>
      <c r="S10" s="2">
        <f>IF(S$2=0,0,INDEX('Placebo - Data'!$B:$BA,MATCH($Q10,'Placebo - Data'!$A:$A,0),MATCH(S$1,'Placebo - Data'!$B$1:$BA$1,0)))*1000000*S$5</f>
        <v>0</v>
      </c>
      <c r="T10" s="2">
        <f>IF(T$2=0,0,INDEX('Placebo - Data'!$B:$BA,MATCH($Q10,'Placebo - Data'!$A:$A,0),MATCH(T$1,'Placebo - Data'!$B$1:$BA$1,0)))*1000000*T$5</f>
        <v>0</v>
      </c>
      <c r="U10" s="2">
        <f>IF(U$2=0,0,INDEX('Placebo - Data'!$B:$BA,MATCH($Q10,'Placebo - Data'!$A:$A,0),MATCH(U$1,'Placebo - Data'!$B$1:$BA$1,0)))*1000000*U$5</f>
        <v>-8.9096820374834351</v>
      </c>
      <c r="V10" s="2">
        <f>IF(V$2=0,0,INDEX('Placebo - Data'!$B:$BA,MATCH($Q10,'Placebo - Data'!$A:$A,0),MATCH(V$1,'Placebo - Data'!$B$1:$BA$1,0)))*1000000*V$5</f>
        <v>-0.14725549135619076</v>
      </c>
      <c r="W10" s="2">
        <f>IF(W$2=0,0,INDEX('Placebo - Data'!$B:$BA,MATCH($Q10,'Placebo - Data'!$A:$A,0),MATCH(W$1,'Placebo - Data'!$B$1:$BA$1,0)))*1000000*W$5</f>
        <v>0</v>
      </c>
      <c r="X10" s="2">
        <f>IF(X$2=0,0,INDEX('Placebo - Data'!$B:$BA,MATCH($Q10,'Placebo - Data'!$A:$A,0),MATCH(X$1,'Placebo - Data'!$B$1:$BA$1,0)))*1000000*X$5</f>
        <v>2.8136767014075303</v>
      </c>
      <c r="Y10" s="2">
        <f>IF(Y$2=0,0,INDEX('Placebo - Data'!$B:$BA,MATCH($Q10,'Placebo - Data'!$A:$A,0),MATCH(Y$1,'Placebo - Data'!$B$1:$BA$1,0)))*1000000*Y$5</f>
        <v>0</v>
      </c>
      <c r="Z10" s="2">
        <f>IF(Z$2=0,0,INDEX('Placebo - Data'!$B:$BA,MATCH($Q10,'Placebo - Data'!$A:$A,0),MATCH(Z$1,'Placebo - Data'!$B$1:$BA$1,0)))*1000000*Z$5</f>
        <v>0</v>
      </c>
      <c r="AA10" s="2">
        <f>IF(AA$2=0,0,INDEX('Placebo - Data'!$B:$BA,MATCH($Q10,'Placebo - Data'!$A:$A,0),MATCH(AA$1,'Placebo - Data'!$B$1:$BA$1,0)))*1000000*AA$5</f>
        <v>0</v>
      </c>
      <c r="AB10" s="2">
        <f>IF(AB$2=0,0,INDEX('Placebo - Data'!$B:$BA,MATCH($Q10,'Placebo - Data'!$A:$A,0),MATCH(AB$1,'Placebo - Data'!$B$1:$BA$1,0)))*1000000*AB$5</f>
        <v>0</v>
      </c>
      <c r="AC10" s="2">
        <f>IF(AC$2=0,0,INDEX('Placebo - Data'!$B:$BA,MATCH($Q10,'Placebo - Data'!$A:$A,0),MATCH(AC$1,'Placebo - Data'!$B$1:$BA$1,0)))*1000000*AC$5</f>
        <v>-1.4787558484385954</v>
      </c>
      <c r="AD10" s="2">
        <f>IF(AD$2=0,0,INDEX('Placebo - Data'!$B:$BA,MATCH($Q10,'Placebo - Data'!$A:$A,0),MATCH(AD$1,'Placebo - Data'!$B$1:$BA$1,0)))*1000000*AD$5</f>
        <v>0</v>
      </c>
      <c r="AE10" s="2">
        <f>IF(AE$2=0,0,INDEX('Placebo - Data'!$B:$BA,MATCH($Q10,'Placebo - Data'!$A:$A,0),MATCH(AE$1,'Placebo - Data'!$B$1:$BA$1,0)))*1000000*AE$5</f>
        <v>-0.10648179227246146</v>
      </c>
      <c r="AF10" s="2">
        <f>IF(AF$2=0,0,INDEX('Placebo - Data'!$B:$BA,MATCH($Q10,'Placebo - Data'!$A:$A,0),MATCH(AF$1,'Placebo - Data'!$B$1:$BA$1,0)))*1000000*AF$5</f>
        <v>5.6827252592484001</v>
      </c>
      <c r="AG10" s="2">
        <f>IF(AG$2=0,0,INDEX('Placebo - Data'!$B:$BA,MATCH($Q10,'Placebo - Data'!$A:$A,0),MATCH(AG$1,'Placebo - Data'!$B$1:$BA$1,0)))*1000000*AG$5</f>
        <v>0</v>
      </c>
      <c r="AH10" s="2">
        <f>IF(AH$2=0,0,INDEX('Placebo - Data'!$B:$BA,MATCH($Q10,'Placebo - Data'!$A:$A,0),MATCH(AH$1,'Placebo - Data'!$B$1:$BA$1,0)))*1000000*AH$5</f>
        <v>-3.8882612898305524</v>
      </c>
      <c r="AI10" s="2">
        <f>IF(AI$2=0,0,INDEX('Placebo - Data'!$B:$BA,MATCH($Q10,'Placebo - Data'!$A:$A,0),MATCH(AI$1,'Placebo - Data'!$B$1:$BA$1,0)))*1000000*AI$5</f>
        <v>2.0535208022920415</v>
      </c>
      <c r="AJ10" s="2">
        <f>IF(AJ$2=0,0,INDEX('Placebo - Data'!$B:$BA,MATCH($Q10,'Placebo - Data'!$A:$A,0),MATCH(AJ$1,'Placebo - Data'!$B$1:$BA$1,0)))*1000000*AJ$5</f>
        <v>2.8952254069736227</v>
      </c>
      <c r="AK10" s="2">
        <f>IF(AK$2=0,0,INDEX('Placebo - Data'!$B:$BA,MATCH($Q10,'Placebo - Data'!$A:$A,0),MATCH(AK$1,'Placebo - Data'!$B$1:$BA$1,0)))*1000000*AK$5</f>
        <v>0</v>
      </c>
      <c r="AL10" s="2">
        <f>IF(AL$2=0,0,INDEX('Placebo - Data'!$B:$BA,MATCH($Q10,'Placebo - Data'!$A:$A,0),MATCH(AL$1,'Placebo - Data'!$B$1:$BA$1,0)))*1000000*AL$5</f>
        <v>-6.0650841078313533</v>
      </c>
      <c r="AM10" s="2">
        <f>IF(AM$2=0,0,INDEX('Placebo - Data'!$B:$BA,MATCH($Q10,'Placebo - Data'!$A:$A,0),MATCH(AM$1,'Placebo - Data'!$B$1:$BA$1,0)))*1000000*AM$5</f>
        <v>12.055068509653211</v>
      </c>
      <c r="AN10" s="2">
        <f>IF(AN$2=0,0,INDEX('Placebo - Data'!$B:$BA,MATCH($Q10,'Placebo - Data'!$A:$A,0),MATCH(AN$1,'Placebo - Data'!$B$1:$BA$1,0)))*1000000*AN$5</f>
        <v>0</v>
      </c>
      <c r="AO10" s="2">
        <f>IF(AO$2=0,0,INDEX('Placebo - Data'!$B:$BA,MATCH($Q10,'Placebo - Data'!$A:$A,0),MATCH(AO$1,'Placebo - Data'!$B$1:$BA$1,0)))*1000000*AO$5</f>
        <v>3.394585519345128</v>
      </c>
      <c r="AP10" s="2">
        <f>IF(AP$2=0,0,INDEX('Placebo - Data'!$B:$BA,MATCH($Q10,'Placebo - Data'!$A:$A,0),MATCH(AP$1,'Placebo - Data'!$B$1:$BA$1,0)))*1000000*AP$5</f>
        <v>0</v>
      </c>
      <c r="AQ10" s="2">
        <f>IF(AQ$2=0,0,INDEX('Placebo - Data'!$B:$BA,MATCH($Q10,'Placebo - Data'!$A:$A,0),MATCH(AQ$1,'Placebo - Data'!$B$1:$BA$1,0)))*1000000*AQ$5</f>
        <v>5.4003071454644669</v>
      </c>
      <c r="AR10" s="2">
        <f>IF(AR$2=0,0,INDEX('Placebo - Data'!$B:$BA,MATCH($Q10,'Placebo - Data'!$A:$A,0),MATCH(AR$1,'Placebo - Data'!$B$1:$BA$1,0)))*1000000*AR$5</f>
        <v>0</v>
      </c>
      <c r="AS10" s="2">
        <f>IF(AS$2=0,0,INDEX('Placebo - Data'!$B:$BA,MATCH($Q10,'Placebo - Data'!$A:$A,0),MATCH(AS$1,'Placebo - Data'!$B$1:$BA$1,0)))*1000000*AS$5</f>
        <v>10.466884305060375</v>
      </c>
      <c r="AT10" s="2">
        <f>IF(AT$2=0,0,INDEX('Placebo - Data'!$B:$BA,MATCH($Q10,'Placebo - Data'!$A:$A,0),MATCH(AT$1,'Placebo - Data'!$B$1:$BA$1,0)))*1000000*AT$5</f>
        <v>0</v>
      </c>
      <c r="AU10" s="2">
        <f>IF(AU$2=0,0,INDEX('Placebo - Data'!$B:$BA,MATCH($Q10,'Placebo - Data'!$A:$A,0),MATCH(AU$1,'Placebo - Data'!$B$1:$BA$1,0)))*1000000*AU$5</f>
        <v>0</v>
      </c>
      <c r="AV10" s="2">
        <f>IF(AV$2=0,0,INDEX('Placebo - Data'!$B:$BA,MATCH($Q10,'Placebo - Data'!$A:$A,0),MATCH(AV$1,'Placebo - Data'!$B$1:$BA$1,0)))*1000000*AV$5</f>
        <v>0</v>
      </c>
      <c r="AW10" s="2">
        <f>IF(AW$2=0,0,INDEX('Placebo - Data'!$B:$BA,MATCH($Q10,'Placebo - Data'!$A:$A,0),MATCH(AW$1,'Placebo - Data'!$B$1:$BA$1,0)))*1000000*AW$5</f>
        <v>0</v>
      </c>
      <c r="AX10" s="2">
        <f>IF(AX$2=0,0,INDEX('Placebo - Data'!$B:$BA,MATCH($Q10,'Placebo - Data'!$A:$A,0),MATCH(AX$1,'Placebo - Data'!$B$1:$BA$1,0)))*1000000*AX$5</f>
        <v>0</v>
      </c>
      <c r="AY10" s="2">
        <f>IF(AY$2=0,0,INDEX('Placebo - Data'!$B:$BA,MATCH($Q10,'Placebo - Data'!$A:$A,0),MATCH(AY$1,'Placebo - Data'!$B$1:$BA$1,0)))*1000000*AY$5</f>
        <v>0</v>
      </c>
      <c r="AZ10" s="2">
        <f>IF(AZ$2=0,0,INDEX('Placebo - Data'!$B:$BA,MATCH($Q10,'Placebo - Data'!$A:$A,0),MATCH(AZ$1,'Placebo - Data'!$B$1:$BA$1,0)))*1000000*AZ$5</f>
        <v>8.0534400694887154</v>
      </c>
      <c r="BA10" s="2">
        <f>IF(BA$2=0,0,INDEX('Placebo - Data'!$B:$BA,MATCH($Q10,'Placebo - Data'!$A:$A,0),MATCH(BA$1,'Placebo - Data'!$B$1:$BA$1,0)))*1000000*BA$5</f>
        <v>0</v>
      </c>
      <c r="BB10" s="2">
        <f>IF(BB$2=0,0,INDEX('Placebo - Data'!$B:$BA,MATCH($Q10,'Placebo - Data'!$A:$A,0),MATCH(BB$1,'Placebo - Data'!$B$1:$BA$1,0)))*1000000*BB$5</f>
        <v>0</v>
      </c>
      <c r="BC10" s="2">
        <f>IF(BC$2=0,0,INDEX('Placebo - Data'!$B:$BA,MATCH($Q10,'Placebo - Data'!$A:$A,0),MATCH(BC$1,'Placebo - Data'!$B$1:$BA$1,0)))*1000000*BC$5</f>
        <v>0</v>
      </c>
      <c r="BD10" s="2">
        <f>IF(BD$2=0,0,INDEX('Placebo - Data'!$B:$BA,MATCH($Q10,'Placebo - Data'!$A:$A,0),MATCH(BD$1,'Placebo - Data'!$B$1:$BA$1,0)))*1000000*BD$5</f>
        <v>0</v>
      </c>
      <c r="BE10" s="2">
        <f>IF(BE$2=0,0,INDEX('Placebo - Data'!$B:$BA,MATCH($Q10,'Placebo - Data'!$A:$A,0),MATCH(BE$1,'Placebo - Data'!$B$1:$BA$1,0)))*1000000*BE$5</f>
        <v>0</v>
      </c>
      <c r="BF10" s="2">
        <f>IF(BF$2=0,0,INDEX('Placebo - Data'!$B:$BA,MATCH($Q10,'Placebo - Data'!$A:$A,0),MATCH(BF$1,'Placebo - Data'!$B$1:$BA$1,0)))*1000000*BF$5</f>
        <v>-30.348048312589526</v>
      </c>
      <c r="BG10" s="2">
        <f>IF(BG$2=0,0,INDEX('Placebo - Data'!$B:$BA,MATCH($Q10,'Placebo - Data'!$A:$A,0),MATCH(BG$1,'Placebo - Data'!$B$1:$BA$1,0)))*1000000*BG$5</f>
        <v>2.123193326042383</v>
      </c>
      <c r="BH10" s="2">
        <f>IF(BH$2=0,0,INDEX('Placebo - Data'!$B:$BA,MATCH($Q10,'Placebo - Data'!$A:$A,0),MATCH(BH$1,'Placebo - Data'!$B$1:$BA$1,0)))*1000000*BH$5</f>
        <v>1.6456731373182265</v>
      </c>
      <c r="BI10" s="2">
        <f>IF(BI$2=0,0,INDEX('Placebo - Data'!$B:$BA,MATCH($Q10,'Placebo - Data'!$A:$A,0),MATCH(BI$1,'Placebo - Data'!$B$1:$BA$1,0)))*1000000*BI$5</f>
        <v>-0.30792233474130626</v>
      </c>
      <c r="BJ10" s="2">
        <f>IF(BJ$2=0,0,INDEX('Placebo - Data'!$B:$BA,MATCH($Q10,'Placebo - Data'!$A:$A,0),MATCH(BJ$1,'Placebo - Data'!$B$1:$BA$1,0)))*1000000*BJ$5</f>
        <v>0</v>
      </c>
      <c r="BK10" s="2">
        <f>IF(BK$2=0,0,INDEX('Placebo - Data'!$B:$BA,MATCH($Q10,'Placebo - Data'!$A:$A,0),MATCH(BK$1,'Placebo - Data'!$B$1:$BA$1,0)))*1000000*BK$5</f>
        <v>0</v>
      </c>
      <c r="BL10" s="2">
        <f>IF(BL$2=0,0,INDEX('Placebo - Data'!$B:$BA,MATCH($Q10,'Placebo - Data'!$A:$A,0),MATCH(BL$1,'Placebo - Data'!$B$1:$BA$1,0)))*1000000*BL$5</f>
        <v>0</v>
      </c>
      <c r="BM10" s="2">
        <f>IF(BM$2=0,0,INDEX('Placebo - Data'!$B:$BA,MATCH($Q10,'Placebo - Data'!$A:$A,0),MATCH(BM$1,'Placebo - Data'!$B$1:$BA$1,0)))*1000000*BM$5</f>
        <v>0</v>
      </c>
      <c r="BN10" s="2">
        <f>IF(BN$2=0,0,INDEX('Placebo - Data'!$B:$BA,MATCH($Q10,'Placebo - Data'!$A:$A,0),MATCH(BN$1,'Placebo - Data'!$B$1:$BA$1,0)))*1000000*BN$5</f>
        <v>0</v>
      </c>
      <c r="BO10" s="2">
        <f>IF(BO$2=0,0,INDEX('Placebo - Data'!$B:$BA,MATCH($Q10,'Placebo - Data'!$A:$A,0),MATCH(BO$1,'Placebo - Data'!$B$1:$BA$1,0)))*1000000*BO$5</f>
        <v>-1.0218091119895689</v>
      </c>
      <c r="BP10" s="2">
        <f>IF(BP$2=0,0,INDEX('Placebo - Data'!$B:$BA,MATCH($Q10,'Placebo - Data'!$A:$A,0),MATCH(BP$1,'Placebo - Data'!$B$1:$BA$1,0)))*1000000*BP$5</f>
        <v>0</v>
      </c>
      <c r="BQ10" s="2"/>
      <c r="BR10" s="2"/>
    </row>
    <row r="11" spans="1:71" x14ac:dyDescent="0.25">
      <c r="A11" t="s">
        <v>33</v>
      </c>
      <c r="B11" s="2">
        <f t="shared" si="0"/>
        <v>3.1576018670246015</v>
      </c>
      <c r="Q11">
        <f>'Placebo - Data'!A6</f>
        <v>1986</v>
      </c>
      <c r="R11" s="2">
        <f>IF(R$2=0,0,INDEX('Placebo - Data'!$B:$BA,MATCH($Q11,'Placebo - Data'!$A:$A,0),MATCH(R$1,'Placebo - Data'!$B$1:$BA$1,0)))*1000000*R$5</f>
        <v>5.0270359679416288</v>
      </c>
      <c r="S11" s="2">
        <f>IF(S$2=0,0,INDEX('Placebo - Data'!$B:$BA,MATCH($Q11,'Placebo - Data'!$A:$A,0),MATCH(S$1,'Placebo - Data'!$B$1:$BA$1,0)))*1000000*S$5</f>
        <v>0</v>
      </c>
      <c r="T11" s="2">
        <f>IF(T$2=0,0,INDEX('Placebo - Data'!$B:$BA,MATCH($Q11,'Placebo - Data'!$A:$A,0),MATCH(T$1,'Placebo - Data'!$B$1:$BA$1,0)))*1000000*T$5</f>
        <v>0</v>
      </c>
      <c r="U11" s="2">
        <f>IF(U$2=0,0,INDEX('Placebo - Data'!$B:$BA,MATCH($Q11,'Placebo - Data'!$A:$A,0),MATCH(U$1,'Placebo - Data'!$B$1:$BA$1,0)))*1000000*U$5</f>
        <v>-17.020483937812969</v>
      </c>
      <c r="V11" s="2">
        <f>IF(V$2=0,0,INDEX('Placebo - Data'!$B:$BA,MATCH($Q11,'Placebo - Data'!$A:$A,0),MATCH(V$1,'Placebo - Data'!$B$1:$BA$1,0)))*1000000*V$5</f>
        <v>-16.456118828500621</v>
      </c>
      <c r="W11" s="2">
        <f>IF(W$2=0,0,INDEX('Placebo - Data'!$B:$BA,MATCH($Q11,'Placebo - Data'!$A:$A,0),MATCH(W$1,'Placebo - Data'!$B$1:$BA$1,0)))*1000000*W$5</f>
        <v>0</v>
      </c>
      <c r="X11" s="2">
        <f>IF(X$2=0,0,INDEX('Placebo - Data'!$B:$BA,MATCH($Q11,'Placebo - Data'!$A:$A,0),MATCH(X$1,'Placebo - Data'!$B$1:$BA$1,0)))*1000000*X$5</f>
        <v>13.852678421244491</v>
      </c>
      <c r="Y11" s="2">
        <f>IF(Y$2=0,0,INDEX('Placebo - Data'!$B:$BA,MATCH($Q11,'Placebo - Data'!$A:$A,0),MATCH(Y$1,'Placebo - Data'!$B$1:$BA$1,0)))*1000000*Y$5</f>
        <v>0</v>
      </c>
      <c r="Z11" s="2">
        <f>IF(Z$2=0,0,INDEX('Placebo - Data'!$B:$BA,MATCH($Q11,'Placebo - Data'!$A:$A,0),MATCH(Z$1,'Placebo - Data'!$B$1:$BA$1,0)))*1000000*Z$5</f>
        <v>0</v>
      </c>
      <c r="AA11" s="2">
        <f>IF(AA$2=0,0,INDEX('Placebo - Data'!$B:$BA,MATCH($Q11,'Placebo - Data'!$A:$A,0),MATCH(AA$1,'Placebo - Data'!$B$1:$BA$1,0)))*1000000*AA$5</f>
        <v>0</v>
      </c>
      <c r="AB11" s="2">
        <f>IF(AB$2=0,0,INDEX('Placebo - Data'!$B:$BA,MATCH($Q11,'Placebo - Data'!$A:$A,0),MATCH(AB$1,'Placebo - Data'!$B$1:$BA$1,0)))*1000000*AB$5</f>
        <v>0</v>
      </c>
      <c r="AC11" s="2">
        <f>IF(AC$2=0,0,INDEX('Placebo - Data'!$B:$BA,MATCH($Q11,'Placebo - Data'!$A:$A,0),MATCH(AC$1,'Placebo - Data'!$B$1:$BA$1,0)))*1000000*AC$5</f>
        <v>-11.465096577012446</v>
      </c>
      <c r="AD11" s="2">
        <f>IF(AD$2=0,0,INDEX('Placebo - Data'!$B:$BA,MATCH($Q11,'Placebo - Data'!$A:$A,0),MATCH(AD$1,'Placebo - Data'!$B$1:$BA$1,0)))*1000000*AD$5</f>
        <v>0</v>
      </c>
      <c r="AE11" s="2">
        <f>IF(AE$2=0,0,INDEX('Placebo - Data'!$B:$BA,MATCH($Q11,'Placebo - Data'!$A:$A,0),MATCH(AE$1,'Placebo - Data'!$B$1:$BA$1,0)))*1000000*AE$5</f>
        <v>8.2617834777920507</v>
      </c>
      <c r="AF11" s="2">
        <f>IF(AF$2=0,0,INDEX('Placebo - Data'!$B:$BA,MATCH($Q11,'Placebo - Data'!$A:$A,0),MATCH(AF$1,'Placebo - Data'!$B$1:$BA$1,0)))*1000000*AF$5</f>
        <v>4.2633323573681992</v>
      </c>
      <c r="AG11" s="2">
        <f>IF(AG$2=0,0,INDEX('Placebo - Data'!$B:$BA,MATCH($Q11,'Placebo - Data'!$A:$A,0),MATCH(AG$1,'Placebo - Data'!$B$1:$BA$1,0)))*1000000*AG$5</f>
        <v>0</v>
      </c>
      <c r="AH11" s="2">
        <f>IF(AH$2=0,0,INDEX('Placebo - Data'!$B:$BA,MATCH($Q11,'Placebo - Data'!$A:$A,0),MATCH(AH$1,'Placebo - Data'!$B$1:$BA$1,0)))*1000000*AH$5</f>
        <v>0.80039200156534207</v>
      </c>
      <c r="AI11" s="2">
        <f>IF(AI$2=0,0,INDEX('Placebo - Data'!$B:$BA,MATCH($Q11,'Placebo - Data'!$A:$A,0),MATCH(AI$1,'Placebo - Data'!$B$1:$BA$1,0)))*1000000*AI$5</f>
        <v>-1.7839522570284316</v>
      </c>
      <c r="AJ11" s="2">
        <f>IF(AJ$2=0,0,INDEX('Placebo - Data'!$B:$BA,MATCH($Q11,'Placebo - Data'!$A:$A,0),MATCH(AJ$1,'Placebo - Data'!$B$1:$BA$1,0)))*1000000*AJ$5</f>
        <v>13.270657291286625</v>
      </c>
      <c r="AK11" s="2">
        <f>IF(AK$2=0,0,INDEX('Placebo - Data'!$B:$BA,MATCH($Q11,'Placebo - Data'!$A:$A,0),MATCH(AK$1,'Placebo - Data'!$B$1:$BA$1,0)))*1000000*AK$5</f>
        <v>0</v>
      </c>
      <c r="AL11" s="2">
        <f>IF(AL$2=0,0,INDEX('Placebo - Data'!$B:$BA,MATCH($Q11,'Placebo - Data'!$A:$A,0),MATCH(AL$1,'Placebo - Data'!$B$1:$BA$1,0)))*1000000*AL$5</f>
        <v>-17.99915662559215</v>
      </c>
      <c r="AM11" s="2">
        <f>IF(AM$2=0,0,INDEX('Placebo - Data'!$B:$BA,MATCH($Q11,'Placebo - Data'!$A:$A,0),MATCH(AM$1,'Placebo - Data'!$B$1:$BA$1,0)))*1000000*AM$5</f>
        <v>26.616740797180682</v>
      </c>
      <c r="AN11" s="2">
        <f>IF(AN$2=0,0,INDEX('Placebo - Data'!$B:$BA,MATCH($Q11,'Placebo - Data'!$A:$A,0),MATCH(AN$1,'Placebo - Data'!$B$1:$BA$1,0)))*1000000*AN$5</f>
        <v>0</v>
      </c>
      <c r="AO11" s="2">
        <f>IF(AO$2=0,0,INDEX('Placebo - Data'!$B:$BA,MATCH($Q11,'Placebo - Data'!$A:$A,0),MATCH(AO$1,'Placebo - Data'!$B$1:$BA$1,0)))*1000000*AO$5</f>
        <v>15.489022189285606</v>
      </c>
      <c r="AP11" s="2">
        <f>IF(AP$2=0,0,INDEX('Placebo - Data'!$B:$BA,MATCH($Q11,'Placebo - Data'!$A:$A,0),MATCH(AP$1,'Placebo - Data'!$B$1:$BA$1,0)))*1000000*AP$5</f>
        <v>0</v>
      </c>
      <c r="AQ11" s="2">
        <f>IF(AQ$2=0,0,INDEX('Placebo - Data'!$B:$BA,MATCH($Q11,'Placebo - Data'!$A:$A,0),MATCH(AQ$1,'Placebo - Data'!$B$1:$BA$1,0)))*1000000*AQ$5</f>
        <v>-9.1887432063231245</v>
      </c>
      <c r="AR11" s="2">
        <f>IF(AR$2=0,0,INDEX('Placebo - Data'!$B:$BA,MATCH($Q11,'Placebo - Data'!$A:$A,0),MATCH(AR$1,'Placebo - Data'!$B$1:$BA$1,0)))*1000000*AR$5</f>
        <v>0</v>
      </c>
      <c r="AS11" s="2">
        <f>IF(AS$2=0,0,INDEX('Placebo - Data'!$B:$BA,MATCH($Q11,'Placebo - Data'!$A:$A,0),MATCH(AS$1,'Placebo - Data'!$B$1:$BA$1,0)))*1000000*AS$5</f>
        <v>-5.933598913543392</v>
      </c>
      <c r="AT11" s="2">
        <f>IF(AT$2=0,0,INDEX('Placebo - Data'!$B:$BA,MATCH($Q11,'Placebo - Data'!$A:$A,0),MATCH(AT$1,'Placebo - Data'!$B$1:$BA$1,0)))*1000000*AT$5</f>
        <v>0</v>
      </c>
      <c r="AU11" s="2">
        <f>IF(AU$2=0,0,INDEX('Placebo - Data'!$B:$BA,MATCH($Q11,'Placebo - Data'!$A:$A,0),MATCH(AU$1,'Placebo - Data'!$B$1:$BA$1,0)))*1000000*AU$5</f>
        <v>0</v>
      </c>
      <c r="AV11" s="2">
        <f>IF(AV$2=0,0,INDEX('Placebo - Data'!$B:$BA,MATCH($Q11,'Placebo - Data'!$A:$A,0),MATCH(AV$1,'Placebo - Data'!$B$1:$BA$1,0)))*1000000*AV$5</f>
        <v>0</v>
      </c>
      <c r="AW11" s="2">
        <f>IF(AW$2=0,0,INDEX('Placebo - Data'!$B:$BA,MATCH($Q11,'Placebo - Data'!$A:$A,0),MATCH(AW$1,'Placebo - Data'!$B$1:$BA$1,0)))*1000000*AW$5</f>
        <v>0</v>
      </c>
      <c r="AX11" s="2">
        <f>IF(AX$2=0,0,INDEX('Placebo - Data'!$B:$BA,MATCH($Q11,'Placebo - Data'!$A:$A,0),MATCH(AX$1,'Placebo - Data'!$B$1:$BA$1,0)))*1000000*AX$5</f>
        <v>0</v>
      </c>
      <c r="AY11" s="2">
        <f>IF(AY$2=0,0,INDEX('Placebo - Data'!$B:$BA,MATCH($Q11,'Placebo - Data'!$A:$A,0),MATCH(AY$1,'Placebo - Data'!$B$1:$BA$1,0)))*1000000*AY$5</f>
        <v>0</v>
      </c>
      <c r="AZ11" s="2">
        <f>IF(AZ$2=0,0,INDEX('Placebo - Data'!$B:$BA,MATCH($Q11,'Placebo - Data'!$A:$A,0),MATCH(AZ$1,'Placebo - Data'!$B$1:$BA$1,0)))*1000000*AZ$5</f>
        <v>18.95947934826836</v>
      </c>
      <c r="BA11" s="2">
        <f>IF(BA$2=0,0,INDEX('Placebo - Data'!$B:$BA,MATCH($Q11,'Placebo - Data'!$A:$A,0),MATCH(BA$1,'Placebo - Data'!$B$1:$BA$1,0)))*1000000*BA$5</f>
        <v>0</v>
      </c>
      <c r="BB11" s="2">
        <f>IF(BB$2=0,0,INDEX('Placebo - Data'!$B:$BA,MATCH($Q11,'Placebo - Data'!$A:$A,0),MATCH(BB$1,'Placebo - Data'!$B$1:$BA$1,0)))*1000000*BB$5</f>
        <v>0</v>
      </c>
      <c r="BC11" s="2">
        <f>IF(BC$2=0,0,INDEX('Placebo - Data'!$B:$BA,MATCH($Q11,'Placebo - Data'!$A:$A,0),MATCH(BC$1,'Placebo - Data'!$B$1:$BA$1,0)))*1000000*BC$5</f>
        <v>0</v>
      </c>
      <c r="BD11" s="2">
        <f>IF(BD$2=0,0,INDEX('Placebo - Data'!$B:$BA,MATCH($Q11,'Placebo - Data'!$A:$A,0),MATCH(BD$1,'Placebo - Data'!$B$1:$BA$1,0)))*1000000*BD$5</f>
        <v>0</v>
      </c>
      <c r="BE11" s="2">
        <f>IF(BE$2=0,0,INDEX('Placebo - Data'!$B:$BA,MATCH($Q11,'Placebo - Data'!$A:$A,0),MATCH(BE$1,'Placebo - Data'!$B$1:$BA$1,0)))*1000000*BE$5</f>
        <v>0</v>
      </c>
      <c r="BF11" s="2">
        <f>IF(BF$2=0,0,INDEX('Placebo - Data'!$B:$BA,MATCH($Q11,'Placebo - Data'!$A:$A,0),MATCH(BF$1,'Placebo - Data'!$B$1:$BA$1,0)))*1000000*BF$5</f>
        <v>-65.071246353909373</v>
      </c>
      <c r="BG11" s="2">
        <f>IF(BG$2=0,0,INDEX('Placebo - Data'!$B:$BA,MATCH($Q11,'Placebo - Data'!$A:$A,0),MATCH(BG$1,'Placebo - Data'!$B$1:$BA$1,0)))*1000000*BG$5</f>
        <v>43.858894059667364</v>
      </c>
      <c r="BH11" s="2">
        <f>IF(BH$2=0,0,INDEX('Placebo - Data'!$B:$BA,MATCH($Q11,'Placebo - Data'!$A:$A,0),MATCH(BH$1,'Placebo - Data'!$B$1:$BA$1,0)))*1000000*BH$5</f>
        <v>-13.896850759920198</v>
      </c>
      <c r="BI11" s="2">
        <f>IF(BI$2=0,0,INDEX('Placebo - Data'!$B:$BA,MATCH($Q11,'Placebo - Data'!$A:$A,0),MATCH(BI$1,'Placebo - Data'!$B$1:$BA$1,0)))*1000000*BI$5</f>
        <v>33.11369800940156</v>
      </c>
      <c r="BJ11" s="2">
        <f>IF(BJ$2=0,0,INDEX('Placebo - Data'!$B:$BA,MATCH($Q11,'Placebo - Data'!$A:$A,0),MATCH(BJ$1,'Placebo - Data'!$B$1:$BA$1,0)))*1000000*BJ$5</f>
        <v>0</v>
      </c>
      <c r="BK11" s="2">
        <f>IF(BK$2=0,0,INDEX('Placebo - Data'!$B:$BA,MATCH($Q11,'Placebo - Data'!$A:$A,0),MATCH(BK$1,'Placebo - Data'!$B$1:$BA$1,0)))*1000000*BK$5</f>
        <v>0</v>
      </c>
      <c r="BL11" s="2">
        <f>IF(BL$2=0,0,INDEX('Placebo - Data'!$B:$BA,MATCH($Q11,'Placebo - Data'!$A:$A,0),MATCH(BL$1,'Placebo - Data'!$B$1:$BA$1,0)))*1000000*BL$5</f>
        <v>0</v>
      </c>
      <c r="BM11" s="2">
        <f>IF(BM$2=0,0,INDEX('Placebo - Data'!$B:$BA,MATCH($Q11,'Placebo - Data'!$A:$A,0),MATCH(BM$1,'Placebo - Data'!$B$1:$BA$1,0)))*1000000*BM$5</f>
        <v>0</v>
      </c>
      <c r="BN11" s="2">
        <f>IF(BN$2=0,0,INDEX('Placebo - Data'!$B:$BA,MATCH($Q11,'Placebo - Data'!$A:$A,0),MATCH(BN$1,'Placebo - Data'!$B$1:$BA$1,0)))*1000000*BN$5</f>
        <v>0</v>
      </c>
      <c r="BO11" s="2">
        <f>IF(BO$2=0,0,INDEX('Placebo - Data'!$B:$BA,MATCH($Q11,'Placebo - Data'!$A:$A,0),MATCH(BO$1,'Placebo - Data'!$B$1:$BA$1,0)))*1000000*BO$5</f>
        <v>4.5248680180520751</v>
      </c>
      <c r="BP11" s="2">
        <f>IF(BP$2=0,0,INDEX('Placebo - Data'!$B:$BA,MATCH($Q11,'Placebo - Data'!$A:$A,0),MATCH(BP$1,'Placebo - Data'!$B$1:$BA$1,0)))*1000000*BP$5</f>
        <v>0</v>
      </c>
      <c r="BQ11" s="2"/>
      <c r="BR11" s="2"/>
    </row>
    <row r="12" spans="1:71" x14ac:dyDescent="0.25">
      <c r="A12" t="s">
        <v>48</v>
      </c>
      <c r="B12" s="2">
        <f t="shared" si="0"/>
        <v>3.062898523685547</v>
      </c>
      <c r="Q12">
        <f>'Placebo - Data'!A7</f>
        <v>1987</v>
      </c>
      <c r="R12" s="2">
        <f>IF(R$2=0,0,INDEX('Placebo - Data'!$B:$BA,MATCH($Q12,'Placebo - Data'!$A:$A,0),MATCH(R$1,'Placebo - Data'!$B$1:$BA$1,0)))*1000000*R$5</f>
        <v>0.55354053074552212</v>
      </c>
      <c r="S12" s="2">
        <f>IF(S$2=0,0,INDEX('Placebo - Data'!$B:$BA,MATCH($Q12,'Placebo - Data'!$A:$A,0),MATCH(S$1,'Placebo - Data'!$B$1:$BA$1,0)))*1000000*S$5</f>
        <v>0</v>
      </c>
      <c r="T12" s="2">
        <f>IF(T$2=0,0,INDEX('Placebo - Data'!$B:$BA,MATCH($Q12,'Placebo - Data'!$A:$A,0),MATCH(T$1,'Placebo - Data'!$B$1:$BA$1,0)))*1000000*T$5</f>
        <v>0</v>
      </c>
      <c r="U12" s="2">
        <f>IF(U$2=0,0,INDEX('Placebo - Data'!$B:$BA,MATCH($Q12,'Placebo - Data'!$A:$A,0),MATCH(U$1,'Placebo - Data'!$B$1:$BA$1,0)))*1000000*U$5</f>
        <v>-9.838223377300892</v>
      </c>
      <c r="V12" s="2">
        <f>IF(V$2=0,0,INDEX('Placebo - Data'!$B:$BA,MATCH($Q12,'Placebo - Data'!$A:$A,0),MATCH(V$1,'Placebo - Data'!$B$1:$BA$1,0)))*1000000*V$5</f>
        <v>-8.0528279795544222</v>
      </c>
      <c r="W12" s="2">
        <f>IF(W$2=0,0,INDEX('Placebo - Data'!$B:$BA,MATCH($Q12,'Placebo - Data'!$A:$A,0),MATCH(W$1,'Placebo - Data'!$B$1:$BA$1,0)))*1000000*W$5</f>
        <v>0</v>
      </c>
      <c r="X12" s="2">
        <f>IF(X$2=0,0,INDEX('Placebo - Data'!$B:$BA,MATCH($Q12,'Placebo - Data'!$A:$A,0),MATCH(X$1,'Placebo - Data'!$B$1:$BA$1,0)))*1000000*X$5</f>
        <v>24.563949409639463</v>
      </c>
      <c r="Y12" s="2">
        <f>IF(Y$2=0,0,INDEX('Placebo - Data'!$B:$BA,MATCH($Q12,'Placebo - Data'!$A:$A,0),MATCH(Y$1,'Placebo - Data'!$B$1:$BA$1,0)))*1000000*Y$5</f>
        <v>0</v>
      </c>
      <c r="Z12" s="2">
        <f>IF(Z$2=0,0,INDEX('Placebo - Data'!$B:$BA,MATCH($Q12,'Placebo - Data'!$A:$A,0),MATCH(Z$1,'Placebo - Data'!$B$1:$BA$1,0)))*1000000*Z$5</f>
        <v>0</v>
      </c>
      <c r="AA12" s="2">
        <f>IF(AA$2=0,0,INDEX('Placebo - Data'!$B:$BA,MATCH($Q12,'Placebo - Data'!$A:$A,0),MATCH(AA$1,'Placebo - Data'!$B$1:$BA$1,0)))*1000000*AA$5</f>
        <v>0</v>
      </c>
      <c r="AB12" s="2">
        <f>IF(AB$2=0,0,INDEX('Placebo - Data'!$B:$BA,MATCH($Q12,'Placebo - Data'!$A:$A,0),MATCH(AB$1,'Placebo - Data'!$B$1:$BA$1,0)))*1000000*AB$5</f>
        <v>0</v>
      </c>
      <c r="AC12" s="2">
        <f>IF(AC$2=0,0,INDEX('Placebo - Data'!$B:$BA,MATCH($Q12,'Placebo - Data'!$A:$A,0),MATCH(AC$1,'Placebo - Data'!$B$1:$BA$1,0)))*1000000*AC$5</f>
        <v>-12.526467799034435</v>
      </c>
      <c r="AD12" s="2">
        <f>IF(AD$2=0,0,INDEX('Placebo - Data'!$B:$BA,MATCH($Q12,'Placebo - Data'!$A:$A,0),MATCH(AD$1,'Placebo - Data'!$B$1:$BA$1,0)))*1000000*AD$5</f>
        <v>0</v>
      </c>
      <c r="AE12" s="2">
        <f>IF(AE$2=0,0,INDEX('Placebo - Data'!$B:$BA,MATCH($Q12,'Placebo - Data'!$A:$A,0),MATCH(AE$1,'Placebo - Data'!$B$1:$BA$1,0)))*1000000*AE$5</f>
        <v>-13.244715773907956</v>
      </c>
      <c r="AF12" s="2">
        <f>IF(AF$2=0,0,INDEX('Placebo - Data'!$B:$BA,MATCH($Q12,'Placebo - Data'!$A:$A,0),MATCH(AF$1,'Placebo - Data'!$B$1:$BA$1,0)))*1000000*AF$5</f>
        <v>4.7007811190269422</v>
      </c>
      <c r="AG12" s="2">
        <f>IF(AG$2=0,0,INDEX('Placebo - Data'!$B:$BA,MATCH($Q12,'Placebo - Data'!$A:$A,0),MATCH(AG$1,'Placebo - Data'!$B$1:$BA$1,0)))*1000000*AG$5</f>
        <v>0</v>
      </c>
      <c r="AH12" s="2">
        <f>IF(AH$2=0,0,INDEX('Placebo - Data'!$B:$BA,MATCH($Q12,'Placebo - Data'!$A:$A,0),MATCH(AH$1,'Placebo - Data'!$B$1:$BA$1,0)))*1000000*AH$5</f>
        <v>-1.7796445490603219</v>
      </c>
      <c r="AI12" s="2">
        <f>IF(AI$2=0,0,INDEX('Placebo - Data'!$B:$BA,MATCH($Q12,'Placebo - Data'!$A:$A,0),MATCH(AI$1,'Placebo - Data'!$B$1:$BA$1,0)))*1000000*AI$5</f>
        <v>-1.3334042705537286</v>
      </c>
      <c r="AJ12" s="2">
        <f>IF(AJ$2=0,0,INDEX('Placebo - Data'!$B:$BA,MATCH($Q12,'Placebo - Data'!$A:$A,0),MATCH(AJ$1,'Placebo - Data'!$B$1:$BA$1,0)))*1000000*AJ$5</f>
        <v>13.561295418185182</v>
      </c>
      <c r="AK12" s="2">
        <f>IF(AK$2=0,0,INDEX('Placebo - Data'!$B:$BA,MATCH($Q12,'Placebo - Data'!$A:$A,0),MATCH(AK$1,'Placebo - Data'!$B$1:$BA$1,0)))*1000000*AK$5</f>
        <v>0</v>
      </c>
      <c r="AL12" s="2">
        <f>IF(AL$2=0,0,INDEX('Placebo - Data'!$B:$BA,MATCH($Q12,'Placebo - Data'!$A:$A,0),MATCH(AL$1,'Placebo - Data'!$B$1:$BA$1,0)))*1000000*AL$5</f>
        <v>-9.6132216640398838</v>
      </c>
      <c r="AM12" s="2">
        <f>IF(AM$2=0,0,INDEX('Placebo - Data'!$B:$BA,MATCH($Q12,'Placebo - Data'!$A:$A,0),MATCH(AM$1,'Placebo - Data'!$B$1:$BA$1,0)))*1000000*AM$5</f>
        <v>12.516786227934062</v>
      </c>
      <c r="AN12" s="2">
        <f>IF(AN$2=0,0,INDEX('Placebo - Data'!$B:$BA,MATCH($Q12,'Placebo - Data'!$A:$A,0),MATCH(AN$1,'Placebo - Data'!$B$1:$BA$1,0)))*1000000*AN$5</f>
        <v>0</v>
      </c>
      <c r="AO12" s="2">
        <f>IF(AO$2=0,0,INDEX('Placebo - Data'!$B:$BA,MATCH($Q12,'Placebo - Data'!$A:$A,0),MATCH(AO$1,'Placebo - Data'!$B$1:$BA$1,0)))*1000000*AO$5</f>
        <v>15.56431561766658</v>
      </c>
      <c r="AP12" s="2">
        <f>IF(AP$2=0,0,INDEX('Placebo - Data'!$B:$BA,MATCH($Q12,'Placebo - Data'!$A:$A,0),MATCH(AP$1,'Placebo - Data'!$B$1:$BA$1,0)))*1000000*AP$5</f>
        <v>0</v>
      </c>
      <c r="AQ12" s="2">
        <f>IF(AQ$2=0,0,INDEX('Placebo - Data'!$B:$BA,MATCH($Q12,'Placebo - Data'!$A:$A,0),MATCH(AQ$1,'Placebo - Data'!$B$1:$BA$1,0)))*1000000*AQ$5</f>
        <v>-12.2755463962676</v>
      </c>
      <c r="AR12" s="2">
        <f>IF(AR$2=0,0,INDEX('Placebo - Data'!$B:$BA,MATCH($Q12,'Placebo - Data'!$A:$A,0),MATCH(AR$1,'Placebo - Data'!$B$1:$BA$1,0)))*1000000*AR$5</f>
        <v>0</v>
      </c>
      <c r="AS12" s="2">
        <f>IF(AS$2=0,0,INDEX('Placebo - Data'!$B:$BA,MATCH($Q12,'Placebo - Data'!$A:$A,0),MATCH(AS$1,'Placebo - Data'!$B$1:$BA$1,0)))*1000000*AS$5</f>
        <v>-3.4031015729851788</v>
      </c>
      <c r="AT12" s="2">
        <f>IF(AT$2=0,0,INDEX('Placebo - Data'!$B:$BA,MATCH($Q12,'Placebo - Data'!$A:$A,0),MATCH(AT$1,'Placebo - Data'!$B$1:$BA$1,0)))*1000000*AT$5</f>
        <v>0</v>
      </c>
      <c r="AU12" s="2">
        <f>IF(AU$2=0,0,INDEX('Placebo - Data'!$B:$BA,MATCH($Q12,'Placebo - Data'!$A:$A,0),MATCH(AU$1,'Placebo - Data'!$B$1:$BA$1,0)))*1000000*AU$5</f>
        <v>0</v>
      </c>
      <c r="AV12" s="2">
        <f>IF(AV$2=0,0,INDEX('Placebo - Data'!$B:$BA,MATCH($Q12,'Placebo - Data'!$A:$A,0),MATCH(AV$1,'Placebo - Data'!$B$1:$BA$1,0)))*1000000*AV$5</f>
        <v>0</v>
      </c>
      <c r="AW12" s="2">
        <f>IF(AW$2=0,0,INDEX('Placebo - Data'!$B:$BA,MATCH($Q12,'Placebo - Data'!$A:$A,0),MATCH(AW$1,'Placebo - Data'!$B$1:$BA$1,0)))*1000000*AW$5</f>
        <v>0</v>
      </c>
      <c r="AX12" s="2">
        <f>IF(AX$2=0,0,INDEX('Placebo - Data'!$B:$BA,MATCH($Q12,'Placebo - Data'!$A:$A,0),MATCH(AX$1,'Placebo - Data'!$B$1:$BA$1,0)))*1000000*AX$5</f>
        <v>0</v>
      </c>
      <c r="AY12" s="2">
        <f>IF(AY$2=0,0,INDEX('Placebo - Data'!$B:$BA,MATCH($Q12,'Placebo - Data'!$A:$A,0),MATCH(AY$1,'Placebo - Data'!$B$1:$BA$1,0)))*1000000*AY$5</f>
        <v>0</v>
      </c>
      <c r="AZ12" s="2">
        <f>IF(AZ$2=0,0,INDEX('Placebo - Data'!$B:$BA,MATCH($Q12,'Placebo - Data'!$A:$A,0),MATCH(AZ$1,'Placebo - Data'!$B$1:$BA$1,0)))*1000000*AZ$5</f>
        <v>4.8665642680134624</v>
      </c>
      <c r="BA12" s="2">
        <f>IF(BA$2=0,0,INDEX('Placebo - Data'!$B:$BA,MATCH($Q12,'Placebo - Data'!$A:$A,0),MATCH(BA$1,'Placebo - Data'!$B$1:$BA$1,0)))*1000000*BA$5</f>
        <v>0</v>
      </c>
      <c r="BB12" s="2">
        <f>IF(BB$2=0,0,INDEX('Placebo - Data'!$B:$BA,MATCH($Q12,'Placebo - Data'!$A:$A,0),MATCH(BB$1,'Placebo - Data'!$B$1:$BA$1,0)))*1000000*BB$5</f>
        <v>0</v>
      </c>
      <c r="BC12" s="2">
        <f>IF(BC$2=0,0,INDEX('Placebo - Data'!$B:$BA,MATCH($Q12,'Placebo - Data'!$A:$A,0),MATCH(BC$1,'Placebo - Data'!$B$1:$BA$1,0)))*1000000*BC$5</f>
        <v>0</v>
      </c>
      <c r="BD12" s="2">
        <f>IF(BD$2=0,0,INDEX('Placebo - Data'!$B:$BA,MATCH($Q12,'Placebo - Data'!$A:$A,0),MATCH(BD$1,'Placebo - Data'!$B$1:$BA$1,0)))*1000000*BD$5</f>
        <v>0</v>
      </c>
      <c r="BE12" s="2">
        <f>IF(BE$2=0,0,INDEX('Placebo - Data'!$B:$BA,MATCH($Q12,'Placebo - Data'!$A:$A,0),MATCH(BE$1,'Placebo - Data'!$B$1:$BA$1,0)))*1000000*BE$5</f>
        <v>0</v>
      </c>
      <c r="BF12" s="2">
        <f>IF(BF$2=0,0,INDEX('Placebo - Data'!$B:$BA,MATCH($Q12,'Placebo - Data'!$A:$A,0),MATCH(BF$1,'Placebo - Data'!$B$1:$BA$1,0)))*1000000*BF$5</f>
        <v>-64.395659137517214</v>
      </c>
      <c r="BG12" s="2">
        <f>IF(BG$2=0,0,INDEX('Placebo - Data'!$B:$BA,MATCH($Q12,'Placebo - Data'!$A:$A,0),MATCH(BG$1,'Placebo - Data'!$B$1:$BA$1,0)))*1000000*BG$5</f>
        <v>36.14281740738079</v>
      </c>
      <c r="BH12" s="2">
        <f>IF(BH$2=0,0,INDEX('Placebo - Data'!$B:$BA,MATCH($Q12,'Placebo - Data'!$A:$A,0),MATCH(BH$1,'Placebo - Data'!$B$1:$BA$1,0)))*1000000*BH$5</f>
        <v>-7.6348360380507074</v>
      </c>
      <c r="BI12" s="2">
        <f>IF(BI$2=0,0,INDEX('Placebo - Data'!$B:$BA,MATCH($Q12,'Placebo - Data'!$A:$A,0),MATCH(BI$1,'Placebo - Data'!$B$1:$BA$1,0)))*1000000*BI$5</f>
        <v>34.427273931214586</v>
      </c>
      <c r="BJ12" s="2">
        <f>IF(BJ$2=0,0,INDEX('Placebo - Data'!$B:$BA,MATCH($Q12,'Placebo - Data'!$A:$A,0),MATCH(BJ$1,'Placebo - Data'!$B$1:$BA$1,0)))*1000000*BJ$5</f>
        <v>0</v>
      </c>
      <c r="BK12" s="2">
        <f>IF(BK$2=0,0,INDEX('Placebo - Data'!$B:$BA,MATCH($Q12,'Placebo - Data'!$A:$A,0),MATCH(BK$1,'Placebo - Data'!$B$1:$BA$1,0)))*1000000*BK$5</f>
        <v>0</v>
      </c>
      <c r="BL12" s="2">
        <f>IF(BL$2=0,0,INDEX('Placebo - Data'!$B:$BA,MATCH($Q12,'Placebo - Data'!$A:$A,0),MATCH(BL$1,'Placebo - Data'!$B$1:$BA$1,0)))*1000000*BL$5</f>
        <v>0</v>
      </c>
      <c r="BM12" s="2">
        <f>IF(BM$2=0,0,INDEX('Placebo - Data'!$B:$BA,MATCH($Q12,'Placebo - Data'!$A:$A,0),MATCH(BM$1,'Placebo - Data'!$B$1:$BA$1,0)))*1000000*BM$5</f>
        <v>0</v>
      </c>
      <c r="BN12" s="2">
        <f>IF(BN$2=0,0,INDEX('Placebo - Data'!$B:$BA,MATCH($Q12,'Placebo - Data'!$A:$A,0),MATCH(BN$1,'Placebo - Data'!$B$1:$BA$1,0)))*1000000*BN$5</f>
        <v>0</v>
      </c>
      <c r="BO12" s="2">
        <f>IF(BO$2=0,0,INDEX('Placebo - Data'!$B:$BA,MATCH($Q12,'Placebo - Data'!$A:$A,0),MATCH(BO$1,'Placebo - Data'!$B$1:$BA$1,0)))*1000000*BO$5</f>
        <v>4.836862444790313</v>
      </c>
      <c r="BP12" s="2">
        <f>IF(BP$2=0,0,INDEX('Placebo - Data'!$B:$BA,MATCH($Q12,'Placebo - Data'!$A:$A,0),MATCH(BP$1,'Placebo - Data'!$B$1:$BA$1,0)))*1000000*BP$5</f>
        <v>0</v>
      </c>
      <c r="BQ12" s="2"/>
      <c r="BR12" s="2"/>
    </row>
    <row r="13" spans="1:71" x14ac:dyDescent="0.25">
      <c r="A13" t="s">
        <v>45</v>
      </c>
      <c r="B13" s="2">
        <f t="shared" si="0"/>
        <v>2.8572145459889122</v>
      </c>
      <c r="Q13">
        <f>'Placebo - Data'!A8</f>
        <v>1988</v>
      </c>
      <c r="R13" s="2">
        <f>IF(R$2=0,0,INDEX('Placebo - Data'!$B:$BA,MATCH($Q13,'Placebo - Data'!$A:$A,0),MATCH(R$1,'Placebo - Data'!$B$1:$BA$1,0)))*1000000*R$5</f>
        <v>-6.4308369474019855</v>
      </c>
      <c r="S13" s="2">
        <f>IF(S$2=0,0,INDEX('Placebo - Data'!$B:$BA,MATCH($Q13,'Placebo - Data'!$A:$A,0),MATCH(S$1,'Placebo - Data'!$B$1:$BA$1,0)))*1000000*S$5</f>
        <v>0</v>
      </c>
      <c r="T13" s="2">
        <f>IF(T$2=0,0,INDEX('Placebo - Data'!$B:$BA,MATCH($Q13,'Placebo - Data'!$A:$A,0),MATCH(T$1,'Placebo - Data'!$B$1:$BA$1,0)))*1000000*T$5</f>
        <v>0</v>
      </c>
      <c r="U13" s="2">
        <f>IF(U$2=0,0,INDEX('Placebo - Data'!$B:$BA,MATCH($Q13,'Placebo - Data'!$A:$A,0),MATCH(U$1,'Placebo - Data'!$B$1:$BA$1,0)))*1000000*U$5</f>
        <v>-5.6935123211587779</v>
      </c>
      <c r="V13" s="2">
        <f>IF(V$2=0,0,INDEX('Placebo - Data'!$B:$BA,MATCH($Q13,'Placebo - Data'!$A:$A,0),MATCH(V$1,'Placebo - Data'!$B$1:$BA$1,0)))*1000000*V$5</f>
        <v>-39.999584259930998</v>
      </c>
      <c r="W13" s="2">
        <f>IF(W$2=0,0,INDEX('Placebo - Data'!$B:$BA,MATCH($Q13,'Placebo - Data'!$A:$A,0),MATCH(W$1,'Placebo - Data'!$B$1:$BA$1,0)))*1000000*W$5</f>
        <v>0</v>
      </c>
      <c r="X13" s="2">
        <f>IF(X$2=0,0,INDEX('Placebo - Data'!$B:$BA,MATCH($Q13,'Placebo - Data'!$A:$A,0),MATCH(X$1,'Placebo - Data'!$B$1:$BA$1,0)))*1000000*X$5</f>
        <v>28.884811399620958</v>
      </c>
      <c r="Y13" s="2">
        <f>IF(Y$2=0,0,INDEX('Placebo - Data'!$B:$BA,MATCH($Q13,'Placebo - Data'!$A:$A,0),MATCH(Y$1,'Placebo - Data'!$B$1:$BA$1,0)))*1000000*Y$5</f>
        <v>0</v>
      </c>
      <c r="Z13" s="2">
        <f>IF(Z$2=0,0,INDEX('Placebo - Data'!$B:$BA,MATCH($Q13,'Placebo - Data'!$A:$A,0),MATCH(Z$1,'Placebo - Data'!$B$1:$BA$1,0)))*1000000*Z$5</f>
        <v>0</v>
      </c>
      <c r="AA13" s="2">
        <f>IF(AA$2=0,0,INDEX('Placebo - Data'!$B:$BA,MATCH($Q13,'Placebo - Data'!$A:$A,0),MATCH(AA$1,'Placebo - Data'!$B$1:$BA$1,0)))*1000000*AA$5</f>
        <v>0</v>
      </c>
      <c r="AB13" s="2">
        <f>IF(AB$2=0,0,INDEX('Placebo - Data'!$B:$BA,MATCH($Q13,'Placebo - Data'!$A:$A,0),MATCH(AB$1,'Placebo - Data'!$B$1:$BA$1,0)))*1000000*AB$5</f>
        <v>0</v>
      </c>
      <c r="AC13" s="2">
        <f>IF(AC$2=0,0,INDEX('Placebo - Data'!$B:$BA,MATCH($Q13,'Placebo - Data'!$A:$A,0),MATCH(AC$1,'Placebo - Data'!$B$1:$BA$1,0)))*1000000*AC$5</f>
        <v>-9.6237108664354309</v>
      </c>
      <c r="AD13" s="2">
        <f>IF(AD$2=0,0,INDEX('Placebo - Data'!$B:$BA,MATCH($Q13,'Placebo - Data'!$A:$A,0),MATCH(AD$1,'Placebo - Data'!$B$1:$BA$1,0)))*1000000*AD$5</f>
        <v>0</v>
      </c>
      <c r="AE13" s="2">
        <f>IF(AE$2=0,0,INDEX('Placebo - Data'!$B:$BA,MATCH($Q13,'Placebo - Data'!$A:$A,0),MATCH(AE$1,'Placebo - Data'!$B$1:$BA$1,0)))*1000000*AE$5</f>
        <v>17.677679352345876</v>
      </c>
      <c r="AF13" s="2">
        <f>IF(AF$2=0,0,INDEX('Placebo - Data'!$B:$BA,MATCH($Q13,'Placebo - Data'!$A:$A,0),MATCH(AF$1,'Placebo - Data'!$B$1:$BA$1,0)))*1000000*AF$5</f>
        <v>9.8373157015885226</v>
      </c>
      <c r="AG13" s="2">
        <f>IF(AG$2=0,0,INDEX('Placebo - Data'!$B:$BA,MATCH($Q13,'Placebo - Data'!$A:$A,0),MATCH(AG$1,'Placebo - Data'!$B$1:$BA$1,0)))*1000000*AG$5</f>
        <v>0</v>
      </c>
      <c r="AH13" s="2">
        <f>IF(AH$2=0,0,INDEX('Placebo - Data'!$B:$BA,MATCH($Q13,'Placebo - Data'!$A:$A,0),MATCH(AH$1,'Placebo - Data'!$B$1:$BA$1,0)))*1000000*AH$5</f>
        <v>8.3678396549657919</v>
      </c>
      <c r="AI13" s="2">
        <f>IF(AI$2=0,0,INDEX('Placebo - Data'!$B:$BA,MATCH($Q13,'Placebo - Data'!$A:$A,0),MATCH(AI$1,'Placebo - Data'!$B$1:$BA$1,0)))*1000000*AI$5</f>
        <v>2.7297694487060653</v>
      </c>
      <c r="AJ13" s="2">
        <f>IF(AJ$2=0,0,INDEX('Placebo - Data'!$B:$BA,MATCH($Q13,'Placebo - Data'!$A:$A,0),MATCH(AJ$1,'Placebo - Data'!$B$1:$BA$1,0)))*1000000*AJ$5</f>
        <v>-1.4320402215162176</v>
      </c>
      <c r="AK13" s="2">
        <f>IF(AK$2=0,0,INDEX('Placebo - Data'!$B:$BA,MATCH($Q13,'Placebo - Data'!$A:$A,0),MATCH(AK$1,'Placebo - Data'!$B$1:$BA$1,0)))*1000000*AK$5</f>
        <v>0</v>
      </c>
      <c r="AL13" s="2">
        <f>IF(AL$2=0,0,INDEX('Placebo - Data'!$B:$BA,MATCH($Q13,'Placebo - Data'!$A:$A,0),MATCH(AL$1,'Placebo - Data'!$B$1:$BA$1,0)))*1000000*AL$5</f>
        <v>-4.2462966121092904</v>
      </c>
      <c r="AM13" s="2">
        <f>IF(AM$2=0,0,INDEX('Placebo - Data'!$B:$BA,MATCH($Q13,'Placebo - Data'!$A:$A,0),MATCH(AM$1,'Placebo - Data'!$B$1:$BA$1,0)))*1000000*AM$5</f>
        <v>6.7543660406954587</v>
      </c>
      <c r="AN13" s="2">
        <f>IF(AN$2=0,0,INDEX('Placebo - Data'!$B:$BA,MATCH($Q13,'Placebo - Data'!$A:$A,0),MATCH(AN$1,'Placebo - Data'!$B$1:$BA$1,0)))*1000000*AN$5</f>
        <v>0</v>
      </c>
      <c r="AO13" s="2">
        <f>IF(AO$2=0,0,INDEX('Placebo - Data'!$B:$BA,MATCH($Q13,'Placebo - Data'!$A:$A,0),MATCH(AO$1,'Placebo - Data'!$B$1:$BA$1,0)))*1000000*AO$5</f>
        <v>10.414688404125627</v>
      </c>
      <c r="AP13" s="2">
        <f>IF(AP$2=0,0,INDEX('Placebo - Data'!$B:$BA,MATCH($Q13,'Placebo - Data'!$A:$A,0),MATCH(AP$1,'Placebo - Data'!$B$1:$BA$1,0)))*1000000*AP$5</f>
        <v>0</v>
      </c>
      <c r="AQ13" s="2">
        <f>IF(AQ$2=0,0,INDEX('Placebo - Data'!$B:$BA,MATCH($Q13,'Placebo - Data'!$A:$A,0),MATCH(AQ$1,'Placebo - Data'!$B$1:$BA$1,0)))*1000000*AQ$5</f>
        <v>-13.814202247885987</v>
      </c>
      <c r="AR13" s="2">
        <f>IF(AR$2=0,0,INDEX('Placebo - Data'!$B:$BA,MATCH($Q13,'Placebo - Data'!$A:$A,0),MATCH(AR$1,'Placebo - Data'!$B$1:$BA$1,0)))*1000000*AR$5</f>
        <v>0</v>
      </c>
      <c r="AS13" s="2">
        <f>IF(AS$2=0,0,INDEX('Placebo - Data'!$B:$BA,MATCH($Q13,'Placebo - Data'!$A:$A,0),MATCH(AS$1,'Placebo - Data'!$B$1:$BA$1,0)))*1000000*AS$5</f>
        <v>-7.158641437854385</v>
      </c>
      <c r="AT13" s="2">
        <f>IF(AT$2=0,0,INDEX('Placebo - Data'!$B:$BA,MATCH($Q13,'Placebo - Data'!$A:$A,0),MATCH(AT$1,'Placebo - Data'!$B$1:$BA$1,0)))*1000000*AT$5</f>
        <v>0</v>
      </c>
      <c r="AU13" s="2">
        <f>IF(AU$2=0,0,INDEX('Placebo - Data'!$B:$BA,MATCH($Q13,'Placebo - Data'!$A:$A,0),MATCH(AU$1,'Placebo - Data'!$B$1:$BA$1,0)))*1000000*AU$5</f>
        <v>0</v>
      </c>
      <c r="AV13" s="2">
        <f>IF(AV$2=0,0,INDEX('Placebo - Data'!$B:$BA,MATCH($Q13,'Placebo - Data'!$A:$A,0),MATCH(AV$1,'Placebo - Data'!$B$1:$BA$1,0)))*1000000*AV$5</f>
        <v>0</v>
      </c>
      <c r="AW13" s="2">
        <f>IF(AW$2=0,0,INDEX('Placebo - Data'!$B:$BA,MATCH($Q13,'Placebo - Data'!$A:$A,0),MATCH(AW$1,'Placebo - Data'!$B$1:$BA$1,0)))*1000000*AW$5</f>
        <v>0</v>
      </c>
      <c r="AX13" s="2">
        <f>IF(AX$2=0,0,INDEX('Placebo - Data'!$B:$BA,MATCH($Q13,'Placebo - Data'!$A:$A,0),MATCH(AX$1,'Placebo - Data'!$B$1:$BA$1,0)))*1000000*AX$5</f>
        <v>0</v>
      </c>
      <c r="AY13" s="2">
        <f>IF(AY$2=0,0,INDEX('Placebo - Data'!$B:$BA,MATCH($Q13,'Placebo - Data'!$A:$A,0),MATCH(AY$1,'Placebo - Data'!$B$1:$BA$1,0)))*1000000*AY$5</f>
        <v>0</v>
      </c>
      <c r="AZ13" s="2">
        <f>IF(AZ$2=0,0,INDEX('Placebo - Data'!$B:$BA,MATCH($Q13,'Placebo - Data'!$A:$A,0),MATCH(AZ$1,'Placebo - Data'!$B$1:$BA$1,0)))*1000000*AZ$5</f>
        <v>16.134374163812026</v>
      </c>
      <c r="BA13" s="2">
        <f>IF(BA$2=0,0,INDEX('Placebo - Data'!$B:$BA,MATCH($Q13,'Placebo - Data'!$A:$A,0),MATCH(BA$1,'Placebo - Data'!$B$1:$BA$1,0)))*1000000*BA$5</f>
        <v>0</v>
      </c>
      <c r="BB13" s="2">
        <f>IF(BB$2=0,0,INDEX('Placebo - Data'!$B:$BA,MATCH($Q13,'Placebo - Data'!$A:$A,0),MATCH(BB$1,'Placebo - Data'!$B$1:$BA$1,0)))*1000000*BB$5</f>
        <v>0</v>
      </c>
      <c r="BC13" s="2">
        <f>IF(BC$2=0,0,INDEX('Placebo - Data'!$B:$BA,MATCH($Q13,'Placebo - Data'!$A:$A,0),MATCH(BC$1,'Placebo - Data'!$B$1:$BA$1,0)))*1000000*BC$5</f>
        <v>0</v>
      </c>
      <c r="BD13" s="2">
        <f>IF(BD$2=0,0,INDEX('Placebo - Data'!$B:$BA,MATCH($Q13,'Placebo - Data'!$A:$A,0),MATCH(BD$1,'Placebo - Data'!$B$1:$BA$1,0)))*1000000*BD$5</f>
        <v>0</v>
      </c>
      <c r="BE13" s="2">
        <f>IF(BE$2=0,0,INDEX('Placebo - Data'!$B:$BA,MATCH($Q13,'Placebo - Data'!$A:$A,0),MATCH(BE$1,'Placebo - Data'!$B$1:$BA$1,0)))*1000000*BE$5</f>
        <v>0</v>
      </c>
      <c r="BF13" s="2">
        <f>IF(BF$2=0,0,INDEX('Placebo - Data'!$B:$BA,MATCH($Q13,'Placebo - Data'!$A:$A,0),MATCH(BF$1,'Placebo - Data'!$B$1:$BA$1,0)))*1000000*BF$5</f>
        <v>-31.381467124447227</v>
      </c>
      <c r="BG13" s="2">
        <f>IF(BG$2=0,0,INDEX('Placebo - Data'!$B:$BA,MATCH($Q13,'Placebo - Data'!$A:$A,0),MATCH(BG$1,'Placebo - Data'!$B$1:$BA$1,0)))*1000000*BG$5</f>
        <v>19.724366211448796</v>
      </c>
      <c r="BH13" s="2">
        <f>IF(BH$2=0,0,INDEX('Placebo - Data'!$B:$BA,MATCH($Q13,'Placebo - Data'!$A:$A,0),MATCH(BH$1,'Placebo - Data'!$B$1:$BA$1,0)))*1000000*BH$5</f>
        <v>-11.50422940554563</v>
      </c>
      <c r="BI13" s="2">
        <f>IF(BI$2=0,0,INDEX('Placebo - Data'!$B:$BA,MATCH($Q13,'Placebo - Data'!$A:$A,0),MATCH(BI$1,'Placebo - Data'!$B$1:$BA$1,0)))*1000000*BI$5</f>
        <v>18.386168449069373</v>
      </c>
      <c r="BJ13" s="2">
        <f>IF(BJ$2=0,0,INDEX('Placebo - Data'!$B:$BA,MATCH($Q13,'Placebo - Data'!$A:$A,0),MATCH(BJ$1,'Placebo - Data'!$B$1:$BA$1,0)))*1000000*BJ$5</f>
        <v>0</v>
      </c>
      <c r="BK13" s="2">
        <f>IF(BK$2=0,0,INDEX('Placebo - Data'!$B:$BA,MATCH($Q13,'Placebo - Data'!$A:$A,0),MATCH(BK$1,'Placebo - Data'!$B$1:$BA$1,0)))*1000000*BK$5</f>
        <v>0</v>
      </c>
      <c r="BL13" s="2">
        <f>IF(BL$2=0,0,INDEX('Placebo - Data'!$B:$BA,MATCH($Q13,'Placebo - Data'!$A:$A,0),MATCH(BL$1,'Placebo - Data'!$B$1:$BA$1,0)))*1000000*BL$5</f>
        <v>0</v>
      </c>
      <c r="BM13" s="2">
        <f>IF(BM$2=0,0,INDEX('Placebo - Data'!$B:$BA,MATCH($Q13,'Placebo - Data'!$A:$A,0),MATCH(BM$1,'Placebo - Data'!$B$1:$BA$1,0)))*1000000*BM$5</f>
        <v>0</v>
      </c>
      <c r="BN13" s="2">
        <f>IF(BN$2=0,0,INDEX('Placebo - Data'!$B:$BA,MATCH($Q13,'Placebo - Data'!$A:$A,0),MATCH(BN$1,'Placebo - Data'!$B$1:$BA$1,0)))*1000000*BN$5</f>
        <v>0</v>
      </c>
      <c r="BO13" s="2">
        <f>IF(BO$2=0,0,INDEX('Placebo - Data'!$B:$BA,MATCH($Q13,'Placebo - Data'!$A:$A,0),MATCH(BO$1,'Placebo - Data'!$B$1:$BA$1,0)))*1000000*BO$5</f>
        <v>-7.9484716479782946</v>
      </c>
      <c r="BP13" s="2">
        <f>IF(BP$2=0,0,INDEX('Placebo - Data'!$B:$BA,MATCH($Q13,'Placebo - Data'!$A:$A,0),MATCH(BP$1,'Placebo - Data'!$B$1:$BA$1,0)))*1000000*BP$5</f>
        <v>0</v>
      </c>
      <c r="BQ13" s="2"/>
      <c r="BR13" s="2"/>
    </row>
    <row r="14" spans="1:71" x14ac:dyDescent="0.25">
      <c r="A14" t="s">
        <v>123</v>
      </c>
      <c r="B14" s="2">
        <f t="shared" si="0"/>
        <v>0</v>
      </c>
      <c r="Q14">
        <f>'Placebo - Data'!A9</f>
        <v>1989</v>
      </c>
      <c r="R14" s="2">
        <f>IF(R$2=0,0,INDEX('Placebo - Data'!$B:$BA,MATCH($Q14,'Placebo - Data'!$A:$A,0),MATCH(R$1,'Placebo - Data'!$B$1:$BA$1,0)))*1000000*R$5</f>
        <v>-2.3912784854474012</v>
      </c>
      <c r="S14" s="2">
        <f>IF(S$2=0,0,INDEX('Placebo - Data'!$B:$BA,MATCH($Q14,'Placebo - Data'!$A:$A,0),MATCH(S$1,'Placebo - Data'!$B$1:$BA$1,0)))*1000000*S$5</f>
        <v>0</v>
      </c>
      <c r="T14" s="2">
        <f>IF(T$2=0,0,INDEX('Placebo - Data'!$B:$BA,MATCH($Q14,'Placebo - Data'!$A:$A,0),MATCH(T$1,'Placebo - Data'!$B$1:$BA$1,0)))*1000000*T$5</f>
        <v>0</v>
      </c>
      <c r="U14" s="2">
        <f>IF(U$2=0,0,INDEX('Placebo - Data'!$B:$BA,MATCH($Q14,'Placebo - Data'!$A:$A,0),MATCH(U$1,'Placebo - Data'!$B$1:$BA$1,0)))*1000000*U$5</f>
        <v>6.5290878410451114</v>
      </c>
      <c r="V14" s="2">
        <f>IF(V$2=0,0,INDEX('Placebo - Data'!$B:$BA,MATCH($Q14,'Placebo - Data'!$A:$A,0),MATCH(V$1,'Placebo - Data'!$B$1:$BA$1,0)))*1000000*V$5</f>
        <v>-60.380625654943287</v>
      </c>
      <c r="W14" s="2">
        <f>IF(W$2=0,0,INDEX('Placebo - Data'!$B:$BA,MATCH($Q14,'Placebo - Data'!$A:$A,0),MATCH(W$1,'Placebo - Data'!$B$1:$BA$1,0)))*1000000*W$5</f>
        <v>0</v>
      </c>
      <c r="X14" s="2">
        <f>IF(X$2=0,0,INDEX('Placebo - Data'!$B:$BA,MATCH($Q14,'Placebo - Data'!$A:$A,0),MATCH(X$1,'Placebo - Data'!$B$1:$BA$1,0)))*1000000*X$5</f>
        <v>-1.92768357010209</v>
      </c>
      <c r="Y14" s="2">
        <f>IF(Y$2=0,0,INDEX('Placebo - Data'!$B:$BA,MATCH($Q14,'Placebo - Data'!$A:$A,0),MATCH(Y$1,'Placebo - Data'!$B$1:$BA$1,0)))*1000000*Y$5</f>
        <v>0</v>
      </c>
      <c r="Z14" s="2">
        <f>IF(Z$2=0,0,INDEX('Placebo - Data'!$B:$BA,MATCH($Q14,'Placebo - Data'!$A:$A,0),MATCH(Z$1,'Placebo - Data'!$B$1:$BA$1,0)))*1000000*Z$5</f>
        <v>0</v>
      </c>
      <c r="AA14" s="2">
        <f>IF(AA$2=0,0,INDEX('Placebo - Data'!$B:$BA,MATCH($Q14,'Placebo - Data'!$A:$A,0),MATCH(AA$1,'Placebo - Data'!$B$1:$BA$1,0)))*1000000*AA$5</f>
        <v>0</v>
      </c>
      <c r="AB14" s="2">
        <f>IF(AB$2=0,0,INDEX('Placebo - Data'!$B:$BA,MATCH($Q14,'Placebo - Data'!$A:$A,0),MATCH(AB$1,'Placebo - Data'!$B$1:$BA$1,0)))*1000000*AB$5</f>
        <v>0</v>
      </c>
      <c r="AC14" s="2">
        <f>IF(AC$2=0,0,INDEX('Placebo - Data'!$B:$BA,MATCH($Q14,'Placebo - Data'!$A:$A,0),MATCH(AC$1,'Placebo - Data'!$B$1:$BA$1,0)))*1000000*AC$5</f>
        <v>-18.904976968769915</v>
      </c>
      <c r="AD14" s="2">
        <f>IF(AD$2=0,0,INDEX('Placebo - Data'!$B:$BA,MATCH($Q14,'Placebo - Data'!$A:$A,0),MATCH(AD$1,'Placebo - Data'!$B$1:$BA$1,0)))*1000000*AD$5</f>
        <v>0</v>
      </c>
      <c r="AE14" s="2">
        <f>IF(AE$2=0,0,INDEX('Placebo - Data'!$B:$BA,MATCH($Q14,'Placebo - Data'!$A:$A,0),MATCH(AE$1,'Placebo - Data'!$B$1:$BA$1,0)))*1000000*AE$5</f>
        <v>10.057839972432703</v>
      </c>
      <c r="AF14" s="2">
        <f>IF(AF$2=0,0,INDEX('Placebo - Data'!$B:$BA,MATCH($Q14,'Placebo - Data'!$A:$A,0),MATCH(AF$1,'Placebo - Data'!$B$1:$BA$1,0)))*1000000*AF$5</f>
        <v>19.674696886795573</v>
      </c>
      <c r="AG14" s="2">
        <f>IF(AG$2=0,0,INDEX('Placebo - Data'!$B:$BA,MATCH($Q14,'Placebo - Data'!$A:$A,0),MATCH(AG$1,'Placebo - Data'!$B$1:$BA$1,0)))*1000000*AG$5</f>
        <v>0</v>
      </c>
      <c r="AH14" s="2">
        <f>IF(AH$2=0,0,INDEX('Placebo - Data'!$B:$BA,MATCH($Q14,'Placebo - Data'!$A:$A,0),MATCH(AH$1,'Placebo - Data'!$B$1:$BA$1,0)))*1000000*AH$5</f>
        <v>20.48298847512342</v>
      </c>
      <c r="AI14" s="2">
        <f>IF(AI$2=0,0,INDEX('Placebo - Data'!$B:$BA,MATCH($Q14,'Placebo - Data'!$A:$A,0),MATCH(AI$1,'Placebo - Data'!$B$1:$BA$1,0)))*1000000*AI$5</f>
        <v>7.3160076681233477</v>
      </c>
      <c r="AJ14" s="2">
        <f>IF(AJ$2=0,0,INDEX('Placebo - Data'!$B:$BA,MATCH($Q14,'Placebo - Data'!$A:$A,0),MATCH(AJ$1,'Placebo - Data'!$B$1:$BA$1,0)))*1000000*AJ$5</f>
        <v>-4.81192955703591</v>
      </c>
      <c r="AK14" s="2">
        <f>IF(AK$2=0,0,INDEX('Placebo - Data'!$B:$BA,MATCH($Q14,'Placebo - Data'!$A:$A,0),MATCH(AK$1,'Placebo - Data'!$B$1:$BA$1,0)))*1000000*AK$5</f>
        <v>0</v>
      </c>
      <c r="AL14" s="2">
        <f>IF(AL$2=0,0,INDEX('Placebo - Data'!$B:$BA,MATCH($Q14,'Placebo - Data'!$A:$A,0),MATCH(AL$1,'Placebo - Data'!$B$1:$BA$1,0)))*1000000*AL$5</f>
        <v>11.541759704414289</v>
      </c>
      <c r="AM14" s="2">
        <f>IF(AM$2=0,0,INDEX('Placebo - Data'!$B:$BA,MATCH($Q14,'Placebo - Data'!$A:$A,0),MATCH(AM$1,'Placebo - Data'!$B$1:$BA$1,0)))*1000000*AM$5</f>
        <v>-4.2803440010175109</v>
      </c>
      <c r="AN14" s="2">
        <f>IF(AN$2=0,0,INDEX('Placebo - Data'!$B:$BA,MATCH($Q14,'Placebo - Data'!$A:$A,0),MATCH(AN$1,'Placebo - Data'!$B$1:$BA$1,0)))*1000000*AN$5</f>
        <v>0</v>
      </c>
      <c r="AO14" s="2">
        <f>IF(AO$2=0,0,INDEX('Placebo - Data'!$B:$BA,MATCH($Q14,'Placebo - Data'!$A:$A,0),MATCH(AO$1,'Placebo - Data'!$B$1:$BA$1,0)))*1000000*AO$5</f>
        <v>-11.793775229307357</v>
      </c>
      <c r="AP14" s="2">
        <f>IF(AP$2=0,0,INDEX('Placebo - Data'!$B:$BA,MATCH($Q14,'Placebo - Data'!$A:$A,0),MATCH(AP$1,'Placebo - Data'!$B$1:$BA$1,0)))*1000000*AP$5</f>
        <v>0</v>
      </c>
      <c r="AQ14" s="2">
        <f>IF(AQ$2=0,0,INDEX('Placebo - Data'!$B:$BA,MATCH($Q14,'Placebo - Data'!$A:$A,0),MATCH(AQ$1,'Placebo - Data'!$B$1:$BA$1,0)))*1000000*AQ$5</f>
        <v>-10.866235243156552</v>
      </c>
      <c r="AR14" s="2">
        <f>IF(AR$2=0,0,INDEX('Placebo - Data'!$B:$BA,MATCH($Q14,'Placebo - Data'!$A:$A,0),MATCH(AR$1,'Placebo - Data'!$B$1:$BA$1,0)))*1000000*AR$5</f>
        <v>0</v>
      </c>
      <c r="AS14" s="2">
        <f>IF(AS$2=0,0,INDEX('Placebo - Data'!$B:$BA,MATCH($Q14,'Placebo - Data'!$A:$A,0),MATCH(AS$1,'Placebo - Data'!$B$1:$BA$1,0)))*1000000*AS$5</f>
        <v>8.1292246250086464</v>
      </c>
      <c r="AT14" s="2">
        <f>IF(AT$2=0,0,INDEX('Placebo - Data'!$B:$BA,MATCH($Q14,'Placebo - Data'!$A:$A,0),MATCH(AT$1,'Placebo - Data'!$B$1:$BA$1,0)))*1000000*AT$5</f>
        <v>0</v>
      </c>
      <c r="AU14" s="2">
        <f>IF(AU$2=0,0,INDEX('Placebo - Data'!$B:$BA,MATCH($Q14,'Placebo - Data'!$A:$A,0),MATCH(AU$1,'Placebo - Data'!$B$1:$BA$1,0)))*1000000*AU$5</f>
        <v>0</v>
      </c>
      <c r="AV14" s="2">
        <f>IF(AV$2=0,0,INDEX('Placebo - Data'!$B:$BA,MATCH($Q14,'Placebo - Data'!$A:$A,0),MATCH(AV$1,'Placebo - Data'!$B$1:$BA$1,0)))*1000000*AV$5</f>
        <v>0</v>
      </c>
      <c r="AW14" s="2">
        <f>IF(AW$2=0,0,INDEX('Placebo - Data'!$B:$BA,MATCH($Q14,'Placebo - Data'!$A:$A,0),MATCH(AW$1,'Placebo - Data'!$B$1:$BA$1,0)))*1000000*AW$5</f>
        <v>0</v>
      </c>
      <c r="AX14" s="2">
        <f>IF(AX$2=0,0,INDEX('Placebo - Data'!$B:$BA,MATCH($Q14,'Placebo - Data'!$A:$A,0),MATCH(AX$1,'Placebo - Data'!$B$1:$BA$1,0)))*1000000*AX$5</f>
        <v>0</v>
      </c>
      <c r="AY14" s="2">
        <f>IF(AY$2=0,0,INDEX('Placebo - Data'!$B:$BA,MATCH($Q14,'Placebo - Data'!$A:$A,0),MATCH(AY$1,'Placebo - Data'!$B$1:$BA$1,0)))*1000000*AY$5</f>
        <v>0</v>
      </c>
      <c r="AZ14" s="2">
        <f>IF(AZ$2=0,0,INDEX('Placebo - Data'!$B:$BA,MATCH($Q14,'Placebo - Data'!$A:$A,0),MATCH(AZ$1,'Placebo - Data'!$B$1:$BA$1,0)))*1000000*AZ$5</f>
        <v>29.94809256051667</v>
      </c>
      <c r="BA14" s="2">
        <f>IF(BA$2=0,0,INDEX('Placebo - Data'!$B:$BA,MATCH($Q14,'Placebo - Data'!$A:$A,0),MATCH(BA$1,'Placebo - Data'!$B$1:$BA$1,0)))*1000000*BA$5</f>
        <v>0</v>
      </c>
      <c r="BB14" s="2">
        <f>IF(BB$2=0,0,INDEX('Placebo - Data'!$B:$BA,MATCH($Q14,'Placebo - Data'!$A:$A,0),MATCH(BB$1,'Placebo - Data'!$B$1:$BA$1,0)))*1000000*BB$5</f>
        <v>0</v>
      </c>
      <c r="BC14" s="2">
        <f>IF(BC$2=0,0,INDEX('Placebo - Data'!$B:$BA,MATCH($Q14,'Placebo - Data'!$A:$A,0),MATCH(BC$1,'Placebo - Data'!$B$1:$BA$1,0)))*1000000*BC$5</f>
        <v>0</v>
      </c>
      <c r="BD14" s="2">
        <f>IF(BD$2=0,0,INDEX('Placebo - Data'!$B:$BA,MATCH($Q14,'Placebo - Data'!$A:$A,0),MATCH(BD$1,'Placebo - Data'!$B$1:$BA$1,0)))*1000000*BD$5</f>
        <v>0</v>
      </c>
      <c r="BE14" s="2">
        <f>IF(BE$2=0,0,INDEX('Placebo - Data'!$B:$BA,MATCH($Q14,'Placebo - Data'!$A:$A,0),MATCH(BE$1,'Placebo - Data'!$B$1:$BA$1,0)))*1000000*BE$5</f>
        <v>0</v>
      </c>
      <c r="BF14" s="2">
        <f>IF(BF$2=0,0,INDEX('Placebo - Data'!$B:$BA,MATCH($Q14,'Placebo - Data'!$A:$A,0),MATCH(BF$1,'Placebo - Data'!$B$1:$BA$1,0)))*1000000*BF$5</f>
        <v>-20.067600416950881</v>
      </c>
      <c r="BG14" s="2">
        <f>IF(BG$2=0,0,INDEX('Placebo - Data'!$B:$BA,MATCH($Q14,'Placebo - Data'!$A:$A,0),MATCH(BG$1,'Placebo - Data'!$B$1:$BA$1,0)))*1000000*BG$5</f>
        <v>-14.085718248679768</v>
      </c>
      <c r="BH14" s="2">
        <f>IF(BH$2=0,0,INDEX('Placebo - Data'!$B:$BA,MATCH($Q14,'Placebo - Data'!$A:$A,0),MATCH(BH$1,'Placebo - Data'!$B$1:$BA$1,0)))*1000000*BH$5</f>
        <v>-1.9700621578522259</v>
      </c>
      <c r="BI14" s="2">
        <f>IF(BI$2=0,0,INDEX('Placebo - Data'!$B:$BA,MATCH($Q14,'Placebo - Data'!$A:$A,0),MATCH(BI$1,'Placebo - Data'!$B$1:$BA$1,0)))*1000000*BI$5</f>
        <v>6.8579875005525537</v>
      </c>
      <c r="BJ14" s="2">
        <f>IF(BJ$2=0,0,INDEX('Placebo - Data'!$B:$BA,MATCH($Q14,'Placebo - Data'!$A:$A,0),MATCH(BJ$1,'Placebo - Data'!$B$1:$BA$1,0)))*1000000*BJ$5</f>
        <v>0</v>
      </c>
      <c r="BK14" s="2">
        <f>IF(BK$2=0,0,INDEX('Placebo - Data'!$B:$BA,MATCH($Q14,'Placebo - Data'!$A:$A,0),MATCH(BK$1,'Placebo - Data'!$B$1:$BA$1,0)))*1000000*BK$5</f>
        <v>0</v>
      </c>
      <c r="BL14" s="2">
        <f>IF(BL$2=0,0,INDEX('Placebo - Data'!$B:$BA,MATCH($Q14,'Placebo - Data'!$A:$A,0),MATCH(BL$1,'Placebo - Data'!$B$1:$BA$1,0)))*1000000*BL$5</f>
        <v>0</v>
      </c>
      <c r="BM14" s="2">
        <f>IF(BM$2=0,0,INDEX('Placebo - Data'!$B:$BA,MATCH($Q14,'Placebo - Data'!$A:$A,0),MATCH(BM$1,'Placebo - Data'!$B$1:$BA$1,0)))*1000000*BM$5</f>
        <v>0</v>
      </c>
      <c r="BN14" s="2">
        <f>IF(BN$2=0,0,INDEX('Placebo - Data'!$B:$BA,MATCH($Q14,'Placebo - Data'!$A:$A,0),MATCH(BN$1,'Placebo - Data'!$B$1:$BA$1,0)))*1000000*BN$5</f>
        <v>0</v>
      </c>
      <c r="BO14" s="2">
        <f>IF(BO$2=0,0,INDEX('Placebo - Data'!$B:$BA,MATCH($Q14,'Placebo - Data'!$A:$A,0),MATCH(BO$1,'Placebo - Data'!$B$1:$BA$1,0)))*1000000*BO$5</f>
        <v>4.4604062168218661</v>
      </c>
      <c r="BP14" s="2">
        <f>IF(BP$2=0,0,INDEX('Placebo - Data'!$B:$BA,MATCH($Q14,'Placebo - Data'!$A:$A,0),MATCH(BP$1,'Placebo - Data'!$B$1:$BA$1,0)))*1000000*BP$5</f>
        <v>0</v>
      </c>
      <c r="BQ14" s="2"/>
      <c r="BR14" s="2"/>
    </row>
    <row r="15" spans="1:71" x14ac:dyDescent="0.25">
      <c r="A15" t="s">
        <v>31</v>
      </c>
      <c r="B15" s="2">
        <f t="shared" si="0"/>
        <v>2.6013772969325561</v>
      </c>
      <c r="Q15">
        <f>'Placebo - Data'!A10</f>
        <v>1990</v>
      </c>
      <c r="R15" s="2">
        <f>IF(R$2=0,0,INDEX('Placebo - Data'!$B:$BA,MATCH($Q15,'Placebo - Data'!$A:$A,0),MATCH(R$1,'Placebo - Data'!$B$1:$BA$1,0)))*1000000*R$5</f>
        <v>-2.2333667857310502</v>
      </c>
      <c r="S15" s="2">
        <f>IF(S$2=0,0,INDEX('Placebo - Data'!$B:$BA,MATCH($Q15,'Placebo - Data'!$A:$A,0),MATCH(S$1,'Placebo - Data'!$B$1:$BA$1,0)))*1000000*S$5</f>
        <v>0</v>
      </c>
      <c r="T15" s="2">
        <f>IF(T$2=0,0,INDEX('Placebo - Data'!$B:$BA,MATCH($Q15,'Placebo - Data'!$A:$A,0),MATCH(T$1,'Placebo - Data'!$B$1:$BA$1,0)))*1000000*T$5</f>
        <v>0</v>
      </c>
      <c r="U15" s="2">
        <f>IF(U$2=0,0,INDEX('Placebo - Data'!$B:$BA,MATCH($Q15,'Placebo - Data'!$A:$A,0),MATCH(U$1,'Placebo - Data'!$B$1:$BA$1,0)))*1000000*U$5</f>
        <v>-0.37234278238429397</v>
      </c>
      <c r="V15" s="2">
        <f>IF(V$2=0,0,INDEX('Placebo - Data'!$B:$BA,MATCH($Q15,'Placebo - Data'!$A:$A,0),MATCH(V$1,'Placebo - Data'!$B$1:$BA$1,0)))*1000000*V$5</f>
        <v>-10.806938007590361</v>
      </c>
      <c r="W15" s="2">
        <f>IF(W$2=0,0,INDEX('Placebo - Data'!$B:$BA,MATCH($Q15,'Placebo - Data'!$A:$A,0),MATCH(W$1,'Placebo - Data'!$B$1:$BA$1,0)))*1000000*W$5</f>
        <v>0</v>
      </c>
      <c r="X15" s="2">
        <f>IF(X$2=0,0,INDEX('Placebo - Data'!$B:$BA,MATCH($Q15,'Placebo - Data'!$A:$A,0),MATCH(X$1,'Placebo - Data'!$B$1:$BA$1,0)))*1000000*X$5</f>
        <v>8.1752868936746381</v>
      </c>
      <c r="Y15" s="2">
        <f>IF(Y$2=0,0,INDEX('Placebo - Data'!$B:$BA,MATCH($Q15,'Placebo - Data'!$A:$A,0),MATCH(Y$1,'Placebo - Data'!$B$1:$BA$1,0)))*1000000*Y$5</f>
        <v>0</v>
      </c>
      <c r="Z15" s="2">
        <f>IF(Z$2=0,0,INDEX('Placebo - Data'!$B:$BA,MATCH($Q15,'Placebo - Data'!$A:$A,0),MATCH(Z$1,'Placebo - Data'!$B$1:$BA$1,0)))*1000000*Z$5</f>
        <v>0</v>
      </c>
      <c r="AA15" s="2">
        <f>IF(AA$2=0,0,INDEX('Placebo - Data'!$B:$BA,MATCH($Q15,'Placebo - Data'!$A:$A,0),MATCH(AA$1,'Placebo - Data'!$B$1:$BA$1,0)))*1000000*AA$5</f>
        <v>0</v>
      </c>
      <c r="AB15" s="2">
        <f>IF(AB$2=0,0,INDEX('Placebo - Data'!$B:$BA,MATCH($Q15,'Placebo - Data'!$A:$A,0),MATCH(AB$1,'Placebo - Data'!$B$1:$BA$1,0)))*1000000*AB$5</f>
        <v>0</v>
      </c>
      <c r="AC15" s="2">
        <f>IF(AC$2=0,0,INDEX('Placebo - Data'!$B:$BA,MATCH($Q15,'Placebo - Data'!$A:$A,0),MATCH(AC$1,'Placebo - Data'!$B$1:$BA$1,0)))*1000000*AC$5</f>
        <v>-8.4786424849880859</v>
      </c>
      <c r="AD15" s="2">
        <f>IF(AD$2=0,0,INDEX('Placebo - Data'!$B:$BA,MATCH($Q15,'Placebo - Data'!$A:$A,0),MATCH(AD$1,'Placebo - Data'!$B$1:$BA$1,0)))*1000000*AD$5</f>
        <v>0</v>
      </c>
      <c r="AE15" s="2">
        <f>IF(AE$2=0,0,INDEX('Placebo - Data'!$B:$BA,MATCH($Q15,'Placebo - Data'!$A:$A,0),MATCH(AE$1,'Placebo - Data'!$B$1:$BA$1,0)))*1000000*AE$5</f>
        <v>-4.5217907427286264</v>
      </c>
      <c r="AF15" s="2">
        <f>IF(AF$2=0,0,INDEX('Placebo - Data'!$B:$BA,MATCH($Q15,'Placebo - Data'!$A:$A,0),MATCH(AF$1,'Placebo - Data'!$B$1:$BA$1,0)))*1000000*AF$5</f>
        <v>-2.3564045932289446</v>
      </c>
      <c r="AG15" s="2">
        <f>IF(AG$2=0,0,INDEX('Placebo - Data'!$B:$BA,MATCH($Q15,'Placebo - Data'!$A:$A,0),MATCH(AG$1,'Placebo - Data'!$B$1:$BA$1,0)))*1000000*AG$5</f>
        <v>0</v>
      </c>
      <c r="AH15" s="2">
        <f>IF(AH$2=0,0,INDEX('Placebo - Data'!$B:$BA,MATCH($Q15,'Placebo - Data'!$A:$A,0),MATCH(AH$1,'Placebo - Data'!$B$1:$BA$1,0)))*1000000*AH$5</f>
        <v>-9.7500169431441464</v>
      </c>
      <c r="AI15" s="2">
        <f>IF(AI$2=0,0,INDEX('Placebo - Data'!$B:$BA,MATCH($Q15,'Placebo - Data'!$A:$A,0),MATCH(AI$1,'Placebo - Data'!$B$1:$BA$1,0)))*1000000*AI$5</f>
        <v>24.680577553226613</v>
      </c>
      <c r="AJ15" s="2">
        <f>IF(AJ$2=0,0,INDEX('Placebo - Data'!$B:$BA,MATCH($Q15,'Placebo - Data'!$A:$A,0),MATCH(AJ$1,'Placebo - Data'!$B$1:$BA$1,0)))*1000000*AJ$5</f>
        <v>-27.847916499013081</v>
      </c>
      <c r="AK15" s="2">
        <f>IF(AK$2=0,0,INDEX('Placebo - Data'!$B:$BA,MATCH($Q15,'Placebo - Data'!$A:$A,0),MATCH(AK$1,'Placebo - Data'!$B$1:$BA$1,0)))*1000000*AK$5</f>
        <v>0</v>
      </c>
      <c r="AL15" s="2">
        <f>IF(AL$2=0,0,INDEX('Placebo - Data'!$B:$BA,MATCH($Q15,'Placebo - Data'!$A:$A,0),MATCH(AL$1,'Placebo - Data'!$B$1:$BA$1,0)))*1000000*AL$5</f>
        <v>4.9107338782050647</v>
      </c>
      <c r="AM15" s="2">
        <f>IF(AM$2=0,0,INDEX('Placebo - Data'!$B:$BA,MATCH($Q15,'Placebo - Data'!$A:$A,0),MATCH(AM$1,'Placebo - Data'!$B$1:$BA$1,0)))*1000000*AM$5</f>
        <v>1.1334595910739154</v>
      </c>
      <c r="AN15" s="2">
        <f>IF(AN$2=0,0,INDEX('Placebo - Data'!$B:$BA,MATCH($Q15,'Placebo - Data'!$A:$A,0),MATCH(AN$1,'Placebo - Data'!$B$1:$BA$1,0)))*1000000*AN$5</f>
        <v>0</v>
      </c>
      <c r="AO15" s="2">
        <f>IF(AO$2=0,0,INDEX('Placebo - Data'!$B:$BA,MATCH($Q15,'Placebo - Data'!$A:$A,0),MATCH(AO$1,'Placebo - Data'!$B$1:$BA$1,0)))*1000000*AO$5</f>
        <v>5.4394440667238086</v>
      </c>
      <c r="AP15" s="2">
        <f>IF(AP$2=0,0,INDEX('Placebo - Data'!$B:$BA,MATCH($Q15,'Placebo - Data'!$A:$A,0),MATCH(AP$1,'Placebo - Data'!$B$1:$BA$1,0)))*1000000*AP$5</f>
        <v>0</v>
      </c>
      <c r="AQ15" s="2">
        <f>IF(AQ$2=0,0,INDEX('Placebo - Data'!$B:$BA,MATCH($Q15,'Placebo - Data'!$A:$A,0),MATCH(AQ$1,'Placebo - Data'!$B$1:$BA$1,0)))*1000000*AQ$5</f>
        <v>-6.9632187660317868</v>
      </c>
      <c r="AR15" s="2">
        <f>IF(AR$2=0,0,INDEX('Placebo - Data'!$B:$BA,MATCH($Q15,'Placebo - Data'!$A:$A,0),MATCH(AR$1,'Placebo - Data'!$B$1:$BA$1,0)))*1000000*AR$5</f>
        <v>0</v>
      </c>
      <c r="AS15" s="2">
        <f>IF(AS$2=0,0,INDEX('Placebo - Data'!$B:$BA,MATCH($Q15,'Placebo - Data'!$A:$A,0),MATCH(AS$1,'Placebo - Data'!$B$1:$BA$1,0)))*1000000*AS$5</f>
        <v>8.880107088771183</v>
      </c>
      <c r="AT15" s="2">
        <f>IF(AT$2=0,0,INDEX('Placebo - Data'!$B:$BA,MATCH($Q15,'Placebo - Data'!$A:$A,0),MATCH(AT$1,'Placebo - Data'!$B$1:$BA$1,0)))*1000000*AT$5</f>
        <v>0</v>
      </c>
      <c r="AU15" s="2">
        <f>IF(AU$2=0,0,INDEX('Placebo - Data'!$B:$BA,MATCH($Q15,'Placebo - Data'!$A:$A,0),MATCH(AU$1,'Placebo - Data'!$B$1:$BA$1,0)))*1000000*AU$5</f>
        <v>0</v>
      </c>
      <c r="AV15" s="2">
        <f>IF(AV$2=0,0,INDEX('Placebo - Data'!$B:$BA,MATCH($Q15,'Placebo - Data'!$A:$A,0),MATCH(AV$1,'Placebo - Data'!$B$1:$BA$1,0)))*1000000*AV$5</f>
        <v>0</v>
      </c>
      <c r="AW15" s="2">
        <f>IF(AW$2=0,0,INDEX('Placebo - Data'!$B:$BA,MATCH($Q15,'Placebo - Data'!$A:$A,0),MATCH(AW$1,'Placebo - Data'!$B$1:$BA$1,0)))*1000000*AW$5</f>
        <v>0</v>
      </c>
      <c r="AX15" s="2">
        <f>IF(AX$2=0,0,INDEX('Placebo - Data'!$B:$BA,MATCH($Q15,'Placebo - Data'!$A:$A,0),MATCH(AX$1,'Placebo - Data'!$B$1:$BA$1,0)))*1000000*AX$5</f>
        <v>0</v>
      </c>
      <c r="AY15" s="2">
        <f>IF(AY$2=0,0,INDEX('Placebo - Data'!$B:$BA,MATCH($Q15,'Placebo - Data'!$A:$A,0),MATCH(AY$1,'Placebo - Data'!$B$1:$BA$1,0)))*1000000*AY$5</f>
        <v>0</v>
      </c>
      <c r="AZ15" s="2">
        <f>IF(AZ$2=0,0,INDEX('Placebo - Data'!$B:$BA,MATCH($Q15,'Placebo - Data'!$A:$A,0),MATCH(AZ$1,'Placebo - Data'!$B$1:$BA$1,0)))*1000000*AZ$5</f>
        <v>-25.08442776161246</v>
      </c>
      <c r="BA15" s="2">
        <f>IF(BA$2=0,0,INDEX('Placebo - Data'!$B:$BA,MATCH($Q15,'Placebo - Data'!$A:$A,0),MATCH(BA$1,'Placebo - Data'!$B$1:$BA$1,0)))*1000000*BA$5</f>
        <v>0</v>
      </c>
      <c r="BB15" s="2">
        <f>IF(BB$2=0,0,INDEX('Placebo - Data'!$B:$BA,MATCH($Q15,'Placebo - Data'!$A:$A,0),MATCH(BB$1,'Placebo - Data'!$B$1:$BA$1,0)))*1000000*BB$5</f>
        <v>0</v>
      </c>
      <c r="BC15" s="2">
        <f>IF(BC$2=0,0,INDEX('Placebo - Data'!$B:$BA,MATCH($Q15,'Placebo - Data'!$A:$A,0),MATCH(BC$1,'Placebo - Data'!$B$1:$BA$1,0)))*1000000*BC$5</f>
        <v>0</v>
      </c>
      <c r="BD15" s="2">
        <f>IF(BD$2=0,0,INDEX('Placebo - Data'!$B:$BA,MATCH($Q15,'Placebo - Data'!$A:$A,0),MATCH(BD$1,'Placebo - Data'!$B$1:$BA$1,0)))*1000000*BD$5</f>
        <v>0</v>
      </c>
      <c r="BE15" s="2">
        <f>IF(BE$2=0,0,INDEX('Placebo - Data'!$B:$BA,MATCH($Q15,'Placebo - Data'!$A:$A,0),MATCH(BE$1,'Placebo - Data'!$B$1:$BA$1,0)))*1000000*BE$5</f>
        <v>0</v>
      </c>
      <c r="BF15" s="2">
        <f>IF(BF$2=0,0,INDEX('Placebo - Data'!$B:$BA,MATCH($Q15,'Placebo - Data'!$A:$A,0),MATCH(BF$1,'Placebo - Data'!$B$1:$BA$1,0)))*1000000*BF$5</f>
        <v>-25.659952370915562</v>
      </c>
      <c r="BG15" s="2">
        <f>IF(BG$2=0,0,INDEX('Placebo - Data'!$B:$BA,MATCH($Q15,'Placebo - Data'!$A:$A,0),MATCH(BG$1,'Placebo - Data'!$B$1:$BA$1,0)))*1000000*BG$5</f>
        <v>-2.2999809061730048</v>
      </c>
      <c r="BH15" s="2">
        <f>IF(BH$2=0,0,INDEX('Placebo - Data'!$B:$BA,MATCH($Q15,'Placebo - Data'!$A:$A,0),MATCH(BH$1,'Placebo - Data'!$B$1:$BA$1,0)))*1000000*BH$5</f>
        <v>3.5660250432556495</v>
      </c>
      <c r="BI15" s="2">
        <f>IF(BI$2=0,0,INDEX('Placebo - Data'!$B:$BA,MATCH($Q15,'Placebo - Data'!$A:$A,0),MATCH(BI$1,'Placebo - Data'!$B$1:$BA$1,0)))*1000000*BI$5</f>
        <v>8.42970530356979</v>
      </c>
      <c r="BJ15" s="2">
        <f>IF(BJ$2=0,0,INDEX('Placebo - Data'!$B:$BA,MATCH($Q15,'Placebo - Data'!$A:$A,0),MATCH(BJ$1,'Placebo - Data'!$B$1:$BA$1,0)))*1000000*BJ$5</f>
        <v>0</v>
      </c>
      <c r="BK15" s="2">
        <f>IF(BK$2=0,0,INDEX('Placebo - Data'!$B:$BA,MATCH($Q15,'Placebo - Data'!$A:$A,0),MATCH(BK$1,'Placebo - Data'!$B$1:$BA$1,0)))*1000000*BK$5</f>
        <v>0</v>
      </c>
      <c r="BL15" s="2">
        <f>IF(BL$2=0,0,INDEX('Placebo - Data'!$B:$BA,MATCH($Q15,'Placebo - Data'!$A:$A,0),MATCH(BL$1,'Placebo - Data'!$B$1:$BA$1,0)))*1000000*BL$5</f>
        <v>0</v>
      </c>
      <c r="BM15" s="2">
        <f>IF(BM$2=0,0,INDEX('Placebo - Data'!$B:$BA,MATCH($Q15,'Placebo - Data'!$A:$A,0),MATCH(BM$1,'Placebo - Data'!$B$1:$BA$1,0)))*1000000*BM$5</f>
        <v>0</v>
      </c>
      <c r="BN15" s="2">
        <f>IF(BN$2=0,0,INDEX('Placebo - Data'!$B:$BA,MATCH($Q15,'Placebo - Data'!$A:$A,0),MATCH(BN$1,'Placebo - Data'!$B$1:$BA$1,0)))*1000000*BN$5</f>
        <v>0</v>
      </c>
      <c r="BO15" s="2">
        <f>IF(BO$2=0,0,INDEX('Placebo - Data'!$B:$BA,MATCH($Q15,'Placebo - Data'!$A:$A,0),MATCH(BO$1,'Placebo - Data'!$B$1:$BA$1,0)))*1000000*BO$5</f>
        <v>12.259828508831561</v>
      </c>
      <c r="BP15" s="2">
        <f>IF(BP$2=0,0,INDEX('Placebo - Data'!$B:$BA,MATCH($Q15,'Placebo - Data'!$A:$A,0),MATCH(BP$1,'Placebo - Data'!$B$1:$BA$1,0)))*1000000*BP$5</f>
        <v>0</v>
      </c>
      <c r="BQ15" s="2"/>
      <c r="BR15" s="2"/>
    </row>
    <row r="16" spans="1:71" x14ac:dyDescent="0.25">
      <c r="A16" t="s">
        <v>41</v>
      </c>
      <c r="B16" s="2">
        <f t="shared" si="0"/>
        <v>2.5226645835371619</v>
      </c>
      <c r="Q16">
        <f>'Placebo - Data'!A11</f>
        <v>1991</v>
      </c>
      <c r="R16" s="2">
        <f>IF(R$2=0,0,INDEX('Placebo - Data'!$B:$BA,MATCH($Q16,'Placebo - Data'!$A:$A,0),MATCH(R$1,'Placebo - Data'!$B$1:$BA$1,0)))*1000000*R$5</f>
        <v>-1.2627581327251391</v>
      </c>
      <c r="S16" s="2">
        <f>IF(S$2=0,0,INDEX('Placebo - Data'!$B:$BA,MATCH($Q16,'Placebo - Data'!$A:$A,0),MATCH(S$1,'Placebo - Data'!$B$1:$BA$1,0)))*1000000*S$5</f>
        <v>0</v>
      </c>
      <c r="T16" s="2">
        <f>IF(T$2=0,0,INDEX('Placebo - Data'!$B:$BA,MATCH($Q16,'Placebo - Data'!$A:$A,0),MATCH(T$1,'Placebo - Data'!$B$1:$BA$1,0)))*1000000*T$5</f>
        <v>0</v>
      </c>
      <c r="U16" s="2">
        <f>IF(U$2=0,0,INDEX('Placebo - Data'!$B:$BA,MATCH($Q16,'Placebo - Data'!$A:$A,0),MATCH(U$1,'Placebo - Data'!$B$1:$BA$1,0)))*1000000*U$5</f>
        <v>-10.611000107019208</v>
      </c>
      <c r="V16" s="2">
        <f>IF(V$2=0,0,INDEX('Placebo - Data'!$B:$BA,MATCH($Q16,'Placebo - Data'!$A:$A,0),MATCH(V$1,'Placebo - Data'!$B$1:$BA$1,0)))*1000000*V$5</f>
        <v>-29.434520911308937</v>
      </c>
      <c r="W16" s="2">
        <f>IF(W$2=0,0,INDEX('Placebo - Data'!$B:$BA,MATCH($Q16,'Placebo - Data'!$A:$A,0),MATCH(W$1,'Placebo - Data'!$B$1:$BA$1,0)))*1000000*W$5</f>
        <v>0</v>
      </c>
      <c r="X16" s="2">
        <f>IF(X$2=0,0,INDEX('Placebo - Data'!$B:$BA,MATCH($Q16,'Placebo - Data'!$A:$A,0),MATCH(X$1,'Placebo - Data'!$B$1:$BA$1,0)))*1000000*X$5</f>
        <v>-13.669755389855709</v>
      </c>
      <c r="Y16" s="2">
        <f>IF(Y$2=0,0,INDEX('Placebo - Data'!$B:$BA,MATCH($Q16,'Placebo - Data'!$A:$A,0),MATCH(Y$1,'Placebo - Data'!$B$1:$BA$1,0)))*1000000*Y$5</f>
        <v>0</v>
      </c>
      <c r="Z16" s="2">
        <f>IF(Z$2=0,0,INDEX('Placebo - Data'!$B:$BA,MATCH($Q16,'Placebo - Data'!$A:$A,0),MATCH(Z$1,'Placebo - Data'!$B$1:$BA$1,0)))*1000000*Z$5</f>
        <v>0</v>
      </c>
      <c r="AA16" s="2">
        <f>IF(AA$2=0,0,INDEX('Placebo - Data'!$B:$BA,MATCH($Q16,'Placebo - Data'!$A:$A,0),MATCH(AA$1,'Placebo - Data'!$B$1:$BA$1,0)))*1000000*AA$5</f>
        <v>0</v>
      </c>
      <c r="AB16" s="2">
        <f>IF(AB$2=0,0,INDEX('Placebo - Data'!$B:$BA,MATCH($Q16,'Placebo - Data'!$A:$A,0),MATCH(AB$1,'Placebo - Data'!$B$1:$BA$1,0)))*1000000*AB$5</f>
        <v>0</v>
      </c>
      <c r="AC16" s="2">
        <f>IF(AC$2=0,0,INDEX('Placebo - Data'!$B:$BA,MATCH($Q16,'Placebo - Data'!$A:$A,0),MATCH(AC$1,'Placebo - Data'!$B$1:$BA$1,0)))*1000000*AC$5</f>
        <v>1.3696712812816259</v>
      </c>
      <c r="AD16" s="2">
        <f>IF(AD$2=0,0,INDEX('Placebo - Data'!$B:$BA,MATCH($Q16,'Placebo - Data'!$A:$A,0),MATCH(AD$1,'Placebo - Data'!$B$1:$BA$1,0)))*1000000*AD$5</f>
        <v>0</v>
      </c>
      <c r="AE16" s="2">
        <f>IF(AE$2=0,0,INDEX('Placebo - Data'!$B:$BA,MATCH($Q16,'Placebo - Data'!$A:$A,0),MATCH(AE$1,'Placebo - Data'!$B$1:$BA$1,0)))*1000000*AE$5</f>
        <v>2.6452878501004307</v>
      </c>
      <c r="AF16" s="2">
        <f>IF(AF$2=0,0,INDEX('Placebo - Data'!$B:$BA,MATCH($Q16,'Placebo - Data'!$A:$A,0),MATCH(AF$1,'Placebo - Data'!$B$1:$BA$1,0)))*1000000*AF$5</f>
        <v>-10.094846402353141</v>
      </c>
      <c r="AG16" s="2">
        <f>IF(AG$2=0,0,INDEX('Placebo - Data'!$B:$BA,MATCH($Q16,'Placebo - Data'!$A:$A,0),MATCH(AG$1,'Placebo - Data'!$B$1:$BA$1,0)))*1000000*AG$5</f>
        <v>0</v>
      </c>
      <c r="AH16" s="2">
        <f>IF(AH$2=0,0,INDEX('Placebo - Data'!$B:$BA,MATCH($Q16,'Placebo - Data'!$A:$A,0),MATCH(AH$1,'Placebo - Data'!$B$1:$BA$1,0)))*1000000*AH$5</f>
        <v>2.1329005903680809</v>
      </c>
      <c r="AI16" s="2">
        <f>IF(AI$2=0,0,INDEX('Placebo - Data'!$B:$BA,MATCH($Q16,'Placebo - Data'!$A:$A,0),MATCH(AI$1,'Placebo - Data'!$B$1:$BA$1,0)))*1000000*AI$5</f>
        <v>4.7034391172928736</v>
      </c>
      <c r="AJ16" s="2">
        <f>IF(AJ$2=0,0,INDEX('Placebo - Data'!$B:$BA,MATCH($Q16,'Placebo - Data'!$A:$A,0),MATCH(AJ$1,'Placebo - Data'!$B$1:$BA$1,0)))*1000000*AJ$5</f>
        <v>-10.978027603414375</v>
      </c>
      <c r="AK16" s="2">
        <f>IF(AK$2=0,0,INDEX('Placebo - Data'!$B:$BA,MATCH($Q16,'Placebo - Data'!$A:$A,0),MATCH(AK$1,'Placebo - Data'!$B$1:$BA$1,0)))*1000000*AK$5</f>
        <v>0</v>
      </c>
      <c r="AL16" s="2">
        <f>IF(AL$2=0,0,INDEX('Placebo - Data'!$B:$BA,MATCH($Q16,'Placebo - Data'!$A:$A,0),MATCH(AL$1,'Placebo - Data'!$B$1:$BA$1,0)))*1000000*AL$5</f>
        <v>7.8871780715417117</v>
      </c>
      <c r="AM16" s="2">
        <f>IF(AM$2=0,0,INDEX('Placebo - Data'!$B:$BA,MATCH($Q16,'Placebo - Data'!$A:$A,0),MATCH(AM$1,'Placebo - Data'!$B$1:$BA$1,0)))*1000000*AM$5</f>
        <v>3.5635857784654945</v>
      </c>
      <c r="AN16" s="2">
        <f>IF(AN$2=0,0,INDEX('Placebo - Data'!$B:$BA,MATCH($Q16,'Placebo - Data'!$A:$A,0),MATCH(AN$1,'Placebo - Data'!$B$1:$BA$1,0)))*1000000*AN$5</f>
        <v>0</v>
      </c>
      <c r="AO16" s="2">
        <f>IF(AO$2=0,0,INDEX('Placebo - Data'!$B:$BA,MATCH($Q16,'Placebo - Data'!$A:$A,0),MATCH(AO$1,'Placebo - Data'!$B$1:$BA$1,0)))*1000000*AO$5</f>
        <v>7.6514770626090467</v>
      </c>
      <c r="AP16" s="2">
        <f>IF(AP$2=0,0,INDEX('Placebo - Data'!$B:$BA,MATCH($Q16,'Placebo - Data'!$A:$A,0),MATCH(AP$1,'Placebo - Data'!$B$1:$BA$1,0)))*1000000*AP$5</f>
        <v>0</v>
      </c>
      <c r="AQ16" s="2">
        <f>IF(AQ$2=0,0,INDEX('Placebo - Data'!$B:$BA,MATCH($Q16,'Placebo - Data'!$A:$A,0),MATCH(AQ$1,'Placebo - Data'!$B$1:$BA$1,0)))*1000000*AQ$5</f>
        <v>-9.4014931164565496</v>
      </c>
      <c r="AR16" s="2">
        <f>IF(AR$2=0,0,INDEX('Placebo - Data'!$B:$BA,MATCH($Q16,'Placebo - Data'!$A:$A,0),MATCH(AR$1,'Placebo - Data'!$B$1:$BA$1,0)))*1000000*AR$5</f>
        <v>0</v>
      </c>
      <c r="AS16" s="2">
        <f>IF(AS$2=0,0,INDEX('Placebo - Data'!$B:$BA,MATCH($Q16,'Placebo - Data'!$A:$A,0),MATCH(AS$1,'Placebo - Data'!$B$1:$BA$1,0)))*1000000*AS$5</f>
        <v>-3.1023794235807145</v>
      </c>
      <c r="AT16" s="2">
        <f>IF(AT$2=0,0,INDEX('Placebo - Data'!$B:$BA,MATCH($Q16,'Placebo - Data'!$A:$A,0),MATCH(AT$1,'Placebo - Data'!$B$1:$BA$1,0)))*1000000*AT$5</f>
        <v>0</v>
      </c>
      <c r="AU16" s="2">
        <f>IF(AU$2=0,0,INDEX('Placebo - Data'!$B:$BA,MATCH($Q16,'Placebo - Data'!$A:$A,0),MATCH(AU$1,'Placebo - Data'!$B$1:$BA$1,0)))*1000000*AU$5</f>
        <v>0</v>
      </c>
      <c r="AV16" s="2">
        <f>IF(AV$2=0,0,INDEX('Placebo - Data'!$B:$BA,MATCH($Q16,'Placebo - Data'!$A:$A,0),MATCH(AV$1,'Placebo - Data'!$B$1:$BA$1,0)))*1000000*AV$5</f>
        <v>0</v>
      </c>
      <c r="AW16" s="2">
        <f>IF(AW$2=0,0,INDEX('Placebo - Data'!$B:$BA,MATCH($Q16,'Placebo - Data'!$A:$A,0),MATCH(AW$1,'Placebo - Data'!$B$1:$BA$1,0)))*1000000*AW$5</f>
        <v>0</v>
      </c>
      <c r="AX16" s="2">
        <f>IF(AX$2=0,0,INDEX('Placebo - Data'!$B:$BA,MATCH($Q16,'Placebo - Data'!$A:$A,0),MATCH(AX$1,'Placebo - Data'!$B$1:$BA$1,0)))*1000000*AX$5</f>
        <v>0</v>
      </c>
      <c r="AY16" s="2">
        <f>IF(AY$2=0,0,INDEX('Placebo - Data'!$B:$BA,MATCH($Q16,'Placebo - Data'!$A:$A,0),MATCH(AY$1,'Placebo - Data'!$B$1:$BA$1,0)))*1000000*AY$5</f>
        <v>0</v>
      </c>
      <c r="AZ16" s="2">
        <f>IF(AZ$2=0,0,INDEX('Placebo - Data'!$B:$BA,MATCH($Q16,'Placebo - Data'!$A:$A,0),MATCH(AZ$1,'Placebo - Data'!$B$1:$BA$1,0)))*1000000*AZ$5</f>
        <v>9.8230557341594249</v>
      </c>
      <c r="BA16" s="2">
        <f>IF(BA$2=0,0,INDEX('Placebo - Data'!$B:$BA,MATCH($Q16,'Placebo - Data'!$A:$A,0),MATCH(BA$1,'Placebo - Data'!$B$1:$BA$1,0)))*1000000*BA$5</f>
        <v>0</v>
      </c>
      <c r="BB16" s="2">
        <f>IF(BB$2=0,0,INDEX('Placebo - Data'!$B:$BA,MATCH($Q16,'Placebo - Data'!$A:$A,0),MATCH(BB$1,'Placebo - Data'!$B$1:$BA$1,0)))*1000000*BB$5</f>
        <v>0</v>
      </c>
      <c r="BC16" s="2">
        <f>IF(BC$2=0,0,INDEX('Placebo - Data'!$B:$BA,MATCH($Q16,'Placebo - Data'!$A:$A,0),MATCH(BC$1,'Placebo - Data'!$B$1:$BA$1,0)))*1000000*BC$5</f>
        <v>0</v>
      </c>
      <c r="BD16" s="2">
        <f>IF(BD$2=0,0,INDEX('Placebo - Data'!$B:$BA,MATCH($Q16,'Placebo - Data'!$A:$A,0),MATCH(BD$1,'Placebo - Data'!$B$1:$BA$1,0)))*1000000*BD$5</f>
        <v>0</v>
      </c>
      <c r="BE16" s="2">
        <f>IF(BE$2=0,0,INDEX('Placebo - Data'!$B:$BA,MATCH($Q16,'Placebo - Data'!$A:$A,0),MATCH(BE$1,'Placebo - Data'!$B$1:$BA$1,0)))*1000000*BE$5</f>
        <v>0</v>
      </c>
      <c r="BF16" s="2">
        <f>IF(BF$2=0,0,INDEX('Placebo - Data'!$B:$BA,MATCH($Q16,'Placebo - Data'!$A:$A,0),MATCH(BF$1,'Placebo - Data'!$B$1:$BA$1,0)))*1000000*BF$5</f>
        <v>-13.027849490754306</v>
      </c>
      <c r="BG16" s="2">
        <f>IF(BG$2=0,0,INDEX('Placebo - Data'!$B:$BA,MATCH($Q16,'Placebo - Data'!$A:$A,0),MATCH(BG$1,'Placebo - Data'!$B$1:$BA$1,0)))*1000000*BG$5</f>
        <v>-8.6307591118384153</v>
      </c>
      <c r="BH16" s="2">
        <f>IF(BH$2=0,0,INDEX('Placebo - Data'!$B:$BA,MATCH($Q16,'Placebo - Data'!$A:$A,0),MATCH(BH$1,'Placebo - Data'!$B$1:$BA$1,0)))*1000000*BH$5</f>
        <v>-4.8488673201063648</v>
      </c>
      <c r="BI16" s="2">
        <f>IF(BI$2=0,0,INDEX('Placebo - Data'!$B:$BA,MATCH($Q16,'Placebo - Data'!$A:$A,0),MATCH(BI$1,'Placebo - Data'!$B$1:$BA$1,0)))*1000000*BI$5</f>
        <v>10.301533620804548</v>
      </c>
      <c r="BJ16" s="2">
        <f>IF(BJ$2=0,0,INDEX('Placebo - Data'!$B:$BA,MATCH($Q16,'Placebo - Data'!$A:$A,0),MATCH(BJ$1,'Placebo - Data'!$B$1:$BA$1,0)))*1000000*BJ$5</f>
        <v>0</v>
      </c>
      <c r="BK16" s="2">
        <f>IF(BK$2=0,0,INDEX('Placebo - Data'!$B:$BA,MATCH($Q16,'Placebo - Data'!$A:$A,0),MATCH(BK$1,'Placebo - Data'!$B$1:$BA$1,0)))*1000000*BK$5</f>
        <v>0</v>
      </c>
      <c r="BL16" s="2">
        <f>IF(BL$2=0,0,INDEX('Placebo - Data'!$B:$BA,MATCH($Q16,'Placebo - Data'!$A:$A,0),MATCH(BL$1,'Placebo - Data'!$B$1:$BA$1,0)))*1000000*BL$5</f>
        <v>0</v>
      </c>
      <c r="BM16" s="2">
        <f>IF(BM$2=0,0,INDEX('Placebo - Data'!$B:$BA,MATCH($Q16,'Placebo - Data'!$A:$A,0),MATCH(BM$1,'Placebo - Data'!$B$1:$BA$1,0)))*1000000*BM$5</f>
        <v>0</v>
      </c>
      <c r="BN16" s="2">
        <f>IF(BN$2=0,0,INDEX('Placebo - Data'!$B:$BA,MATCH($Q16,'Placebo - Data'!$A:$A,0),MATCH(BN$1,'Placebo - Data'!$B$1:$BA$1,0)))*1000000*BN$5</f>
        <v>0</v>
      </c>
      <c r="BO16" s="2">
        <f>IF(BO$2=0,0,INDEX('Placebo - Data'!$B:$BA,MATCH($Q16,'Placebo - Data'!$A:$A,0),MATCH(BO$1,'Placebo - Data'!$B$1:$BA$1,0)))*1000000*BO$5</f>
        <v>5.9019139371230267</v>
      </c>
      <c r="BP16" s="2">
        <f>IF(BP$2=0,0,INDEX('Placebo - Data'!$B:$BA,MATCH($Q16,'Placebo - Data'!$A:$A,0),MATCH(BP$1,'Placebo - Data'!$B$1:$BA$1,0)))*1000000*BP$5</f>
        <v>0</v>
      </c>
      <c r="BQ16" s="2"/>
      <c r="BR16" s="2"/>
    </row>
    <row r="17" spans="1:70" x14ac:dyDescent="0.25">
      <c r="A17" t="s">
        <v>42</v>
      </c>
      <c r="B17" s="2">
        <f t="shared" si="0"/>
        <v>2.5198114498653377</v>
      </c>
      <c r="Q17">
        <f>'Placebo - Data'!A12</f>
        <v>1992</v>
      </c>
      <c r="R17" s="2">
        <f>IF(R$2=0,0,INDEX('Placebo - Data'!$B:$BA,MATCH($Q17,'Placebo - Data'!$A:$A,0),MATCH(R$1,'Placebo - Data'!$B$1:$BA$1,0)))*1000000*R$5</f>
        <v>0.11555680146102532</v>
      </c>
      <c r="S17" s="2">
        <f>IF(S$2=0,0,INDEX('Placebo - Data'!$B:$BA,MATCH($Q17,'Placebo - Data'!$A:$A,0),MATCH(S$1,'Placebo - Data'!$B$1:$BA$1,0)))*1000000*S$5</f>
        <v>0</v>
      </c>
      <c r="T17" s="2">
        <f>IF(T$2=0,0,INDEX('Placebo - Data'!$B:$BA,MATCH($Q17,'Placebo - Data'!$A:$A,0),MATCH(T$1,'Placebo - Data'!$B$1:$BA$1,0)))*1000000*T$5</f>
        <v>0</v>
      </c>
      <c r="U17" s="2">
        <f>IF(U$2=0,0,INDEX('Placebo - Data'!$B:$BA,MATCH($Q17,'Placebo - Data'!$A:$A,0),MATCH(U$1,'Placebo - Data'!$B$1:$BA$1,0)))*1000000*U$5</f>
        <v>-6.5645745053188875</v>
      </c>
      <c r="V17" s="2">
        <f>IF(V$2=0,0,INDEX('Placebo - Data'!$B:$BA,MATCH($Q17,'Placebo - Data'!$A:$A,0),MATCH(V$1,'Placebo - Data'!$B$1:$BA$1,0)))*1000000*V$5</f>
        <v>2.9333016300370218</v>
      </c>
      <c r="W17" s="2">
        <f>IF(W$2=0,0,INDEX('Placebo - Data'!$B:$BA,MATCH($Q17,'Placebo - Data'!$A:$A,0),MATCH(W$1,'Placebo - Data'!$B$1:$BA$1,0)))*1000000*W$5</f>
        <v>0</v>
      </c>
      <c r="X17" s="2">
        <f>IF(X$2=0,0,INDEX('Placebo - Data'!$B:$BA,MATCH($Q17,'Placebo - Data'!$A:$A,0),MATCH(X$1,'Placebo - Data'!$B$1:$BA$1,0)))*1000000*X$5</f>
        <v>-1.3294585414769244</v>
      </c>
      <c r="Y17" s="2">
        <f>IF(Y$2=0,0,INDEX('Placebo - Data'!$B:$BA,MATCH($Q17,'Placebo - Data'!$A:$A,0),MATCH(Y$1,'Placebo - Data'!$B$1:$BA$1,0)))*1000000*Y$5</f>
        <v>0</v>
      </c>
      <c r="Z17" s="2">
        <f>IF(Z$2=0,0,INDEX('Placebo - Data'!$B:$BA,MATCH($Q17,'Placebo - Data'!$A:$A,0),MATCH(Z$1,'Placebo - Data'!$B$1:$BA$1,0)))*1000000*Z$5</f>
        <v>0</v>
      </c>
      <c r="AA17" s="2">
        <f>IF(AA$2=0,0,INDEX('Placebo - Data'!$B:$BA,MATCH($Q17,'Placebo - Data'!$A:$A,0),MATCH(AA$1,'Placebo - Data'!$B$1:$BA$1,0)))*1000000*AA$5</f>
        <v>0</v>
      </c>
      <c r="AB17" s="2">
        <f>IF(AB$2=0,0,INDEX('Placebo - Data'!$B:$BA,MATCH($Q17,'Placebo - Data'!$A:$A,0),MATCH(AB$1,'Placebo - Data'!$B$1:$BA$1,0)))*1000000*AB$5</f>
        <v>0</v>
      </c>
      <c r="AC17" s="2">
        <f>IF(AC$2=0,0,INDEX('Placebo - Data'!$B:$BA,MATCH($Q17,'Placebo - Data'!$A:$A,0),MATCH(AC$1,'Placebo - Data'!$B$1:$BA$1,0)))*1000000*AC$5</f>
        <v>2.1460346033563837</v>
      </c>
      <c r="AD17" s="2">
        <f>IF(AD$2=0,0,INDEX('Placebo - Data'!$B:$BA,MATCH($Q17,'Placebo - Data'!$A:$A,0),MATCH(AD$1,'Placebo - Data'!$B$1:$BA$1,0)))*1000000*AD$5</f>
        <v>0</v>
      </c>
      <c r="AE17" s="2">
        <f>IF(AE$2=0,0,INDEX('Placebo - Data'!$B:$BA,MATCH($Q17,'Placebo - Data'!$A:$A,0),MATCH(AE$1,'Placebo - Data'!$B$1:$BA$1,0)))*1000000*AE$5</f>
        <v>-9.7537695182836615</v>
      </c>
      <c r="AF17" s="2">
        <f>IF(AF$2=0,0,INDEX('Placebo - Data'!$B:$BA,MATCH($Q17,'Placebo - Data'!$A:$A,0),MATCH(AF$1,'Placebo - Data'!$B$1:$BA$1,0)))*1000000*AF$5</f>
        <v>10.39512426359579</v>
      </c>
      <c r="AG17" s="2">
        <f>IF(AG$2=0,0,INDEX('Placebo - Data'!$B:$BA,MATCH($Q17,'Placebo - Data'!$A:$A,0),MATCH(AG$1,'Placebo - Data'!$B$1:$BA$1,0)))*1000000*AG$5</f>
        <v>0</v>
      </c>
      <c r="AH17" s="2">
        <f>IF(AH$2=0,0,INDEX('Placebo - Data'!$B:$BA,MATCH($Q17,'Placebo - Data'!$A:$A,0),MATCH(AH$1,'Placebo - Data'!$B$1:$BA$1,0)))*1000000*AH$5</f>
        <v>-4.898063707514666</v>
      </c>
      <c r="AI17" s="2">
        <f>IF(AI$2=0,0,INDEX('Placebo - Data'!$B:$BA,MATCH($Q17,'Placebo - Data'!$A:$A,0),MATCH(AI$1,'Placebo - Data'!$B$1:$BA$1,0)))*1000000*AI$5</f>
        <v>2.0379463876452064</v>
      </c>
      <c r="AJ17" s="2">
        <f>IF(AJ$2=0,0,INDEX('Placebo - Data'!$B:$BA,MATCH($Q17,'Placebo - Data'!$A:$A,0),MATCH(AJ$1,'Placebo - Data'!$B$1:$BA$1,0)))*1000000*AJ$5</f>
        <v>-15.315388736780733</v>
      </c>
      <c r="AK17" s="2">
        <f>IF(AK$2=0,0,INDEX('Placebo - Data'!$B:$BA,MATCH($Q17,'Placebo - Data'!$A:$A,0),MATCH(AK$1,'Placebo - Data'!$B$1:$BA$1,0)))*1000000*AK$5</f>
        <v>0</v>
      </c>
      <c r="AL17" s="2">
        <f>IF(AL$2=0,0,INDEX('Placebo - Data'!$B:$BA,MATCH($Q17,'Placebo - Data'!$A:$A,0),MATCH(AL$1,'Placebo - Data'!$B$1:$BA$1,0)))*1000000*AL$5</f>
        <v>5.2529362619679887</v>
      </c>
      <c r="AM17" s="2">
        <f>IF(AM$2=0,0,INDEX('Placebo - Data'!$B:$BA,MATCH($Q17,'Placebo - Data'!$A:$A,0),MATCH(AM$1,'Placebo - Data'!$B$1:$BA$1,0)))*1000000*AM$5</f>
        <v>3.7308673199731857</v>
      </c>
      <c r="AN17" s="2">
        <f>IF(AN$2=0,0,INDEX('Placebo - Data'!$B:$BA,MATCH($Q17,'Placebo - Data'!$A:$A,0),MATCH(AN$1,'Placebo - Data'!$B$1:$BA$1,0)))*1000000*AN$5</f>
        <v>0</v>
      </c>
      <c r="AO17" s="2">
        <f>IF(AO$2=0,0,INDEX('Placebo - Data'!$B:$BA,MATCH($Q17,'Placebo - Data'!$A:$A,0),MATCH(AO$1,'Placebo - Data'!$B$1:$BA$1,0)))*1000000*AO$5</f>
        <v>-8.9970199041999876</v>
      </c>
      <c r="AP17" s="2">
        <f>IF(AP$2=0,0,INDEX('Placebo - Data'!$B:$BA,MATCH($Q17,'Placebo - Data'!$A:$A,0),MATCH(AP$1,'Placebo - Data'!$B$1:$BA$1,0)))*1000000*AP$5</f>
        <v>0</v>
      </c>
      <c r="AQ17" s="2">
        <f>IF(AQ$2=0,0,INDEX('Placebo - Data'!$B:$BA,MATCH($Q17,'Placebo - Data'!$A:$A,0),MATCH(AQ$1,'Placebo - Data'!$B$1:$BA$1,0)))*1000000*AQ$5</f>
        <v>-7.7750946729793213</v>
      </c>
      <c r="AR17" s="2">
        <f>IF(AR$2=0,0,INDEX('Placebo - Data'!$B:$BA,MATCH($Q17,'Placebo - Data'!$A:$A,0),MATCH(AR$1,'Placebo - Data'!$B$1:$BA$1,0)))*1000000*AR$5</f>
        <v>0</v>
      </c>
      <c r="AS17" s="2">
        <f>IF(AS$2=0,0,INDEX('Placebo - Data'!$B:$BA,MATCH($Q17,'Placebo - Data'!$A:$A,0),MATCH(AS$1,'Placebo - Data'!$B$1:$BA$1,0)))*1000000*AS$5</f>
        <v>16.697309547453187</v>
      </c>
      <c r="AT17" s="2">
        <f>IF(AT$2=0,0,INDEX('Placebo - Data'!$B:$BA,MATCH($Q17,'Placebo - Data'!$A:$A,0),MATCH(AT$1,'Placebo - Data'!$B$1:$BA$1,0)))*1000000*AT$5</f>
        <v>0</v>
      </c>
      <c r="AU17" s="2">
        <f>IF(AU$2=0,0,INDEX('Placebo - Data'!$B:$BA,MATCH($Q17,'Placebo - Data'!$A:$A,0),MATCH(AU$1,'Placebo - Data'!$B$1:$BA$1,0)))*1000000*AU$5</f>
        <v>0</v>
      </c>
      <c r="AV17" s="2">
        <f>IF(AV$2=0,0,INDEX('Placebo - Data'!$B:$BA,MATCH($Q17,'Placebo - Data'!$A:$A,0),MATCH(AV$1,'Placebo - Data'!$B$1:$BA$1,0)))*1000000*AV$5</f>
        <v>0</v>
      </c>
      <c r="AW17" s="2">
        <f>IF(AW$2=0,0,INDEX('Placebo - Data'!$B:$BA,MATCH($Q17,'Placebo - Data'!$A:$A,0),MATCH(AW$1,'Placebo - Data'!$B$1:$BA$1,0)))*1000000*AW$5</f>
        <v>0</v>
      </c>
      <c r="AX17" s="2">
        <f>IF(AX$2=0,0,INDEX('Placebo - Data'!$B:$BA,MATCH($Q17,'Placebo - Data'!$A:$A,0),MATCH(AX$1,'Placebo - Data'!$B$1:$BA$1,0)))*1000000*AX$5</f>
        <v>0</v>
      </c>
      <c r="AY17" s="2">
        <f>IF(AY$2=0,0,INDEX('Placebo - Data'!$B:$BA,MATCH($Q17,'Placebo - Data'!$A:$A,0),MATCH(AY$1,'Placebo - Data'!$B$1:$BA$1,0)))*1000000*AY$5</f>
        <v>0</v>
      </c>
      <c r="AZ17" s="2">
        <f>IF(AZ$2=0,0,INDEX('Placebo - Data'!$B:$BA,MATCH($Q17,'Placebo - Data'!$A:$A,0),MATCH(AZ$1,'Placebo - Data'!$B$1:$BA$1,0)))*1000000*AZ$5</f>
        <v>9.4563101811218075</v>
      </c>
      <c r="BA17" s="2">
        <f>IF(BA$2=0,0,INDEX('Placebo - Data'!$B:$BA,MATCH($Q17,'Placebo - Data'!$A:$A,0),MATCH(BA$1,'Placebo - Data'!$B$1:$BA$1,0)))*1000000*BA$5</f>
        <v>0</v>
      </c>
      <c r="BB17" s="2">
        <f>IF(BB$2=0,0,INDEX('Placebo - Data'!$B:$BA,MATCH($Q17,'Placebo - Data'!$A:$A,0),MATCH(BB$1,'Placebo - Data'!$B$1:$BA$1,0)))*1000000*BB$5</f>
        <v>0</v>
      </c>
      <c r="BC17" s="2">
        <f>IF(BC$2=0,0,INDEX('Placebo - Data'!$B:$BA,MATCH($Q17,'Placebo - Data'!$A:$A,0),MATCH(BC$1,'Placebo - Data'!$B$1:$BA$1,0)))*1000000*BC$5</f>
        <v>0</v>
      </c>
      <c r="BD17" s="2">
        <f>IF(BD$2=0,0,INDEX('Placebo - Data'!$B:$BA,MATCH($Q17,'Placebo - Data'!$A:$A,0),MATCH(BD$1,'Placebo - Data'!$B$1:$BA$1,0)))*1000000*BD$5</f>
        <v>0</v>
      </c>
      <c r="BE17" s="2">
        <f>IF(BE$2=0,0,INDEX('Placebo - Data'!$B:$BA,MATCH($Q17,'Placebo - Data'!$A:$A,0),MATCH(BE$1,'Placebo - Data'!$B$1:$BA$1,0)))*1000000*BE$5</f>
        <v>0</v>
      </c>
      <c r="BF17" s="2">
        <f>IF(BF$2=0,0,INDEX('Placebo - Data'!$B:$BA,MATCH($Q17,'Placebo - Data'!$A:$A,0),MATCH(BF$1,'Placebo - Data'!$B$1:$BA$1,0)))*1000000*BF$5</f>
        <v>12.019088899251074</v>
      </c>
      <c r="BG17" s="2">
        <f>IF(BG$2=0,0,INDEX('Placebo - Data'!$B:$BA,MATCH($Q17,'Placebo - Data'!$A:$A,0),MATCH(BG$1,'Placebo - Data'!$B$1:$BA$1,0)))*1000000*BG$5</f>
        <v>-26.205247195321135</v>
      </c>
      <c r="BH17" s="2">
        <f>IF(BH$2=0,0,INDEX('Placebo - Data'!$B:$BA,MATCH($Q17,'Placebo - Data'!$A:$A,0),MATCH(BH$1,'Placebo - Data'!$B$1:$BA$1,0)))*1000000*BH$5</f>
        <v>-11.908469787158538</v>
      </c>
      <c r="BI17" s="2">
        <f>IF(BI$2=0,0,INDEX('Placebo - Data'!$B:$BA,MATCH($Q17,'Placebo - Data'!$A:$A,0),MATCH(BI$1,'Placebo - Data'!$B$1:$BA$1,0)))*1000000*BI$5</f>
        <v>0.4217407081341662</v>
      </c>
      <c r="BJ17" s="2">
        <f>IF(BJ$2=0,0,INDEX('Placebo - Data'!$B:$BA,MATCH($Q17,'Placebo - Data'!$A:$A,0),MATCH(BJ$1,'Placebo - Data'!$B$1:$BA$1,0)))*1000000*BJ$5</f>
        <v>0</v>
      </c>
      <c r="BK17" s="2">
        <f>IF(BK$2=0,0,INDEX('Placebo - Data'!$B:$BA,MATCH($Q17,'Placebo - Data'!$A:$A,0),MATCH(BK$1,'Placebo - Data'!$B$1:$BA$1,0)))*1000000*BK$5</f>
        <v>0</v>
      </c>
      <c r="BL17" s="2">
        <f>IF(BL$2=0,0,INDEX('Placebo - Data'!$B:$BA,MATCH($Q17,'Placebo - Data'!$A:$A,0),MATCH(BL$1,'Placebo - Data'!$B$1:$BA$1,0)))*1000000*BL$5</f>
        <v>0</v>
      </c>
      <c r="BM17" s="2">
        <f>IF(BM$2=0,0,INDEX('Placebo - Data'!$B:$BA,MATCH($Q17,'Placebo - Data'!$A:$A,0),MATCH(BM$1,'Placebo - Data'!$B$1:$BA$1,0)))*1000000*BM$5</f>
        <v>0</v>
      </c>
      <c r="BN17" s="2">
        <f>IF(BN$2=0,0,INDEX('Placebo - Data'!$B:$BA,MATCH($Q17,'Placebo - Data'!$A:$A,0),MATCH(BN$1,'Placebo - Data'!$B$1:$BA$1,0)))*1000000*BN$5</f>
        <v>0</v>
      </c>
      <c r="BO17" s="2">
        <f>IF(BO$2=0,0,INDEX('Placebo - Data'!$B:$BA,MATCH($Q17,'Placebo - Data'!$A:$A,0),MATCH(BO$1,'Placebo - Data'!$B$1:$BA$1,0)))*1000000*BO$5</f>
        <v>10.658147402864415</v>
      </c>
      <c r="BP17" s="2">
        <f>IF(BP$2=0,0,INDEX('Placebo - Data'!$B:$BA,MATCH($Q17,'Placebo - Data'!$A:$A,0),MATCH(BP$1,'Placebo - Data'!$B$1:$BA$1,0)))*1000000*BP$5</f>
        <v>0</v>
      </c>
      <c r="BQ17" s="2"/>
      <c r="BR17" s="2"/>
    </row>
    <row r="18" spans="1:70" x14ac:dyDescent="0.25">
      <c r="A18" t="s">
        <v>127</v>
      </c>
      <c r="B18" s="2">
        <f t="shared" si="0"/>
        <v>0</v>
      </c>
      <c r="Q18">
        <f>'Placebo - Data'!A13</f>
        <v>1993</v>
      </c>
      <c r="R18" s="2">
        <f>IF(R$2=0,0,INDEX('Placebo - Data'!$B:$BA,MATCH($Q18,'Placebo - Data'!$A:$A,0),MATCH(R$1,'Placebo - Data'!$B$1:$BA$1,0)))*1000000*R$5</f>
        <v>-0.78664947977813426</v>
      </c>
      <c r="S18" s="2">
        <f>IF(S$2=0,0,INDEX('Placebo - Data'!$B:$BA,MATCH($Q18,'Placebo - Data'!$A:$A,0),MATCH(S$1,'Placebo - Data'!$B$1:$BA$1,0)))*1000000*S$5</f>
        <v>0</v>
      </c>
      <c r="T18" s="2">
        <f>IF(T$2=0,0,INDEX('Placebo - Data'!$B:$BA,MATCH($Q18,'Placebo - Data'!$A:$A,0),MATCH(T$1,'Placebo - Data'!$B$1:$BA$1,0)))*1000000*T$5</f>
        <v>0</v>
      </c>
      <c r="U18" s="2">
        <f>IF(U$2=0,0,INDEX('Placebo - Data'!$B:$BA,MATCH($Q18,'Placebo - Data'!$A:$A,0),MATCH(U$1,'Placebo - Data'!$B$1:$BA$1,0)))*1000000*U$5</f>
        <v>-7.6468322731670924</v>
      </c>
      <c r="V18" s="2">
        <f>IF(V$2=0,0,INDEX('Placebo - Data'!$B:$BA,MATCH($Q18,'Placebo - Data'!$A:$A,0),MATCH(V$1,'Placebo - Data'!$B$1:$BA$1,0)))*1000000*V$5</f>
        <v>5.8065975281351712</v>
      </c>
      <c r="W18" s="2">
        <f>IF(W$2=0,0,INDEX('Placebo - Data'!$B:$BA,MATCH($Q18,'Placebo - Data'!$A:$A,0),MATCH(W$1,'Placebo - Data'!$B$1:$BA$1,0)))*1000000*W$5</f>
        <v>0</v>
      </c>
      <c r="X18" s="2">
        <f>IF(X$2=0,0,INDEX('Placebo - Data'!$B:$BA,MATCH($Q18,'Placebo - Data'!$A:$A,0),MATCH(X$1,'Placebo - Data'!$B$1:$BA$1,0)))*1000000*X$5</f>
        <v>2.8023894174111774</v>
      </c>
      <c r="Y18" s="2">
        <f>IF(Y$2=0,0,INDEX('Placebo - Data'!$B:$BA,MATCH($Q18,'Placebo - Data'!$A:$A,0),MATCH(Y$1,'Placebo - Data'!$B$1:$BA$1,0)))*1000000*Y$5</f>
        <v>0</v>
      </c>
      <c r="Z18" s="2">
        <f>IF(Z$2=0,0,INDEX('Placebo - Data'!$B:$BA,MATCH($Q18,'Placebo - Data'!$A:$A,0),MATCH(Z$1,'Placebo - Data'!$B$1:$BA$1,0)))*1000000*Z$5</f>
        <v>0</v>
      </c>
      <c r="AA18" s="2">
        <f>IF(AA$2=0,0,INDEX('Placebo - Data'!$B:$BA,MATCH($Q18,'Placebo - Data'!$A:$A,0),MATCH(AA$1,'Placebo - Data'!$B$1:$BA$1,0)))*1000000*AA$5</f>
        <v>0</v>
      </c>
      <c r="AB18" s="2">
        <f>IF(AB$2=0,0,INDEX('Placebo - Data'!$B:$BA,MATCH($Q18,'Placebo - Data'!$A:$A,0),MATCH(AB$1,'Placebo - Data'!$B$1:$BA$1,0)))*1000000*AB$5</f>
        <v>0</v>
      </c>
      <c r="AC18" s="2">
        <f>IF(AC$2=0,0,INDEX('Placebo - Data'!$B:$BA,MATCH($Q18,'Placebo - Data'!$A:$A,0),MATCH(AC$1,'Placebo - Data'!$B$1:$BA$1,0)))*1000000*AC$5</f>
        <v>-3.4030285860353615</v>
      </c>
      <c r="AD18" s="2">
        <f>IF(AD$2=0,0,INDEX('Placebo - Data'!$B:$BA,MATCH($Q18,'Placebo - Data'!$A:$A,0),MATCH(AD$1,'Placebo - Data'!$B$1:$BA$1,0)))*1000000*AD$5</f>
        <v>0</v>
      </c>
      <c r="AE18" s="2">
        <f>IF(AE$2=0,0,INDEX('Placebo - Data'!$B:$BA,MATCH($Q18,'Placebo - Data'!$A:$A,0),MATCH(AE$1,'Placebo - Data'!$B$1:$BA$1,0)))*1000000*AE$5</f>
        <v>-1.4925733466952806</v>
      </c>
      <c r="AF18" s="2">
        <f>IF(AF$2=0,0,INDEX('Placebo - Data'!$B:$BA,MATCH($Q18,'Placebo - Data'!$A:$A,0),MATCH(AF$1,'Placebo - Data'!$B$1:$BA$1,0)))*1000000*AF$5</f>
        <v>8.8473834694013931</v>
      </c>
      <c r="AG18" s="2">
        <f>IF(AG$2=0,0,INDEX('Placebo - Data'!$B:$BA,MATCH($Q18,'Placebo - Data'!$A:$A,0),MATCH(AG$1,'Placebo - Data'!$B$1:$BA$1,0)))*1000000*AG$5</f>
        <v>0</v>
      </c>
      <c r="AH18" s="2">
        <f>IF(AH$2=0,0,INDEX('Placebo - Data'!$B:$BA,MATCH($Q18,'Placebo - Data'!$A:$A,0),MATCH(AH$1,'Placebo - Data'!$B$1:$BA$1,0)))*1000000*AH$5</f>
        <v>4.0120057747117244</v>
      </c>
      <c r="AI18" s="2">
        <f>IF(AI$2=0,0,INDEX('Placebo - Data'!$B:$BA,MATCH($Q18,'Placebo - Data'!$A:$A,0),MATCH(AI$1,'Placebo - Data'!$B$1:$BA$1,0)))*1000000*AI$5</f>
        <v>-0.55978625823627226</v>
      </c>
      <c r="AJ18" s="2">
        <f>IF(AJ$2=0,0,INDEX('Placebo - Data'!$B:$BA,MATCH($Q18,'Placebo - Data'!$A:$A,0),MATCH(AJ$1,'Placebo - Data'!$B$1:$BA$1,0)))*1000000*AJ$5</f>
        <v>-13.944680176791735</v>
      </c>
      <c r="AK18" s="2">
        <f>IF(AK$2=0,0,INDEX('Placebo - Data'!$B:$BA,MATCH($Q18,'Placebo - Data'!$A:$A,0),MATCH(AK$1,'Placebo - Data'!$B$1:$BA$1,0)))*1000000*AK$5</f>
        <v>0</v>
      </c>
      <c r="AL18" s="2">
        <f>IF(AL$2=0,0,INDEX('Placebo - Data'!$B:$BA,MATCH($Q18,'Placebo - Data'!$A:$A,0),MATCH(AL$1,'Placebo - Data'!$B$1:$BA$1,0)))*1000000*AL$5</f>
        <v>4.2432493501110002</v>
      </c>
      <c r="AM18" s="2">
        <f>IF(AM$2=0,0,INDEX('Placebo - Data'!$B:$BA,MATCH($Q18,'Placebo - Data'!$A:$A,0),MATCH(AM$1,'Placebo - Data'!$B$1:$BA$1,0)))*1000000*AM$5</f>
        <v>4.114819603273645</v>
      </c>
      <c r="AN18" s="2">
        <f>IF(AN$2=0,0,INDEX('Placebo - Data'!$B:$BA,MATCH($Q18,'Placebo - Data'!$A:$A,0),MATCH(AN$1,'Placebo - Data'!$B$1:$BA$1,0)))*1000000*AN$5</f>
        <v>0</v>
      </c>
      <c r="AO18" s="2">
        <f>IF(AO$2=0,0,INDEX('Placebo - Data'!$B:$BA,MATCH($Q18,'Placebo - Data'!$A:$A,0),MATCH(AO$1,'Placebo - Data'!$B$1:$BA$1,0)))*1000000*AO$5</f>
        <v>-2.4864727947715437</v>
      </c>
      <c r="AP18" s="2">
        <f>IF(AP$2=0,0,INDEX('Placebo - Data'!$B:$BA,MATCH($Q18,'Placebo - Data'!$A:$A,0),MATCH(AP$1,'Placebo - Data'!$B$1:$BA$1,0)))*1000000*AP$5</f>
        <v>0</v>
      </c>
      <c r="AQ18" s="2">
        <f>IF(AQ$2=0,0,INDEX('Placebo - Data'!$B:$BA,MATCH($Q18,'Placebo - Data'!$A:$A,0),MATCH(AQ$1,'Placebo - Data'!$B$1:$BA$1,0)))*1000000*AQ$5</f>
        <v>-9.7927941169473343</v>
      </c>
      <c r="AR18" s="2">
        <f>IF(AR$2=0,0,INDEX('Placebo - Data'!$B:$BA,MATCH($Q18,'Placebo - Data'!$A:$A,0),MATCH(AR$1,'Placebo - Data'!$B$1:$BA$1,0)))*1000000*AR$5</f>
        <v>0</v>
      </c>
      <c r="AS18" s="2">
        <f>IF(AS$2=0,0,INDEX('Placebo - Data'!$B:$BA,MATCH($Q18,'Placebo - Data'!$A:$A,0),MATCH(AS$1,'Placebo - Data'!$B$1:$BA$1,0)))*1000000*AS$5</f>
        <v>6.8328718043630943</v>
      </c>
      <c r="AT18" s="2">
        <f>IF(AT$2=0,0,INDEX('Placebo - Data'!$B:$BA,MATCH($Q18,'Placebo - Data'!$A:$A,0),MATCH(AT$1,'Placebo - Data'!$B$1:$BA$1,0)))*1000000*AT$5</f>
        <v>0</v>
      </c>
      <c r="AU18" s="2">
        <f>IF(AU$2=0,0,INDEX('Placebo - Data'!$B:$BA,MATCH($Q18,'Placebo - Data'!$A:$A,0),MATCH(AU$1,'Placebo - Data'!$B$1:$BA$1,0)))*1000000*AU$5</f>
        <v>0</v>
      </c>
      <c r="AV18" s="2">
        <f>IF(AV$2=0,0,INDEX('Placebo - Data'!$B:$BA,MATCH($Q18,'Placebo - Data'!$A:$A,0),MATCH(AV$1,'Placebo - Data'!$B$1:$BA$1,0)))*1000000*AV$5</f>
        <v>0</v>
      </c>
      <c r="AW18" s="2">
        <f>IF(AW$2=0,0,INDEX('Placebo - Data'!$B:$BA,MATCH($Q18,'Placebo - Data'!$A:$A,0),MATCH(AW$1,'Placebo - Data'!$B$1:$BA$1,0)))*1000000*AW$5</f>
        <v>0</v>
      </c>
      <c r="AX18" s="2">
        <f>IF(AX$2=0,0,INDEX('Placebo - Data'!$B:$BA,MATCH($Q18,'Placebo - Data'!$A:$A,0),MATCH(AX$1,'Placebo - Data'!$B$1:$BA$1,0)))*1000000*AX$5</f>
        <v>0</v>
      </c>
      <c r="AY18" s="2">
        <f>IF(AY$2=0,0,INDEX('Placebo - Data'!$B:$BA,MATCH($Q18,'Placebo - Data'!$A:$A,0),MATCH(AY$1,'Placebo - Data'!$B$1:$BA$1,0)))*1000000*AY$5</f>
        <v>0</v>
      </c>
      <c r="AZ18" s="2">
        <f>IF(AZ$2=0,0,INDEX('Placebo - Data'!$B:$BA,MATCH($Q18,'Placebo - Data'!$A:$A,0),MATCH(AZ$1,'Placebo - Data'!$B$1:$BA$1,0)))*1000000*AZ$5</f>
        <v>2.0022782791784266</v>
      </c>
      <c r="BA18" s="2">
        <f>IF(BA$2=0,0,INDEX('Placebo - Data'!$B:$BA,MATCH($Q18,'Placebo - Data'!$A:$A,0),MATCH(BA$1,'Placebo - Data'!$B$1:$BA$1,0)))*1000000*BA$5</f>
        <v>0</v>
      </c>
      <c r="BB18" s="2">
        <f>IF(BB$2=0,0,INDEX('Placebo - Data'!$B:$BA,MATCH($Q18,'Placebo - Data'!$A:$A,0),MATCH(BB$1,'Placebo - Data'!$B$1:$BA$1,0)))*1000000*BB$5</f>
        <v>0</v>
      </c>
      <c r="BC18" s="2">
        <f>IF(BC$2=0,0,INDEX('Placebo - Data'!$B:$BA,MATCH($Q18,'Placebo - Data'!$A:$A,0),MATCH(BC$1,'Placebo - Data'!$B$1:$BA$1,0)))*1000000*BC$5</f>
        <v>0</v>
      </c>
      <c r="BD18" s="2">
        <f>IF(BD$2=0,0,INDEX('Placebo - Data'!$B:$BA,MATCH($Q18,'Placebo - Data'!$A:$A,0),MATCH(BD$1,'Placebo - Data'!$B$1:$BA$1,0)))*1000000*BD$5</f>
        <v>0</v>
      </c>
      <c r="BE18" s="2">
        <f>IF(BE$2=0,0,INDEX('Placebo - Data'!$B:$BA,MATCH($Q18,'Placebo - Data'!$A:$A,0),MATCH(BE$1,'Placebo - Data'!$B$1:$BA$1,0)))*1000000*BE$5</f>
        <v>0</v>
      </c>
      <c r="BF18" s="2">
        <f>IF(BF$2=0,0,INDEX('Placebo - Data'!$B:$BA,MATCH($Q18,'Placebo - Data'!$A:$A,0),MATCH(BF$1,'Placebo - Data'!$B$1:$BA$1,0)))*1000000*BF$5</f>
        <v>13.991477317176759</v>
      </c>
      <c r="BG18" s="2">
        <f>IF(BG$2=0,0,INDEX('Placebo - Data'!$B:$BA,MATCH($Q18,'Placebo - Data'!$A:$A,0),MATCH(BG$1,'Placebo - Data'!$B$1:$BA$1,0)))*1000000*BG$5</f>
        <v>5.6721187320363242</v>
      </c>
      <c r="BH18" s="2">
        <f>IF(BH$2=0,0,INDEX('Placebo - Data'!$B:$BA,MATCH($Q18,'Placebo - Data'!$A:$A,0),MATCH(BH$1,'Placebo - Data'!$B$1:$BA$1,0)))*1000000*BH$5</f>
        <v>-9.3286744231591001</v>
      </c>
      <c r="BI18" s="2">
        <f>IF(BI$2=0,0,INDEX('Placebo - Data'!$B:$BA,MATCH($Q18,'Placebo - Data'!$A:$A,0),MATCH(BI$1,'Placebo - Data'!$B$1:$BA$1,0)))*1000000*BI$5</f>
        <v>-3.1295146527554607</v>
      </c>
      <c r="BJ18" s="2">
        <f>IF(BJ$2=0,0,INDEX('Placebo - Data'!$B:$BA,MATCH($Q18,'Placebo - Data'!$A:$A,0),MATCH(BJ$1,'Placebo - Data'!$B$1:$BA$1,0)))*1000000*BJ$5</f>
        <v>0</v>
      </c>
      <c r="BK18" s="2">
        <f>IF(BK$2=0,0,INDEX('Placebo - Data'!$B:$BA,MATCH($Q18,'Placebo - Data'!$A:$A,0),MATCH(BK$1,'Placebo - Data'!$B$1:$BA$1,0)))*1000000*BK$5</f>
        <v>0</v>
      </c>
      <c r="BL18" s="2">
        <f>IF(BL$2=0,0,INDEX('Placebo - Data'!$B:$BA,MATCH($Q18,'Placebo - Data'!$A:$A,0),MATCH(BL$1,'Placebo - Data'!$B$1:$BA$1,0)))*1000000*BL$5</f>
        <v>0</v>
      </c>
      <c r="BM18" s="2">
        <f>IF(BM$2=0,0,INDEX('Placebo - Data'!$B:$BA,MATCH($Q18,'Placebo - Data'!$A:$A,0),MATCH(BM$1,'Placebo - Data'!$B$1:$BA$1,0)))*1000000*BM$5</f>
        <v>0</v>
      </c>
      <c r="BN18" s="2">
        <f>IF(BN$2=0,0,INDEX('Placebo - Data'!$B:$BA,MATCH($Q18,'Placebo - Data'!$A:$A,0),MATCH(BN$1,'Placebo - Data'!$B$1:$BA$1,0)))*1000000*BN$5</f>
        <v>0</v>
      </c>
      <c r="BO18" s="2">
        <f>IF(BO$2=0,0,INDEX('Placebo - Data'!$B:$BA,MATCH($Q18,'Placebo - Data'!$A:$A,0),MATCH(BO$1,'Placebo - Data'!$B$1:$BA$1,0)))*1000000*BO$5</f>
        <v>-2.5151437057502335</v>
      </c>
      <c r="BP18" s="2">
        <f>IF(BP$2=0,0,INDEX('Placebo - Data'!$B:$BA,MATCH($Q18,'Placebo - Data'!$A:$A,0),MATCH(BP$1,'Placebo - Data'!$B$1:$BA$1,0)))*1000000*BP$5</f>
        <v>0</v>
      </c>
      <c r="BQ18" s="2"/>
      <c r="BR18" s="2"/>
    </row>
    <row r="19" spans="1:70" x14ac:dyDescent="0.25">
      <c r="A19" t="s">
        <v>46</v>
      </c>
      <c r="B19" s="2">
        <f t="shared" si="0"/>
        <v>2.4440598572943886</v>
      </c>
      <c r="Q19">
        <f>'Placebo - Data'!A14</f>
        <v>1994</v>
      </c>
      <c r="R19" s="2">
        <f>IF(R$2=0,0,INDEX('Placebo - Data'!$B:$BA,MATCH($Q19,'Placebo - Data'!$A:$A,0),MATCH(R$1,'Placebo - Data'!$B$1:$BA$1,0)))*1000000*R$5</f>
        <v>-3.4715594665613025</v>
      </c>
      <c r="S19" s="2">
        <f>IF(S$2=0,0,INDEX('Placebo - Data'!$B:$BA,MATCH($Q19,'Placebo - Data'!$A:$A,0),MATCH(S$1,'Placebo - Data'!$B$1:$BA$1,0)))*1000000*S$5</f>
        <v>0</v>
      </c>
      <c r="T19" s="2">
        <f>IF(T$2=0,0,INDEX('Placebo - Data'!$B:$BA,MATCH($Q19,'Placebo - Data'!$A:$A,0),MATCH(T$1,'Placebo - Data'!$B$1:$BA$1,0)))*1000000*T$5</f>
        <v>0</v>
      </c>
      <c r="U19" s="2">
        <f>IF(U$2=0,0,INDEX('Placebo - Data'!$B:$BA,MATCH($Q19,'Placebo - Data'!$A:$A,0),MATCH(U$1,'Placebo - Data'!$B$1:$BA$1,0)))*1000000*U$5</f>
        <v>-7.4506544933683472E-2</v>
      </c>
      <c r="V19" s="2">
        <f>IF(V$2=0,0,INDEX('Placebo - Data'!$B:$BA,MATCH($Q19,'Placebo - Data'!$A:$A,0),MATCH(V$1,'Placebo - Data'!$B$1:$BA$1,0)))*1000000*V$5</f>
        <v>4.9251971177000087</v>
      </c>
      <c r="W19" s="2">
        <f>IF(W$2=0,0,INDEX('Placebo - Data'!$B:$BA,MATCH($Q19,'Placebo - Data'!$A:$A,0),MATCH(W$1,'Placebo - Data'!$B$1:$BA$1,0)))*1000000*W$5</f>
        <v>0</v>
      </c>
      <c r="X19" s="2">
        <f>IF(X$2=0,0,INDEX('Placebo - Data'!$B:$BA,MATCH($Q19,'Placebo - Data'!$A:$A,0),MATCH(X$1,'Placebo - Data'!$B$1:$BA$1,0)))*1000000*X$5</f>
        <v>-3.8418233998527285</v>
      </c>
      <c r="Y19" s="2">
        <f>IF(Y$2=0,0,INDEX('Placebo - Data'!$B:$BA,MATCH($Q19,'Placebo - Data'!$A:$A,0),MATCH(Y$1,'Placebo - Data'!$B$1:$BA$1,0)))*1000000*Y$5</f>
        <v>0</v>
      </c>
      <c r="Z19" s="2">
        <f>IF(Z$2=0,0,INDEX('Placebo - Data'!$B:$BA,MATCH($Q19,'Placebo - Data'!$A:$A,0),MATCH(Z$1,'Placebo - Data'!$B$1:$BA$1,0)))*1000000*Z$5</f>
        <v>0</v>
      </c>
      <c r="AA19" s="2">
        <f>IF(AA$2=0,0,INDEX('Placebo - Data'!$B:$BA,MATCH($Q19,'Placebo - Data'!$A:$A,0),MATCH(AA$1,'Placebo - Data'!$B$1:$BA$1,0)))*1000000*AA$5</f>
        <v>0</v>
      </c>
      <c r="AB19" s="2">
        <f>IF(AB$2=0,0,INDEX('Placebo - Data'!$B:$BA,MATCH($Q19,'Placebo - Data'!$A:$A,0),MATCH(AB$1,'Placebo - Data'!$B$1:$BA$1,0)))*1000000*AB$5</f>
        <v>0</v>
      </c>
      <c r="AC19" s="2">
        <f>IF(AC$2=0,0,INDEX('Placebo - Data'!$B:$BA,MATCH($Q19,'Placebo - Data'!$A:$A,0),MATCH(AC$1,'Placebo - Data'!$B$1:$BA$1,0)))*1000000*AC$5</f>
        <v>-5.0410731091687921</v>
      </c>
      <c r="AD19" s="2">
        <f>IF(AD$2=0,0,INDEX('Placebo - Data'!$B:$BA,MATCH($Q19,'Placebo - Data'!$A:$A,0),MATCH(AD$1,'Placebo - Data'!$B$1:$BA$1,0)))*1000000*AD$5</f>
        <v>0</v>
      </c>
      <c r="AE19" s="2">
        <f>IF(AE$2=0,0,INDEX('Placebo - Data'!$B:$BA,MATCH($Q19,'Placebo - Data'!$A:$A,0),MATCH(AE$1,'Placebo - Data'!$B$1:$BA$1,0)))*1000000*AE$5</f>
        <v>-0.93954054136702325</v>
      </c>
      <c r="AF19" s="2">
        <f>IF(AF$2=0,0,INDEX('Placebo - Data'!$B:$BA,MATCH($Q19,'Placebo - Data'!$A:$A,0),MATCH(AF$1,'Placebo - Data'!$B$1:$BA$1,0)))*1000000*AF$5</f>
        <v>7.4346330620755907</v>
      </c>
      <c r="AG19" s="2">
        <f>IF(AG$2=0,0,INDEX('Placebo - Data'!$B:$BA,MATCH($Q19,'Placebo - Data'!$A:$A,0),MATCH(AG$1,'Placebo - Data'!$B$1:$BA$1,0)))*1000000*AG$5</f>
        <v>0</v>
      </c>
      <c r="AH19" s="2">
        <f>IF(AH$2=0,0,INDEX('Placebo - Data'!$B:$BA,MATCH($Q19,'Placebo - Data'!$A:$A,0),MATCH(AH$1,'Placebo - Data'!$B$1:$BA$1,0)))*1000000*AH$5</f>
        <v>-1.6083308764791582</v>
      </c>
      <c r="AI19" s="2">
        <f>IF(AI$2=0,0,INDEX('Placebo - Data'!$B:$BA,MATCH($Q19,'Placebo - Data'!$A:$A,0),MATCH(AI$1,'Placebo - Data'!$B$1:$BA$1,0)))*1000000*AI$5</f>
        <v>7.1549088715983089</v>
      </c>
      <c r="AJ19" s="2">
        <f>IF(AJ$2=0,0,INDEX('Placebo - Data'!$B:$BA,MATCH($Q19,'Placebo - Data'!$A:$A,0),MATCH(AJ$1,'Placebo - Data'!$B$1:$BA$1,0)))*1000000*AJ$5</f>
        <v>-22.505199012812227</v>
      </c>
      <c r="AK19" s="2">
        <f>IF(AK$2=0,0,INDEX('Placebo - Data'!$B:$BA,MATCH($Q19,'Placebo - Data'!$A:$A,0),MATCH(AK$1,'Placebo - Data'!$B$1:$BA$1,0)))*1000000*AK$5</f>
        <v>0</v>
      </c>
      <c r="AL19" s="2">
        <f>IF(AL$2=0,0,INDEX('Placebo - Data'!$B:$BA,MATCH($Q19,'Placebo - Data'!$A:$A,0),MATCH(AL$1,'Placebo - Data'!$B$1:$BA$1,0)))*1000000*AL$5</f>
        <v>2.3367617814074038</v>
      </c>
      <c r="AM19" s="2">
        <f>IF(AM$2=0,0,INDEX('Placebo - Data'!$B:$BA,MATCH($Q19,'Placebo - Data'!$A:$A,0),MATCH(AM$1,'Placebo - Data'!$B$1:$BA$1,0)))*1000000*AM$5</f>
        <v>7.6871001510880888</v>
      </c>
      <c r="AN19" s="2">
        <f>IF(AN$2=0,0,INDEX('Placebo - Data'!$B:$BA,MATCH($Q19,'Placebo - Data'!$A:$A,0),MATCH(AN$1,'Placebo - Data'!$B$1:$BA$1,0)))*1000000*AN$5</f>
        <v>0</v>
      </c>
      <c r="AO19" s="2">
        <f>IF(AO$2=0,0,INDEX('Placebo - Data'!$B:$BA,MATCH($Q19,'Placebo - Data'!$A:$A,0),MATCH(AO$1,'Placebo - Data'!$B$1:$BA$1,0)))*1000000*AO$5</f>
        <v>-2.6521267955104122</v>
      </c>
      <c r="AP19" s="2">
        <f>IF(AP$2=0,0,INDEX('Placebo - Data'!$B:$BA,MATCH($Q19,'Placebo - Data'!$A:$A,0),MATCH(AP$1,'Placebo - Data'!$B$1:$BA$1,0)))*1000000*AP$5</f>
        <v>0</v>
      </c>
      <c r="AQ19" s="2">
        <f>IF(AQ$2=0,0,INDEX('Placebo - Data'!$B:$BA,MATCH($Q19,'Placebo - Data'!$A:$A,0),MATCH(AQ$1,'Placebo - Data'!$B$1:$BA$1,0)))*1000000*AQ$5</f>
        <v>-29.59091762022581</v>
      </c>
      <c r="AR19" s="2">
        <f>IF(AR$2=0,0,INDEX('Placebo - Data'!$B:$BA,MATCH($Q19,'Placebo - Data'!$A:$A,0),MATCH(AR$1,'Placebo - Data'!$B$1:$BA$1,0)))*1000000*AR$5</f>
        <v>0</v>
      </c>
      <c r="AS19" s="2">
        <f>IF(AS$2=0,0,INDEX('Placebo - Data'!$B:$BA,MATCH($Q19,'Placebo - Data'!$A:$A,0),MATCH(AS$1,'Placebo - Data'!$B$1:$BA$1,0)))*1000000*AS$5</f>
        <v>4.1835337469819933</v>
      </c>
      <c r="AT19" s="2">
        <f>IF(AT$2=0,0,INDEX('Placebo - Data'!$B:$BA,MATCH($Q19,'Placebo - Data'!$A:$A,0),MATCH(AT$1,'Placebo - Data'!$B$1:$BA$1,0)))*1000000*AT$5</f>
        <v>0</v>
      </c>
      <c r="AU19" s="2">
        <f>IF(AU$2=0,0,INDEX('Placebo - Data'!$B:$BA,MATCH($Q19,'Placebo - Data'!$A:$A,0),MATCH(AU$1,'Placebo - Data'!$B$1:$BA$1,0)))*1000000*AU$5</f>
        <v>0</v>
      </c>
      <c r="AV19" s="2">
        <f>IF(AV$2=0,0,INDEX('Placebo - Data'!$B:$BA,MATCH($Q19,'Placebo - Data'!$A:$A,0),MATCH(AV$1,'Placebo - Data'!$B$1:$BA$1,0)))*1000000*AV$5</f>
        <v>0</v>
      </c>
      <c r="AW19" s="2">
        <f>IF(AW$2=0,0,INDEX('Placebo - Data'!$B:$BA,MATCH($Q19,'Placebo - Data'!$A:$A,0),MATCH(AW$1,'Placebo - Data'!$B$1:$BA$1,0)))*1000000*AW$5</f>
        <v>0</v>
      </c>
      <c r="AX19" s="2">
        <f>IF(AX$2=0,0,INDEX('Placebo - Data'!$B:$BA,MATCH($Q19,'Placebo - Data'!$A:$A,0),MATCH(AX$1,'Placebo - Data'!$B$1:$BA$1,0)))*1000000*AX$5</f>
        <v>0</v>
      </c>
      <c r="AY19" s="2">
        <f>IF(AY$2=0,0,INDEX('Placebo - Data'!$B:$BA,MATCH($Q19,'Placebo - Data'!$A:$A,0),MATCH(AY$1,'Placebo - Data'!$B$1:$BA$1,0)))*1000000*AY$5</f>
        <v>0</v>
      </c>
      <c r="AZ19" s="2">
        <f>IF(AZ$2=0,0,INDEX('Placebo - Data'!$B:$BA,MATCH($Q19,'Placebo - Data'!$A:$A,0),MATCH(AZ$1,'Placebo - Data'!$B$1:$BA$1,0)))*1000000*AZ$5</f>
        <v>-0.96579742603353225</v>
      </c>
      <c r="BA19" s="2">
        <f>IF(BA$2=0,0,INDEX('Placebo - Data'!$B:$BA,MATCH($Q19,'Placebo - Data'!$A:$A,0),MATCH(BA$1,'Placebo - Data'!$B$1:$BA$1,0)))*1000000*BA$5</f>
        <v>0</v>
      </c>
      <c r="BB19" s="2">
        <f>IF(BB$2=0,0,INDEX('Placebo - Data'!$B:$BA,MATCH($Q19,'Placebo - Data'!$A:$A,0),MATCH(BB$1,'Placebo - Data'!$B$1:$BA$1,0)))*1000000*BB$5</f>
        <v>0</v>
      </c>
      <c r="BC19" s="2">
        <f>IF(BC$2=0,0,INDEX('Placebo - Data'!$B:$BA,MATCH($Q19,'Placebo - Data'!$A:$A,0),MATCH(BC$1,'Placebo - Data'!$B$1:$BA$1,0)))*1000000*BC$5</f>
        <v>0</v>
      </c>
      <c r="BD19" s="2">
        <f>IF(BD$2=0,0,INDEX('Placebo - Data'!$B:$BA,MATCH($Q19,'Placebo - Data'!$A:$A,0),MATCH(BD$1,'Placebo - Data'!$B$1:$BA$1,0)))*1000000*BD$5</f>
        <v>0</v>
      </c>
      <c r="BE19" s="2">
        <f>IF(BE$2=0,0,INDEX('Placebo - Data'!$B:$BA,MATCH($Q19,'Placebo - Data'!$A:$A,0),MATCH(BE$1,'Placebo - Data'!$B$1:$BA$1,0)))*1000000*BE$5</f>
        <v>0</v>
      </c>
      <c r="BF19" s="2">
        <f>IF(BF$2=0,0,INDEX('Placebo - Data'!$B:$BA,MATCH($Q19,'Placebo - Data'!$A:$A,0),MATCH(BF$1,'Placebo - Data'!$B$1:$BA$1,0)))*1000000*BF$5</f>
        <v>30.110531952232122</v>
      </c>
      <c r="BG19" s="2">
        <f>IF(BG$2=0,0,INDEX('Placebo - Data'!$B:$BA,MATCH($Q19,'Placebo - Data'!$A:$A,0),MATCH(BG$1,'Placebo - Data'!$B$1:$BA$1,0)))*1000000*BG$5</f>
        <v>-33.4136639139615</v>
      </c>
      <c r="BH19" s="2">
        <f>IF(BH$2=0,0,INDEX('Placebo - Data'!$B:$BA,MATCH($Q19,'Placebo - Data'!$A:$A,0),MATCH(BH$1,'Placebo - Data'!$B$1:$BA$1,0)))*1000000*BH$5</f>
        <v>0.66988764046982396</v>
      </c>
      <c r="BI19" s="2">
        <f>IF(BI$2=0,0,INDEX('Placebo - Data'!$B:$BA,MATCH($Q19,'Placebo - Data'!$A:$A,0),MATCH(BI$1,'Placebo - Data'!$B$1:$BA$1,0)))*1000000*BI$5</f>
        <v>-16.292768123093992</v>
      </c>
      <c r="BJ19" s="2">
        <f>IF(BJ$2=0,0,INDEX('Placebo - Data'!$B:$BA,MATCH($Q19,'Placebo - Data'!$A:$A,0),MATCH(BJ$1,'Placebo - Data'!$B$1:$BA$1,0)))*1000000*BJ$5</f>
        <v>0</v>
      </c>
      <c r="BK19" s="2">
        <f>IF(BK$2=0,0,INDEX('Placebo - Data'!$B:$BA,MATCH($Q19,'Placebo - Data'!$A:$A,0),MATCH(BK$1,'Placebo - Data'!$B$1:$BA$1,0)))*1000000*BK$5</f>
        <v>0</v>
      </c>
      <c r="BL19" s="2">
        <f>IF(BL$2=0,0,INDEX('Placebo - Data'!$B:$BA,MATCH($Q19,'Placebo - Data'!$A:$A,0),MATCH(BL$1,'Placebo - Data'!$B$1:$BA$1,0)))*1000000*BL$5</f>
        <v>0</v>
      </c>
      <c r="BM19" s="2">
        <f>IF(BM$2=0,0,INDEX('Placebo - Data'!$B:$BA,MATCH($Q19,'Placebo - Data'!$A:$A,0),MATCH(BM$1,'Placebo - Data'!$B$1:$BA$1,0)))*1000000*BM$5</f>
        <v>0</v>
      </c>
      <c r="BN19" s="2">
        <f>IF(BN$2=0,0,INDEX('Placebo - Data'!$B:$BA,MATCH($Q19,'Placebo - Data'!$A:$A,0),MATCH(BN$1,'Placebo - Data'!$B$1:$BA$1,0)))*1000000*BN$5</f>
        <v>0</v>
      </c>
      <c r="BO19" s="2">
        <f>IF(BO$2=0,0,INDEX('Placebo - Data'!$B:$BA,MATCH($Q19,'Placebo - Data'!$A:$A,0),MATCH(BO$1,'Placebo - Data'!$B$1:$BA$1,0)))*1000000*BO$5</f>
        <v>-1.4680980484627071</v>
      </c>
      <c r="BP19" s="2">
        <f>IF(BP$2=0,0,INDEX('Placebo - Data'!$B:$BA,MATCH($Q19,'Placebo - Data'!$A:$A,0),MATCH(BP$1,'Placebo - Data'!$B$1:$BA$1,0)))*1000000*BP$5</f>
        <v>0</v>
      </c>
      <c r="BQ19" s="2"/>
      <c r="BR19" s="2"/>
    </row>
    <row r="20" spans="1:70" x14ac:dyDescent="0.25">
      <c r="A20" t="s">
        <v>129</v>
      </c>
      <c r="B20" s="2">
        <f t="shared" si="0"/>
        <v>0</v>
      </c>
      <c r="Q20">
        <f>'Placebo - Data'!A15</f>
        <v>1995</v>
      </c>
      <c r="R20" s="2">
        <f>IF(R$2=0,0,INDEX('Placebo - Data'!$B:$BA,MATCH($Q20,'Placebo - Data'!$A:$A,0),MATCH(R$1,'Placebo - Data'!$B$1:$BA$1,0)))*1000000*R$5</f>
        <v>-7.529646154580405</v>
      </c>
      <c r="S20" s="2">
        <f>IF(S$2=0,0,INDEX('Placebo - Data'!$B:$BA,MATCH($Q20,'Placebo - Data'!$A:$A,0),MATCH(S$1,'Placebo - Data'!$B$1:$BA$1,0)))*1000000*S$5</f>
        <v>0</v>
      </c>
      <c r="T20" s="2">
        <f>IF(T$2=0,0,INDEX('Placebo - Data'!$B:$BA,MATCH($Q20,'Placebo - Data'!$A:$A,0),MATCH(T$1,'Placebo - Data'!$B$1:$BA$1,0)))*1000000*T$5</f>
        <v>0</v>
      </c>
      <c r="U20" s="2">
        <f>IF(U$2=0,0,INDEX('Placebo - Data'!$B:$BA,MATCH($Q20,'Placebo - Data'!$A:$A,0),MATCH(U$1,'Placebo - Data'!$B$1:$BA$1,0)))*1000000*U$5</f>
        <v>-20.499144739005715</v>
      </c>
      <c r="V20" s="2">
        <f>IF(V$2=0,0,INDEX('Placebo - Data'!$B:$BA,MATCH($Q20,'Placebo - Data'!$A:$A,0),MATCH(V$1,'Placebo - Data'!$B$1:$BA$1,0)))*1000000*V$5</f>
        <v>13.653672795044258</v>
      </c>
      <c r="W20" s="2">
        <f>IF(W$2=0,0,INDEX('Placebo - Data'!$B:$BA,MATCH($Q20,'Placebo - Data'!$A:$A,0),MATCH(W$1,'Placebo - Data'!$B$1:$BA$1,0)))*1000000*W$5</f>
        <v>0</v>
      </c>
      <c r="X20" s="2">
        <f>IF(X$2=0,0,INDEX('Placebo - Data'!$B:$BA,MATCH($Q20,'Placebo - Data'!$A:$A,0),MATCH(X$1,'Placebo - Data'!$B$1:$BA$1,0)))*1000000*X$5</f>
        <v>-3.3955577691813232</v>
      </c>
      <c r="Y20" s="2">
        <f>IF(Y$2=0,0,INDEX('Placebo - Data'!$B:$BA,MATCH($Q20,'Placebo - Data'!$A:$A,0),MATCH(Y$1,'Placebo - Data'!$B$1:$BA$1,0)))*1000000*Y$5</f>
        <v>0</v>
      </c>
      <c r="Z20" s="2">
        <f>IF(Z$2=0,0,INDEX('Placebo - Data'!$B:$BA,MATCH($Q20,'Placebo - Data'!$A:$A,0),MATCH(Z$1,'Placebo - Data'!$B$1:$BA$1,0)))*1000000*Z$5</f>
        <v>0</v>
      </c>
      <c r="AA20" s="2">
        <f>IF(AA$2=0,0,INDEX('Placebo - Data'!$B:$BA,MATCH($Q20,'Placebo - Data'!$A:$A,0),MATCH(AA$1,'Placebo - Data'!$B$1:$BA$1,0)))*1000000*AA$5</f>
        <v>0</v>
      </c>
      <c r="AB20" s="2">
        <f>IF(AB$2=0,0,INDEX('Placebo - Data'!$B:$BA,MATCH($Q20,'Placebo - Data'!$A:$A,0),MATCH(AB$1,'Placebo - Data'!$B$1:$BA$1,0)))*1000000*AB$5</f>
        <v>0</v>
      </c>
      <c r="AC20" s="2">
        <f>IF(AC$2=0,0,INDEX('Placebo - Data'!$B:$BA,MATCH($Q20,'Placebo - Data'!$A:$A,0),MATCH(AC$1,'Placebo - Data'!$B$1:$BA$1,0)))*1000000*AC$5</f>
        <v>-1.6579101611569058</v>
      </c>
      <c r="AD20" s="2">
        <f>IF(AD$2=0,0,INDEX('Placebo - Data'!$B:$BA,MATCH($Q20,'Placebo - Data'!$A:$A,0),MATCH(AD$1,'Placebo - Data'!$B$1:$BA$1,0)))*1000000*AD$5</f>
        <v>0</v>
      </c>
      <c r="AE20" s="2">
        <f>IF(AE$2=0,0,INDEX('Placebo - Data'!$B:$BA,MATCH($Q20,'Placebo - Data'!$A:$A,0),MATCH(AE$1,'Placebo - Data'!$B$1:$BA$1,0)))*1000000*AE$5</f>
        <v>3.3059279758163029</v>
      </c>
      <c r="AF20" s="2">
        <f>IF(AF$2=0,0,INDEX('Placebo - Data'!$B:$BA,MATCH($Q20,'Placebo - Data'!$A:$A,0),MATCH(AF$1,'Placebo - Data'!$B$1:$BA$1,0)))*1000000*AF$5</f>
        <v>4.3872969399672002</v>
      </c>
      <c r="AG20" s="2">
        <f>IF(AG$2=0,0,INDEX('Placebo - Data'!$B:$BA,MATCH($Q20,'Placebo - Data'!$A:$A,0),MATCH(AG$1,'Placebo - Data'!$B$1:$BA$1,0)))*1000000*AG$5</f>
        <v>0</v>
      </c>
      <c r="AH20" s="2">
        <f>IF(AH$2=0,0,INDEX('Placebo - Data'!$B:$BA,MATCH($Q20,'Placebo - Data'!$A:$A,0),MATCH(AH$1,'Placebo - Data'!$B$1:$BA$1,0)))*1000000*AH$5</f>
        <v>-18.804636056302115</v>
      </c>
      <c r="AI20" s="2">
        <f>IF(AI$2=0,0,INDEX('Placebo - Data'!$B:$BA,MATCH($Q20,'Placebo - Data'!$A:$A,0),MATCH(AI$1,'Placebo - Data'!$B$1:$BA$1,0)))*1000000*AI$5</f>
        <v>4.8731817514635623</v>
      </c>
      <c r="AJ20" s="2">
        <f>IF(AJ$2=0,0,INDEX('Placebo - Data'!$B:$BA,MATCH($Q20,'Placebo - Data'!$A:$A,0),MATCH(AJ$1,'Placebo - Data'!$B$1:$BA$1,0)))*1000000*AJ$5</f>
        <v>-25.709965484566055</v>
      </c>
      <c r="AK20" s="2">
        <f>IF(AK$2=0,0,INDEX('Placebo - Data'!$B:$BA,MATCH($Q20,'Placebo - Data'!$A:$A,0),MATCH(AK$1,'Placebo - Data'!$B$1:$BA$1,0)))*1000000*AK$5</f>
        <v>0</v>
      </c>
      <c r="AL20" s="2">
        <f>IF(AL$2=0,0,INDEX('Placebo - Data'!$B:$BA,MATCH($Q20,'Placebo - Data'!$A:$A,0),MATCH(AL$1,'Placebo - Data'!$B$1:$BA$1,0)))*1000000*AL$5</f>
        <v>-1.4896894526827964</v>
      </c>
      <c r="AM20" s="2">
        <f>IF(AM$2=0,0,INDEX('Placebo - Data'!$B:$BA,MATCH($Q20,'Placebo - Data'!$A:$A,0),MATCH(AM$1,'Placebo - Data'!$B$1:$BA$1,0)))*1000000*AM$5</f>
        <v>12.488308129832149</v>
      </c>
      <c r="AN20" s="2">
        <f>IF(AN$2=0,0,INDEX('Placebo - Data'!$B:$BA,MATCH($Q20,'Placebo - Data'!$A:$A,0),MATCH(AN$1,'Placebo - Data'!$B$1:$BA$1,0)))*1000000*AN$5</f>
        <v>0</v>
      </c>
      <c r="AO20" s="2">
        <f>IF(AO$2=0,0,INDEX('Placebo - Data'!$B:$BA,MATCH($Q20,'Placebo - Data'!$A:$A,0),MATCH(AO$1,'Placebo - Data'!$B$1:$BA$1,0)))*1000000*AO$5</f>
        <v>-4.3280633690301329</v>
      </c>
      <c r="AP20" s="2">
        <f>IF(AP$2=0,0,INDEX('Placebo - Data'!$B:$BA,MATCH($Q20,'Placebo - Data'!$A:$A,0),MATCH(AP$1,'Placebo - Data'!$B$1:$BA$1,0)))*1000000*AP$5</f>
        <v>0</v>
      </c>
      <c r="AQ20" s="2">
        <f>IF(AQ$2=0,0,INDEX('Placebo - Data'!$B:$BA,MATCH($Q20,'Placebo - Data'!$A:$A,0),MATCH(AQ$1,'Placebo - Data'!$B$1:$BA$1,0)))*1000000*AQ$5</f>
        <v>-20.905566998408176</v>
      </c>
      <c r="AR20" s="2">
        <f>IF(AR$2=0,0,INDEX('Placebo - Data'!$B:$BA,MATCH($Q20,'Placebo - Data'!$A:$A,0),MATCH(AR$1,'Placebo - Data'!$B$1:$BA$1,0)))*1000000*AR$5</f>
        <v>0</v>
      </c>
      <c r="AS20" s="2">
        <f>IF(AS$2=0,0,INDEX('Placebo - Data'!$B:$BA,MATCH($Q20,'Placebo - Data'!$A:$A,0),MATCH(AS$1,'Placebo - Data'!$B$1:$BA$1,0)))*1000000*AS$5</f>
        <v>10.673126780602615</v>
      </c>
      <c r="AT20" s="2">
        <f>IF(AT$2=0,0,INDEX('Placebo - Data'!$B:$BA,MATCH($Q20,'Placebo - Data'!$A:$A,0),MATCH(AT$1,'Placebo - Data'!$B$1:$BA$1,0)))*1000000*AT$5</f>
        <v>0</v>
      </c>
      <c r="AU20" s="2">
        <f>IF(AU$2=0,0,INDEX('Placebo - Data'!$B:$BA,MATCH($Q20,'Placebo - Data'!$A:$A,0),MATCH(AU$1,'Placebo - Data'!$B$1:$BA$1,0)))*1000000*AU$5</f>
        <v>0</v>
      </c>
      <c r="AV20" s="2">
        <f>IF(AV$2=0,0,INDEX('Placebo - Data'!$B:$BA,MATCH($Q20,'Placebo - Data'!$A:$A,0),MATCH(AV$1,'Placebo - Data'!$B$1:$BA$1,0)))*1000000*AV$5</f>
        <v>0</v>
      </c>
      <c r="AW20" s="2">
        <f>IF(AW$2=0,0,INDEX('Placebo - Data'!$B:$BA,MATCH($Q20,'Placebo - Data'!$A:$A,0),MATCH(AW$1,'Placebo - Data'!$B$1:$BA$1,0)))*1000000*AW$5</f>
        <v>0</v>
      </c>
      <c r="AX20" s="2">
        <f>IF(AX$2=0,0,INDEX('Placebo - Data'!$B:$BA,MATCH($Q20,'Placebo - Data'!$A:$A,0),MATCH(AX$1,'Placebo - Data'!$B$1:$BA$1,0)))*1000000*AX$5</f>
        <v>0</v>
      </c>
      <c r="AY20" s="2">
        <f>IF(AY$2=0,0,INDEX('Placebo - Data'!$B:$BA,MATCH($Q20,'Placebo - Data'!$A:$A,0),MATCH(AY$1,'Placebo - Data'!$B$1:$BA$1,0)))*1000000*AY$5</f>
        <v>0</v>
      </c>
      <c r="AZ20" s="2">
        <f>IF(AZ$2=0,0,INDEX('Placebo - Data'!$B:$BA,MATCH($Q20,'Placebo - Data'!$A:$A,0),MATCH(AZ$1,'Placebo - Data'!$B$1:$BA$1,0)))*1000000*AZ$5</f>
        <v>9.4184524641605094</v>
      </c>
      <c r="BA20" s="2">
        <f>IF(BA$2=0,0,INDEX('Placebo - Data'!$B:$BA,MATCH($Q20,'Placebo - Data'!$A:$A,0),MATCH(BA$1,'Placebo - Data'!$B$1:$BA$1,0)))*1000000*BA$5</f>
        <v>0</v>
      </c>
      <c r="BB20" s="2">
        <f>IF(BB$2=0,0,INDEX('Placebo - Data'!$B:$BA,MATCH($Q20,'Placebo - Data'!$A:$A,0),MATCH(BB$1,'Placebo - Data'!$B$1:$BA$1,0)))*1000000*BB$5</f>
        <v>0</v>
      </c>
      <c r="BC20" s="2">
        <f>IF(BC$2=0,0,INDEX('Placebo - Data'!$B:$BA,MATCH($Q20,'Placebo - Data'!$A:$A,0),MATCH(BC$1,'Placebo - Data'!$B$1:$BA$1,0)))*1000000*BC$5</f>
        <v>0</v>
      </c>
      <c r="BD20" s="2">
        <f>IF(BD$2=0,0,INDEX('Placebo - Data'!$B:$BA,MATCH($Q20,'Placebo - Data'!$A:$A,0),MATCH(BD$1,'Placebo - Data'!$B$1:$BA$1,0)))*1000000*BD$5</f>
        <v>0</v>
      </c>
      <c r="BE20" s="2">
        <f>IF(BE$2=0,0,INDEX('Placebo - Data'!$B:$BA,MATCH($Q20,'Placebo - Data'!$A:$A,0),MATCH(BE$1,'Placebo - Data'!$B$1:$BA$1,0)))*1000000*BE$5</f>
        <v>0</v>
      </c>
      <c r="BF20" s="2">
        <f>IF(BF$2=0,0,INDEX('Placebo - Data'!$B:$BA,MATCH($Q20,'Placebo - Data'!$A:$A,0),MATCH(BF$1,'Placebo - Data'!$B$1:$BA$1,0)))*1000000*BF$5</f>
        <v>13.770128134638071</v>
      </c>
      <c r="BG20" s="2">
        <f>IF(BG$2=0,0,INDEX('Placebo - Data'!$B:$BA,MATCH($Q20,'Placebo - Data'!$A:$A,0),MATCH(BG$1,'Placebo - Data'!$B$1:$BA$1,0)))*1000000*BG$5</f>
        <v>-29.022285161772743</v>
      </c>
      <c r="BH20" s="2">
        <f>IF(BH$2=0,0,INDEX('Placebo - Data'!$B:$BA,MATCH($Q20,'Placebo - Data'!$A:$A,0),MATCH(BH$1,'Placebo - Data'!$B$1:$BA$1,0)))*1000000*BH$5</f>
        <v>-6.1535693021141924</v>
      </c>
      <c r="BI20" s="2">
        <f>IF(BI$2=0,0,INDEX('Placebo - Data'!$B:$BA,MATCH($Q20,'Placebo - Data'!$A:$A,0),MATCH(BI$1,'Placebo - Data'!$B$1:$BA$1,0)))*1000000*BI$5</f>
        <v>-2.6323195925215259</v>
      </c>
      <c r="BJ20" s="2">
        <f>IF(BJ$2=0,0,INDEX('Placebo - Data'!$B:$BA,MATCH($Q20,'Placebo - Data'!$A:$A,0),MATCH(BJ$1,'Placebo - Data'!$B$1:$BA$1,0)))*1000000*BJ$5</f>
        <v>0</v>
      </c>
      <c r="BK20" s="2">
        <f>IF(BK$2=0,0,INDEX('Placebo - Data'!$B:$BA,MATCH($Q20,'Placebo - Data'!$A:$A,0),MATCH(BK$1,'Placebo - Data'!$B$1:$BA$1,0)))*1000000*BK$5</f>
        <v>0</v>
      </c>
      <c r="BL20" s="2">
        <f>IF(BL$2=0,0,INDEX('Placebo - Data'!$B:$BA,MATCH($Q20,'Placebo - Data'!$A:$A,0),MATCH(BL$1,'Placebo - Data'!$B$1:$BA$1,0)))*1000000*BL$5</f>
        <v>0</v>
      </c>
      <c r="BM20" s="2">
        <f>IF(BM$2=0,0,INDEX('Placebo - Data'!$B:$BA,MATCH($Q20,'Placebo - Data'!$A:$A,0),MATCH(BM$1,'Placebo - Data'!$B$1:$BA$1,0)))*1000000*BM$5</f>
        <v>0</v>
      </c>
      <c r="BN20" s="2">
        <f>IF(BN$2=0,0,INDEX('Placebo - Data'!$B:$BA,MATCH($Q20,'Placebo - Data'!$A:$A,0),MATCH(BN$1,'Placebo - Data'!$B$1:$BA$1,0)))*1000000*BN$5</f>
        <v>0</v>
      </c>
      <c r="BO20" s="2">
        <f>IF(BO$2=0,0,INDEX('Placebo - Data'!$B:$BA,MATCH($Q20,'Placebo - Data'!$A:$A,0),MATCH(BO$1,'Placebo - Data'!$B$1:$BA$1,0)))*1000000*BO$5</f>
        <v>-7.1208173721970525</v>
      </c>
      <c r="BP20" s="2">
        <f>IF(BP$2=0,0,INDEX('Placebo - Data'!$B:$BA,MATCH($Q20,'Placebo - Data'!$A:$A,0),MATCH(BP$1,'Placebo - Data'!$B$1:$BA$1,0)))*1000000*BP$5</f>
        <v>0</v>
      </c>
      <c r="BQ20" s="2"/>
      <c r="BR20" s="2"/>
    </row>
    <row r="21" spans="1:70" x14ac:dyDescent="0.25">
      <c r="A21" t="s">
        <v>111</v>
      </c>
      <c r="B21" s="2">
        <f t="shared" si="0"/>
        <v>0</v>
      </c>
      <c r="Q21">
        <f>'Placebo - Data'!A16</f>
        <v>1996</v>
      </c>
      <c r="R21" s="2">
        <f>IF(R$2=0,0,INDEX('Placebo - Data'!$B:$BA,MATCH($Q21,'Placebo - Data'!$A:$A,0),MATCH(R$1,'Placebo - Data'!$B$1:$BA$1,0)))*1000000*R$5</f>
        <v>-6.6176535256090574</v>
      </c>
      <c r="S21" s="2">
        <f>IF(S$2=0,0,INDEX('Placebo - Data'!$B:$BA,MATCH($Q21,'Placebo - Data'!$A:$A,0),MATCH(S$1,'Placebo - Data'!$B$1:$BA$1,0)))*1000000*S$5</f>
        <v>0</v>
      </c>
      <c r="T21" s="2">
        <f>IF(T$2=0,0,INDEX('Placebo - Data'!$B:$BA,MATCH($Q21,'Placebo - Data'!$A:$A,0),MATCH(T$1,'Placebo - Data'!$B$1:$BA$1,0)))*1000000*T$5</f>
        <v>0</v>
      </c>
      <c r="U21" s="2">
        <f>IF(U$2=0,0,INDEX('Placebo - Data'!$B:$BA,MATCH($Q21,'Placebo - Data'!$A:$A,0),MATCH(U$1,'Placebo - Data'!$B$1:$BA$1,0)))*1000000*U$5</f>
        <v>2.421439148747595</v>
      </c>
      <c r="V21" s="2">
        <f>IF(V$2=0,0,INDEX('Placebo - Data'!$B:$BA,MATCH($Q21,'Placebo - Data'!$A:$A,0),MATCH(V$1,'Placebo - Data'!$B$1:$BA$1,0)))*1000000*V$5</f>
        <v>-1.3656615465151845</v>
      </c>
      <c r="W21" s="2">
        <f>IF(W$2=0,0,INDEX('Placebo - Data'!$B:$BA,MATCH($Q21,'Placebo - Data'!$A:$A,0),MATCH(W$1,'Placebo - Data'!$B$1:$BA$1,0)))*1000000*W$5</f>
        <v>0</v>
      </c>
      <c r="X21" s="2">
        <f>IF(X$2=0,0,INDEX('Placebo - Data'!$B:$BA,MATCH($Q21,'Placebo - Data'!$A:$A,0),MATCH(X$1,'Placebo - Data'!$B$1:$BA$1,0)))*1000000*X$5</f>
        <v>-1.3631112096845754</v>
      </c>
      <c r="Y21" s="2">
        <f>IF(Y$2=0,0,INDEX('Placebo - Data'!$B:$BA,MATCH($Q21,'Placebo - Data'!$A:$A,0),MATCH(Y$1,'Placebo - Data'!$B$1:$BA$1,0)))*1000000*Y$5</f>
        <v>0</v>
      </c>
      <c r="Z21" s="2">
        <f>IF(Z$2=0,0,INDEX('Placebo - Data'!$B:$BA,MATCH($Q21,'Placebo - Data'!$A:$A,0),MATCH(Z$1,'Placebo - Data'!$B$1:$BA$1,0)))*1000000*Z$5</f>
        <v>0</v>
      </c>
      <c r="AA21" s="2">
        <f>IF(AA$2=0,0,INDEX('Placebo - Data'!$B:$BA,MATCH($Q21,'Placebo - Data'!$A:$A,0),MATCH(AA$1,'Placebo - Data'!$B$1:$BA$1,0)))*1000000*AA$5</f>
        <v>0</v>
      </c>
      <c r="AB21" s="2">
        <f>IF(AB$2=0,0,INDEX('Placebo - Data'!$B:$BA,MATCH($Q21,'Placebo - Data'!$A:$A,0),MATCH(AB$1,'Placebo - Data'!$B$1:$BA$1,0)))*1000000*AB$5</f>
        <v>0</v>
      </c>
      <c r="AC21" s="2">
        <f>IF(AC$2=0,0,INDEX('Placebo - Data'!$B:$BA,MATCH($Q21,'Placebo - Data'!$A:$A,0),MATCH(AC$1,'Placebo - Data'!$B$1:$BA$1,0)))*1000000*AC$5</f>
        <v>-4.4372659431246575</v>
      </c>
      <c r="AD21" s="2">
        <f>IF(AD$2=0,0,INDEX('Placebo - Data'!$B:$BA,MATCH($Q21,'Placebo - Data'!$A:$A,0),MATCH(AD$1,'Placebo - Data'!$B$1:$BA$1,0)))*1000000*AD$5</f>
        <v>0</v>
      </c>
      <c r="AE21" s="2">
        <f>IF(AE$2=0,0,INDEX('Placebo - Data'!$B:$BA,MATCH($Q21,'Placebo - Data'!$A:$A,0),MATCH(AE$1,'Placebo - Data'!$B$1:$BA$1,0)))*1000000*AE$5</f>
        <v>14.659358384960797</v>
      </c>
      <c r="AF21" s="2">
        <f>IF(AF$2=0,0,INDEX('Placebo - Data'!$B:$BA,MATCH($Q21,'Placebo - Data'!$A:$A,0),MATCH(AF$1,'Placebo - Data'!$B$1:$BA$1,0)))*1000000*AF$5</f>
        <v>4.2228580241499003</v>
      </c>
      <c r="AG21" s="2">
        <f>IF(AG$2=0,0,INDEX('Placebo - Data'!$B:$BA,MATCH($Q21,'Placebo - Data'!$A:$A,0),MATCH(AG$1,'Placebo - Data'!$B$1:$BA$1,0)))*1000000*AG$5</f>
        <v>0</v>
      </c>
      <c r="AH21" s="2">
        <f>IF(AH$2=0,0,INDEX('Placebo - Data'!$B:$BA,MATCH($Q21,'Placebo - Data'!$A:$A,0),MATCH(AH$1,'Placebo - Data'!$B$1:$BA$1,0)))*1000000*AH$5</f>
        <v>-19.412944311625324</v>
      </c>
      <c r="AI21" s="2">
        <f>IF(AI$2=0,0,INDEX('Placebo - Data'!$B:$BA,MATCH($Q21,'Placebo - Data'!$A:$A,0),MATCH(AI$1,'Placebo - Data'!$B$1:$BA$1,0)))*1000000*AI$5</f>
        <v>10.006164302467369</v>
      </c>
      <c r="AJ21" s="2">
        <f>IF(AJ$2=0,0,INDEX('Placebo - Data'!$B:$BA,MATCH($Q21,'Placebo - Data'!$A:$A,0),MATCH(AJ$1,'Placebo - Data'!$B$1:$BA$1,0)))*1000000*AJ$5</f>
        <v>-16.788349967100658</v>
      </c>
      <c r="AK21" s="2">
        <f>IF(AK$2=0,0,INDEX('Placebo - Data'!$B:$BA,MATCH($Q21,'Placebo - Data'!$A:$A,0),MATCH(AK$1,'Placebo - Data'!$B$1:$BA$1,0)))*1000000*AK$5</f>
        <v>0</v>
      </c>
      <c r="AL21" s="2">
        <f>IF(AL$2=0,0,INDEX('Placebo - Data'!$B:$BA,MATCH($Q21,'Placebo - Data'!$A:$A,0),MATCH(AL$1,'Placebo - Data'!$B$1:$BA$1,0)))*1000000*AL$5</f>
        <v>4.2219671740895137</v>
      </c>
      <c r="AM21" s="2">
        <f>IF(AM$2=0,0,INDEX('Placebo - Data'!$B:$BA,MATCH($Q21,'Placebo - Data'!$A:$A,0),MATCH(AM$1,'Placebo - Data'!$B$1:$BA$1,0)))*1000000*AM$5</f>
        <v>5.503796273842454</v>
      </c>
      <c r="AN21" s="2">
        <f>IF(AN$2=0,0,INDEX('Placebo - Data'!$B:$BA,MATCH($Q21,'Placebo - Data'!$A:$A,0),MATCH(AN$1,'Placebo - Data'!$B$1:$BA$1,0)))*1000000*AN$5</f>
        <v>0</v>
      </c>
      <c r="AO21" s="2">
        <f>IF(AO$2=0,0,INDEX('Placebo - Data'!$B:$BA,MATCH($Q21,'Placebo - Data'!$A:$A,0),MATCH(AO$1,'Placebo - Data'!$B$1:$BA$1,0)))*1000000*AO$5</f>
        <v>4.699628334492445</v>
      </c>
      <c r="AP21" s="2">
        <f>IF(AP$2=0,0,INDEX('Placebo - Data'!$B:$BA,MATCH($Q21,'Placebo - Data'!$A:$A,0),MATCH(AP$1,'Placebo - Data'!$B$1:$BA$1,0)))*1000000*AP$5</f>
        <v>0</v>
      </c>
      <c r="AQ21" s="2">
        <f>IF(AQ$2=0,0,INDEX('Placebo - Data'!$B:$BA,MATCH($Q21,'Placebo - Data'!$A:$A,0),MATCH(AQ$1,'Placebo - Data'!$B$1:$BA$1,0)))*1000000*AQ$5</f>
        <v>-25.864110284601338</v>
      </c>
      <c r="AR21" s="2">
        <f>IF(AR$2=0,0,INDEX('Placebo - Data'!$B:$BA,MATCH($Q21,'Placebo - Data'!$A:$A,0),MATCH(AR$1,'Placebo - Data'!$B$1:$BA$1,0)))*1000000*AR$5</f>
        <v>0</v>
      </c>
      <c r="AS21" s="2">
        <f>IF(AS$2=0,0,INDEX('Placebo - Data'!$B:$BA,MATCH($Q21,'Placebo - Data'!$A:$A,0),MATCH(AS$1,'Placebo - Data'!$B$1:$BA$1,0)))*1000000*AS$5</f>
        <v>0.99230817340867361</v>
      </c>
      <c r="AT21" s="2">
        <f>IF(AT$2=0,0,INDEX('Placebo - Data'!$B:$BA,MATCH($Q21,'Placebo - Data'!$A:$A,0),MATCH(AT$1,'Placebo - Data'!$B$1:$BA$1,0)))*1000000*AT$5</f>
        <v>0</v>
      </c>
      <c r="AU21" s="2">
        <f>IF(AU$2=0,0,INDEX('Placebo - Data'!$B:$BA,MATCH($Q21,'Placebo - Data'!$A:$A,0),MATCH(AU$1,'Placebo - Data'!$B$1:$BA$1,0)))*1000000*AU$5</f>
        <v>0</v>
      </c>
      <c r="AV21" s="2">
        <f>IF(AV$2=0,0,INDEX('Placebo - Data'!$B:$BA,MATCH($Q21,'Placebo - Data'!$A:$A,0),MATCH(AV$1,'Placebo - Data'!$B$1:$BA$1,0)))*1000000*AV$5</f>
        <v>0</v>
      </c>
      <c r="AW21" s="2">
        <f>IF(AW$2=0,0,INDEX('Placebo - Data'!$B:$BA,MATCH($Q21,'Placebo - Data'!$A:$A,0),MATCH(AW$1,'Placebo - Data'!$B$1:$BA$1,0)))*1000000*AW$5</f>
        <v>0</v>
      </c>
      <c r="AX21" s="2">
        <f>IF(AX$2=0,0,INDEX('Placebo - Data'!$B:$BA,MATCH($Q21,'Placebo - Data'!$A:$A,0),MATCH(AX$1,'Placebo - Data'!$B$1:$BA$1,0)))*1000000*AX$5</f>
        <v>0</v>
      </c>
      <c r="AY21" s="2">
        <f>IF(AY$2=0,0,INDEX('Placebo - Data'!$B:$BA,MATCH($Q21,'Placebo - Data'!$A:$A,0),MATCH(AY$1,'Placebo - Data'!$B$1:$BA$1,0)))*1000000*AY$5</f>
        <v>0</v>
      </c>
      <c r="AZ21" s="2">
        <f>IF(AZ$2=0,0,INDEX('Placebo - Data'!$B:$BA,MATCH($Q21,'Placebo - Data'!$A:$A,0),MATCH(AZ$1,'Placebo - Data'!$B$1:$BA$1,0)))*1000000*AZ$5</f>
        <v>-18.514081602916121</v>
      </c>
      <c r="BA21" s="2">
        <f>IF(BA$2=0,0,INDEX('Placebo - Data'!$B:$BA,MATCH($Q21,'Placebo - Data'!$A:$A,0),MATCH(BA$1,'Placebo - Data'!$B$1:$BA$1,0)))*1000000*BA$5</f>
        <v>0</v>
      </c>
      <c r="BB21" s="2">
        <f>IF(BB$2=0,0,INDEX('Placebo - Data'!$B:$BA,MATCH($Q21,'Placebo - Data'!$A:$A,0),MATCH(BB$1,'Placebo - Data'!$B$1:$BA$1,0)))*1000000*BB$5</f>
        <v>0</v>
      </c>
      <c r="BC21" s="2">
        <f>IF(BC$2=0,0,INDEX('Placebo - Data'!$B:$BA,MATCH($Q21,'Placebo - Data'!$A:$A,0),MATCH(BC$1,'Placebo - Data'!$B$1:$BA$1,0)))*1000000*BC$5</f>
        <v>0</v>
      </c>
      <c r="BD21" s="2">
        <f>IF(BD$2=0,0,INDEX('Placebo - Data'!$B:$BA,MATCH($Q21,'Placebo - Data'!$A:$A,0),MATCH(BD$1,'Placebo - Data'!$B$1:$BA$1,0)))*1000000*BD$5</f>
        <v>0</v>
      </c>
      <c r="BE21" s="2">
        <f>IF(BE$2=0,0,INDEX('Placebo - Data'!$B:$BA,MATCH($Q21,'Placebo - Data'!$A:$A,0),MATCH(BE$1,'Placebo - Data'!$B$1:$BA$1,0)))*1000000*BE$5</f>
        <v>0</v>
      </c>
      <c r="BF21" s="2">
        <f>IF(BF$2=0,0,INDEX('Placebo - Data'!$B:$BA,MATCH($Q21,'Placebo - Data'!$A:$A,0),MATCH(BF$1,'Placebo - Data'!$B$1:$BA$1,0)))*1000000*BF$5</f>
        <v>-3.8004436646588147</v>
      </c>
      <c r="BG21" s="2">
        <f>IF(BG$2=0,0,INDEX('Placebo - Data'!$B:$BA,MATCH($Q21,'Placebo - Data'!$A:$A,0),MATCH(BG$1,'Placebo - Data'!$B$1:$BA$1,0)))*1000000*BG$5</f>
        <v>-6.1882560657977592</v>
      </c>
      <c r="BH21" s="2">
        <f>IF(BH$2=0,0,INDEX('Placebo - Data'!$B:$BA,MATCH($Q21,'Placebo - Data'!$A:$A,0),MATCH(BH$1,'Placebo - Data'!$B$1:$BA$1,0)))*1000000*BH$5</f>
        <v>0.8809684572952392</v>
      </c>
      <c r="BI21" s="2">
        <f>IF(BI$2=0,0,INDEX('Placebo - Data'!$B:$BA,MATCH($Q21,'Placebo - Data'!$A:$A,0),MATCH(BI$1,'Placebo - Data'!$B$1:$BA$1,0)))*1000000*BI$5</f>
        <v>-6.2184108173823915</v>
      </c>
      <c r="BJ21" s="2">
        <f>IF(BJ$2=0,0,INDEX('Placebo - Data'!$B:$BA,MATCH($Q21,'Placebo - Data'!$A:$A,0),MATCH(BJ$1,'Placebo - Data'!$B$1:$BA$1,0)))*1000000*BJ$5</f>
        <v>0</v>
      </c>
      <c r="BK21" s="2">
        <f>IF(BK$2=0,0,INDEX('Placebo - Data'!$B:$BA,MATCH($Q21,'Placebo - Data'!$A:$A,0),MATCH(BK$1,'Placebo - Data'!$B$1:$BA$1,0)))*1000000*BK$5</f>
        <v>0</v>
      </c>
      <c r="BL21" s="2">
        <f>IF(BL$2=0,0,INDEX('Placebo - Data'!$B:$BA,MATCH($Q21,'Placebo - Data'!$A:$A,0),MATCH(BL$1,'Placebo - Data'!$B$1:$BA$1,0)))*1000000*BL$5</f>
        <v>0</v>
      </c>
      <c r="BM21" s="2">
        <f>IF(BM$2=0,0,INDEX('Placebo - Data'!$B:$BA,MATCH($Q21,'Placebo - Data'!$A:$A,0),MATCH(BM$1,'Placebo - Data'!$B$1:$BA$1,0)))*1000000*BM$5</f>
        <v>0</v>
      </c>
      <c r="BN21" s="2">
        <f>IF(BN$2=0,0,INDEX('Placebo - Data'!$B:$BA,MATCH($Q21,'Placebo - Data'!$A:$A,0),MATCH(BN$1,'Placebo - Data'!$B$1:$BA$1,0)))*1000000*BN$5</f>
        <v>0</v>
      </c>
      <c r="BO21" s="2">
        <f>IF(BO$2=0,0,INDEX('Placebo - Data'!$B:$BA,MATCH($Q21,'Placebo - Data'!$A:$A,0),MATCH(BO$1,'Placebo - Data'!$B$1:$BA$1,0)))*1000000*BO$5</f>
        <v>-6.3702841543999966</v>
      </c>
      <c r="BP21" s="2">
        <f>IF(BP$2=0,0,INDEX('Placebo - Data'!$B:$BA,MATCH($Q21,'Placebo - Data'!$A:$A,0),MATCH(BP$1,'Placebo - Data'!$B$1:$BA$1,0)))*1000000*BP$5</f>
        <v>0</v>
      </c>
      <c r="BQ21" s="2"/>
      <c r="BR21" s="2"/>
    </row>
    <row r="22" spans="1:70" x14ac:dyDescent="0.25">
      <c r="A22" t="s">
        <v>40</v>
      </c>
      <c r="B22" s="2">
        <f t="shared" si="0"/>
        <v>2.1472160930214428</v>
      </c>
      <c r="Q22">
        <f>'Placebo - Data'!A17</f>
        <v>1997</v>
      </c>
      <c r="R22" s="2">
        <f>IF(R$2=0,0,INDEX('Placebo - Data'!$B:$BA,MATCH($Q22,'Placebo - Data'!$A:$A,0),MATCH(R$1,'Placebo - Data'!$B$1:$BA$1,0)))*1000000*R$5</f>
        <v>-0.99754572602250846</v>
      </c>
      <c r="S22" s="2">
        <f>IF(S$2=0,0,INDEX('Placebo - Data'!$B:$BA,MATCH($Q22,'Placebo - Data'!$A:$A,0),MATCH(S$1,'Placebo - Data'!$B$1:$BA$1,0)))*1000000*S$5</f>
        <v>0</v>
      </c>
      <c r="T22" s="2">
        <f>IF(T$2=0,0,INDEX('Placebo - Data'!$B:$BA,MATCH($Q22,'Placebo - Data'!$A:$A,0),MATCH(T$1,'Placebo - Data'!$B$1:$BA$1,0)))*1000000*T$5</f>
        <v>0</v>
      </c>
      <c r="U22" s="2">
        <f>IF(U$2=0,0,INDEX('Placebo - Data'!$B:$BA,MATCH($Q22,'Placebo - Data'!$A:$A,0),MATCH(U$1,'Placebo - Data'!$B$1:$BA$1,0)))*1000000*U$5</f>
        <v>-7.9150067904265597</v>
      </c>
      <c r="V22" s="2">
        <f>IF(V$2=0,0,INDEX('Placebo - Data'!$B:$BA,MATCH($Q22,'Placebo - Data'!$A:$A,0),MATCH(V$1,'Placebo - Data'!$B$1:$BA$1,0)))*1000000*V$5</f>
        <v>10.802716133184731</v>
      </c>
      <c r="W22" s="2">
        <f>IF(W$2=0,0,INDEX('Placebo - Data'!$B:$BA,MATCH($Q22,'Placebo - Data'!$A:$A,0),MATCH(W$1,'Placebo - Data'!$B$1:$BA$1,0)))*1000000*W$5</f>
        <v>0</v>
      </c>
      <c r="X22" s="2">
        <f>IF(X$2=0,0,INDEX('Placebo - Data'!$B:$BA,MATCH($Q22,'Placebo - Data'!$A:$A,0),MATCH(X$1,'Placebo - Data'!$B$1:$BA$1,0)))*1000000*X$5</f>
        <v>14.42204575141659</v>
      </c>
      <c r="Y22" s="2">
        <f>IF(Y$2=0,0,INDEX('Placebo - Data'!$B:$BA,MATCH($Q22,'Placebo - Data'!$A:$A,0),MATCH(Y$1,'Placebo - Data'!$B$1:$BA$1,0)))*1000000*Y$5</f>
        <v>0</v>
      </c>
      <c r="Z22" s="2">
        <f>IF(Z$2=0,0,INDEX('Placebo - Data'!$B:$BA,MATCH($Q22,'Placebo - Data'!$A:$A,0),MATCH(Z$1,'Placebo - Data'!$B$1:$BA$1,0)))*1000000*Z$5</f>
        <v>0</v>
      </c>
      <c r="AA22" s="2">
        <f>IF(AA$2=0,0,INDEX('Placebo - Data'!$B:$BA,MATCH($Q22,'Placebo - Data'!$A:$A,0),MATCH(AA$1,'Placebo - Data'!$B$1:$BA$1,0)))*1000000*AA$5</f>
        <v>0</v>
      </c>
      <c r="AB22" s="2">
        <f>IF(AB$2=0,0,INDEX('Placebo - Data'!$B:$BA,MATCH($Q22,'Placebo - Data'!$A:$A,0),MATCH(AB$1,'Placebo - Data'!$B$1:$BA$1,0)))*1000000*AB$5</f>
        <v>0</v>
      </c>
      <c r="AC22" s="2">
        <f>IF(AC$2=0,0,INDEX('Placebo - Data'!$B:$BA,MATCH($Q22,'Placebo - Data'!$A:$A,0),MATCH(AC$1,'Placebo - Data'!$B$1:$BA$1,0)))*1000000*AC$5</f>
        <v>-3.1819643027120037</v>
      </c>
      <c r="AD22" s="2">
        <f>IF(AD$2=0,0,INDEX('Placebo - Data'!$B:$BA,MATCH($Q22,'Placebo - Data'!$A:$A,0),MATCH(AD$1,'Placebo - Data'!$B$1:$BA$1,0)))*1000000*AD$5</f>
        <v>0</v>
      </c>
      <c r="AE22" s="2">
        <f>IF(AE$2=0,0,INDEX('Placebo - Data'!$B:$BA,MATCH($Q22,'Placebo - Data'!$A:$A,0),MATCH(AE$1,'Placebo - Data'!$B$1:$BA$1,0)))*1000000*AE$5</f>
        <v>4.3295672185195144</v>
      </c>
      <c r="AF22" s="2">
        <f>IF(AF$2=0,0,INDEX('Placebo - Data'!$B:$BA,MATCH($Q22,'Placebo - Data'!$A:$A,0),MATCH(AF$1,'Placebo - Data'!$B$1:$BA$1,0)))*1000000*AF$5</f>
        <v>7.8220919021987356</v>
      </c>
      <c r="AG22" s="2">
        <f>IF(AG$2=0,0,INDEX('Placebo - Data'!$B:$BA,MATCH($Q22,'Placebo - Data'!$A:$A,0),MATCH(AG$1,'Placebo - Data'!$B$1:$BA$1,0)))*1000000*AG$5</f>
        <v>0</v>
      </c>
      <c r="AH22" s="2">
        <f>IF(AH$2=0,0,INDEX('Placebo - Data'!$B:$BA,MATCH($Q22,'Placebo - Data'!$A:$A,0),MATCH(AH$1,'Placebo - Data'!$B$1:$BA$1,0)))*1000000*AH$5</f>
        <v>3.7437425817188341</v>
      </c>
      <c r="AI22" s="2">
        <f>IF(AI$2=0,0,INDEX('Placebo - Data'!$B:$BA,MATCH($Q22,'Placebo - Data'!$A:$A,0),MATCH(AI$1,'Placebo - Data'!$B$1:$BA$1,0)))*1000000*AI$5</f>
        <v>6.6926272666023578</v>
      </c>
      <c r="AJ22" s="2">
        <f>IF(AJ$2=0,0,INDEX('Placebo - Data'!$B:$BA,MATCH($Q22,'Placebo - Data'!$A:$A,0),MATCH(AJ$1,'Placebo - Data'!$B$1:$BA$1,0)))*1000000*AJ$5</f>
        <v>-19.868868548655882</v>
      </c>
      <c r="AK22" s="2">
        <f>IF(AK$2=0,0,INDEX('Placebo - Data'!$B:$BA,MATCH($Q22,'Placebo - Data'!$A:$A,0),MATCH(AK$1,'Placebo - Data'!$B$1:$BA$1,0)))*1000000*AK$5</f>
        <v>0</v>
      </c>
      <c r="AL22" s="2">
        <f>IF(AL$2=0,0,INDEX('Placebo - Data'!$B:$BA,MATCH($Q22,'Placebo - Data'!$A:$A,0),MATCH(AL$1,'Placebo - Data'!$B$1:$BA$1,0)))*1000000*AL$5</f>
        <v>-7.9365900091943331</v>
      </c>
      <c r="AM22" s="2">
        <f>IF(AM$2=0,0,INDEX('Placebo - Data'!$B:$BA,MATCH($Q22,'Placebo - Data'!$A:$A,0),MATCH(AM$1,'Placebo - Data'!$B$1:$BA$1,0)))*1000000*AM$5</f>
        <v>13.751652659266256</v>
      </c>
      <c r="AN22" s="2">
        <f>IF(AN$2=0,0,INDEX('Placebo - Data'!$B:$BA,MATCH($Q22,'Placebo - Data'!$A:$A,0),MATCH(AN$1,'Placebo - Data'!$B$1:$BA$1,0)))*1000000*AN$5</f>
        <v>0</v>
      </c>
      <c r="AO22" s="2">
        <f>IF(AO$2=0,0,INDEX('Placebo - Data'!$B:$BA,MATCH($Q22,'Placebo - Data'!$A:$A,0),MATCH(AO$1,'Placebo - Data'!$B$1:$BA$1,0)))*1000000*AO$5</f>
        <v>10.949670468107797</v>
      </c>
      <c r="AP22" s="2">
        <f>IF(AP$2=0,0,INDEX('Placebo - Data'!$B:$BA,MATCH($Q22,'Placebo - Data'!$A:$A,0),MATCH(AP$1,'Placebo - Data'!$B$1:$BA$1,0)))*1000000*AP$5</f>
        <v>0</v>
      </c>
      <c r="AQ22" s="2">
        <f>IF(AQ$2=0,0,INDEX('Placebo - Data'!$B:$BA,MATCH($Q22,'Placebo - Data'!$A:$A,0),MATCH(AQ$1,'Placebo - Data'!$B$1:$BA$1,0)))*1000000*AQ$5</f>
        <v>-12.75664362765383</v>
      </c>
      <c r="AR22" s="2">
        <f>IF(AR$2=0,0,INDEX('Placebo - Data'!$B:$BA,MATCH($Q22,'Placebo - Data'!$A:$A,0),MATCH(AR$1,'Placebo - Data'!$B$1:$BA$1,0)))*1000000*AR$5</f>
        <v>0</v>
      </c>
      <c r="AS22" s="2">
        <f>IF(AS$2=0,0,INDEX('Placebo - Data'!$B:$BA,MATCH($Q22,'Placebo - Data'!$A:$A,0),MATCH(AS$1,'Placebo - Data'!$B$1:$BA$1,0)))*1000000*AS$5</f>
        <v>-7.3827345659083221</v>
      </c>
      <c r="AT22" s="2">
        <f>IF(AT$2=0,0,INDEX('Placebo - Data'!$B:$BA,MATCH($Q22,'Placebo - Data'!$A:$A,0),MATCH(AT$1,'Placebo - Data'!$B$1:$BA$1,0)))*1000000*AT$5</f>
        <v>0</v>
      </c>
      <c r="AU22" s="2">
        <f>IF(AU$2=0,0,INDEX('Placebo - Data'!$B:$BA,MATCH($Q22,'Placebo - Data'!$A:$A,0),MATCH(AU$1,'Placebo - Data'!$B$1:$BA$1,0)))*1000000*AU$5</f>
        <v>0</v>
      </c>
      <c r="AV22" s="2">
        <f>IF(AV$2=0,0,INDEX('Placebo - Data'!$B:$BA,MATCH($Q22,'Placebo - Data'!$A:$A,0),MATCH(AV$1,'Placebo - Data'!$B$1:$BA$1,0)))*1000000*AV$5</f>
        <v>0</v>
      </c>
      <c r="AW22" s="2">
        <f>IF(AW$2=0,0,INDEX('Placebo - Data'!$B:$BA,MATCH($Q22,'Placebo - Data'!$A:$A,0),MATCH(AW$1,'Placebo - Data'!$B$1:$BA$1,0)))*1000000*AW$5</f>
        <v>0</v>
      </c>
      <c r="AX22" s="2">
        <f>IF(AX$2=0,0,INDEX('Placebo - Data'!$B:$BA,MATCH($Q22,'Placebo - Data'!$A:$A,0),MATCH(AX$1,'Placebo - Data'!$B$1:$BA$1,0)))*1000000*AX$5</f>
        <v>0</v>
      </c>
      <c r="AY22" s="2">
        <f>IF(AY$2=0,0,INDEX('Placebo - Data'!$B:$BA,MATCH($Q22,'Placebo - Data'!$A:$A,0),MATCH(AY$1,'Placebo - Data'!$B$1:$BA$1,0)))*1000000*AY$5</f>
        <v>0</v>
      </c>
      <c r="AZ22" s="2">
        <f>IF(AZ$2=0,0,INDEX('Placebo - Data'!$B:$BA,MATCH($Q22,'Placebo - Data'!$A:$A,0),MATCH(AZ$1,'Placebo - Data'!$B$1:$BA$1,0)))*1000000*AZ$5</f>
        <v>-10.566592209215742</v>
      </c>
      <c r="BA22" s="2">
        <f>IF(BA$2=0,0,INDEX('Placebo - Data'!$B:$BA,MATCH($Q22,'Placebo - Data'!$A:$A,0),MATCH(BA$1,'Placebo - Data'!$B$1:$BA$1,0)))*1000000*BA$5</f>
        <v>0</v>
      </c>
      <c r="BB22" s="2">
        <f>IF(BB$2=0,0,INDEX('Placebo - Data'!$B:$BA,MATCH($Q22,'Placebo - Data'!$A:$A,0),MATCH(BB$1,'Placebo - Data'!$B$1:$BA$1,0)))*1000000*BB$5</f>
        <v>0</v>
      </c>
      <c r="BC22" s="2">
        <f>IF(BC$2=0,0,INDEX('Placebo - Data'!$B:$BA,MATCH($Q22,'Placebo - Data'!$A:$A,0),MATCH(BC$1,'Placebo - Data'!$B$1:$BA$1,0)))*1000000*BC$5</f>
        <v>0</v>
      </c>
      <c r="BD22" s="2">
        <f>IF(BD$2=0,0,INDEX('Placebo - Data'!$B:$BA,MATCH($Q22,'Placebo - Data'!$A:$A,0),MATCH(BD$1,'Placebo - Data'!$B$1:$BA$1,0)))*1000000*BD$5</f>
        <v>0</v>
      </c>
      <c r="BE22" s="2">
        <f>IF(BE$2=0,0,INDEX('Placebo - Data'!$B:$BA,MATCH($Q22,'Placebo - Data'!$A:$A,0),MATCH(BE$1,'Placebo - Data'!$B$1:$BA$1,0)))*1000000*BE$5</f>
        <v>0</v>
      </c>
      <c r="BF22" s="2">
        <f>IF(BF$2=0,0,INDEX('Placebo - Data'!$B:$BA,MATCH($Q22,'Placebo - Data'!$A:$A,0),MATCH(BF$1,'Placebo - Data'!$B$1:$BA$1,0)))*1000000*BF$5</f>
        <v>-1.3409517123363912</v>
      </c>
      <c r="BG22" s="2">
        <f>IF(BG$2=0,0,INDEX('Placebo - Data'!$B:$BA,MATCH($Q22,'Placebo - Data'!$A:$A,0),MATCH(BG$1,'Placebo - Data'!$B$1:$BA$1,0)))*1000000*BG$5</f>
        <v>-3.1157119337876793</v>
      </c>
      <c r="BH22" s="2">
        <f>IF(BH$2=0,0,INDEX('Placebo - Data'!$B:$BA,MATCH($Q22,'Placebo - Data'!$A:$A,0),MATCH(BH$1,'Placebo - Data'!$B$1:$BA$1,0)))*1000000*BH$5</f>
        <v>0.11305242253456527</v>
      </c>
      <c r="BI22" s="2">
        <f>IF(BI$2=0,0,INDEX('Placebo - Data'!$B:$BA,MATCH($Q22,'Placebo - Data'!$A:$A,0),MATCH(BI$1,'Placebo - Data'!$B$1:$BA$1,0)))*1000000*BI$5</f>
        <v>-1.1184225741089904</v>
      </c>
      <c r="BJ22" s="2">
        <f>IF(BJ$2=0,0,INDEX('Placebo - Data'!$B:$BA,MATCH($Q22,'Placebo - Data'!$A:$A,0),MATCH(BJ$1,'Placebo - Data'!$B$1:$BA$1,0)))*1000000*BJ$5</f>
        <v>0</v>
      </c>
      <c r="BK22" s="2">
        <f>IF(BK$2=0,0,INDEX('Placebo - Data'!$B:$BA,MATCH($Q22,'Placebo - Data'!$A:$A,0),MATCH(BK$1,'Placebo - Data'!$B$1:$BA$1,0)))*1000000*BK$5</f>
        <v>0</v>
      </c>
      <c r="BL22" s="2">
        <f>IF(BL$2=0,0,INDEX('Placebo - Data'!$B:$BA,MATCH($Q22,'Placebo - Data'!$A:$A,0),MATCH(BL$1,'Placebo - Data'!$B$1:$BA$1,0)))*1000000*BL$5</f>
        <v>0</v>
      </c>
      <c r="BM22" s="2">
        <f>IF(BM$2=0,0,INDEX('Placebo - Data'!$B:$BA,MATCH($Q22,'Placebo - Data'!$A:$A,0),MATCH(BM$1,'Placebo - Data'!$B$1:$BA$1,0)))*1000000*BM$5</f>
        <v>0</v>
      </c>
      <c r="BN22" s="2">
        <f>IF(BN$2=0,0,INDEX('Placebo - Data'!$B:$BA,MATCH($Q22,'Placebo - Data'!$A:$A,0),MATCH(BN$1,'Placebo - Data'!$B$1:$BA$1,0)))*1000000*BN$5</f>
        <v>0</v>
      </c>
      <c r="BO22" s="2">
        <f>IF(BO$2=0,0,INDEX('Placebo - Data'!$B:$BA,MATCH($Q22,'Placebo - Data'!$A:$A,0),MATCH(BO$1,'Placebo - Data'!$B$1:$BA$1,0)))*1000000*BO$5</f>
        <v>-3.5699224554264219</v>
      </c>
      <c r="BP22" s="2">
        <f>IF(BP$2=0,0,INDEX('Placebo - Data'!$B:$BA,MATCH($Q22,'Placebo - Data'!$A:$A,0),MATCH(BP$1,'Placebo - Data'!$B$1:$BA$1,0)))*1000000*BP$5</f>
        <v>0</v>
      </c>
      <c r="BQ22" s="2"/>
      <c r="BR22" s="2"/>
    </row>
    <row r="23" spans="1:70" x14ac:dyDescent="0.25">
      <c r="A23" t="s">
        <v>57</v>
      </c>
      <c r="B23" s="2">
        <f t="shared" si="0"/>
        <v>2.1275442514906588</v>
      </c>
      <c r="Q23">
        <f>'Placebo - Data'!A18</f>
        <v>1998</v>
      </c>
      <c r="R23" s="2">
        <f>IF(R$2=0,0,INDEX('Placebo - Data'!$B:$BA,MATCH($Q23,'Placebo - Data'!$A:$A,0),MATCH(R$1,'Placebo - Data'!$B$1:$BA$1,0)))*1000000*R$5</f>
        <v>-2.3605491605849238</v>
      </c>
      <c r="S23" s="2">
        <f>IF(S$2=0,0,INDEX('Placebo - Data'!$B:$BA,MATCH($Q23,'Placebo - Data'!$A:$A,0),MATCH(S$1,'Placebo - Data'!$B$1:$BA$1,0)))*1000000*S$5</f>
        <v>0</v>
      </c>
      <c r="T23" s="2">
        <f>IF(T$2=0,0,INDEX('Placebo - Data'!$B:$BA,MATCH($Q23,'Placebo - Data'!$A:$A,0),MATCH(T$1,'Placebo - Data'!$B$1:$BA$1,0)))*1000000*T$5</f>
        <v>0</v>
      </c>
      <c r="U23" s="2">
        <f>IF(U$2=0,0,INDEX('Placebo - Data'!$B:$BA,MATCH($Q23,'Placebo - Data'!$A:$A,0),MATCH(U$1,'Placebo - Data'!$B$1:$BA$1,0)))*1000000*U$5</f>
        <v>0.17347812786283612</v>
      </c>
      <c r="V23" s="2">
        <f>IF(V$2=0,0,INDEX('Placebo - Data'!$B:$BA,MATCH($Q23,'Placebo - Data'!$A:$A,0),MATCH(V$1,'Placebo - Data'!$B$1:$BA$1,0)))*1000000*V$5</f>
        <v>7.1672016019874718</v>
      </c>
      <c r="W23" s="2">
        <f>IF(W$2=0,0,INDEX('Placebo - Data'!$B:$BA,MATCH($Q23,'Placebo - Data'!$A:$A,0),MATCH(W$1,'Placebo - Data'!$B$1:$BA$1,0)))*1000000*W$5</f>
        <v>0</v>
      </c>
      <c r="X23" s="2">
        <f>IF(X$2=0,0,INDEX('Placebo - Data'!$B:$BA,MATCH($Q23,'Placebo - Data'!$A:$A,0),MATCH(X$1,'Placebo - Data'!$B$1:$BA$1,0)))*1000000*X$5</f>
        <v>6.4894134084170219</v>
      </c>
      <c r="Y23" s="2">
        <f>IF(Y$2=0,0,INDEX('Placebo - Data'!$B:$BA,MATCH($Q23,'Placebo - Data'!$A:$A,0),MATCH(Y$1,'Placebo - Data'!$B$1:$BA$1,0)))*1000000*Y$5</f>
        <v>0</v>
      </c>
      <c r="Z23" s="2">
        <f>IF(Z$2=0,0,INDEX('Placebo - Data'!$B:$BA,MATCH($Q23,'Placebo - Data'!$A:$A,0),MATCH(Z$1,'Placebo - Data'!$B$1:$BA$1,0)))*1000000*Z$5</f>
        <v>0</v>
      </c>
      <c r="AA23" s="2">
        <f>IF(AA$2=0,0,INDEX('Placebo - Data'!$B:$BA,MATCH($Q23,'Placebo - Data'!$A:$A,0),MATCH(AA$1,'Placebo - Data'!$B$1:$BA$1,0)))*1000000*AA$5</f>
        <v>0</v>
      </c>
      <c r="AB23" s="2">
        <f>IF(AB$2=0,0,INDEX('Placebo - Data'!$B:$BA,MATCH($Q23,'Placebo - Data'!$A:$A,0),MATCH(AB$1,'Placebo - Data'!$B$1:$BA$1,0)))*1000000*AB$5</f>
        <v>0</v>
      </c>
      <c r="AC23" s="2">
        <f>IF(AC$2=0,0,INDEX('Placebo - Data'!$B:$BA,MATCH($Q23,'Placebo - Data'!$A:$A,0),MATCH(AC$1,'Placebo - Data'!$B$1:$BA$1,0)))*1000000*AC$5</f>
        <v>4.5352694542089012</v>
      </c>
      <c r="AD23" s="2">
        <f>IF(AD$2=0,0,INDEX('Placebo - Data'!$B:$BA,MATCH($Q23,'Placebo - Data'!$A:$A,0),MATCH(AD$1,'Placebo - Data'!$B$1:$BA$1,0)))*1000000*AD$5</f>
        <v>0</v>
      </c>
      <c r="AE23" s="2">
        <f>IF(AE$2=0,0,INDEX('Placebo - Data'!$B:$BA,MATCH($Q23,'Placebo - Data'!$A:$A,0),MATCH(AE$1,'Placebo - Data'!$B$1:$BA$1,0)))*1000000*AE$5</f>
        <v>3.230269157938892</v>
      </c>
      <c r="AF23" s="2">
        <f>IF(AF$2=0,0,INDEX('Placebo - Data'!$B:$BA,MATCH($Q23,'Placebo - Data'!$A:$A,0),MATCH(AF$1,'Placebo - Data'!$B$1:$BA$1,0)))*1000000*AF$5</f>
        <v>-0.81269087104374194</v>
      </c>
      <c r="AG23" s="2">
        <f>IF(AG$2=0,0,INDEX('Placebo - Data'!$B:$BA,MATCH($Q23,'Placebo - Data'!$A:$A,0),MATCH(AG$1,'Placebo - Data'!$B$1:$BA$1,0)))*1000000*AG$5</f>
        <v>0</v>
      </c>
      <c r="AH23" s="2">
        <f>IF(AH$2=0,0,INDEX('Placebo - Data'!$B:$BA,MATCH($Q23,'Placebo - Data'!$A:$A,0),MATCH(AH$1,'Placebo - Data'!$B$1:$BA$1,0)))*1000000*AH$5</f>
        <v>-2.431005896141869</v>
      </c>
      <c r="AI23" s="2">
        <f>IF(AI$2=0,0,INDEX('Placebo - Data'!$B:$BA,MATCH($Q23,'Placebo - Data'!$A:$A,0),MATCH(AI$1,'Placebo - Data'!$B$1:$BA$1,0)))*1000000*AI$5</f>
        <v>2.2026490569260204</v>
      </c>
      <c r="AJ23" s="2">
        <f>IF(AJ$2=0,0,INDEX('Placebo - Data'!$B:$BA,MATCH($Q23,'Placebo - Data'!$A:$A,0),MATCH(AJ$1,'Placebo - Data'!$B$1:$BA$1,0)))*1000000*AJ$5</f>
        <v>-16.10294020792935</v>
      </c>
      <c r="AK23" s="2">
        <f>IF(AK$2=0,0,INDEX('Placebo - Data'!$B:$BA,MATCH($Q23,'Placebo - Data'!$A:$A,0),MATCH(AK$1,'Placebo - Data'!$B$1:$BA$1,0)))*1000000*AK$5</f>
        <v>0</v>
      </c>
      <c r="AL23" s="2">
        <f>IF(AL$2=0,0,INDEX('Placebo - Data'!$B:$BA,MATCH($Q23,'Placebo - Data'!$A:$A,0),MATCH(AL$1,'Placebo - Data'!$B$1:$BA$1,0)))*1000000*AL$5</f>
        <v>-4.9400377974961884</v>
      </c>
      <c r="AM23" s="2">
        <f>IF(AM$2=0,0,INDEX('Placebo - Data'!$B:$BA,MATCH($Q23,'Placebo - Data'!$A:$A,0),MATCH(AM$1,'Placebo - Data'!$B$1:$BA$1,0)))*1000000*AM$5</f>
        <v>14.724819266120903</v>
      </c>
      <c r="AN23" s="2">
        <f>IF(AN$2=0,0,INDEX('Placebo - Data'!$B:$BA,MATCH($Q23,'Placebo - Data'!$A:$A,0),MATCH(AN$1,'Placebo - Data'!$B$1:$BA$1,0)))*1000000*AN$5</f>
        <v>0</v>
      </c>
      <c r="AO23" s="2">
        <f>IF(AO$2=0,0,INDEX('Placebo - Data'!$B:$BA,MATCH($Q23,'Placebo - Data'!$A:$A,0),MATCH(AO$1,'Placebo - Data'!$B$1:$BA$1,0)))*1000000*AO$5</f>
        <v>-3.8938737816351932</v>
      </c>
      <c r="AP23" s="2">
        <f>IF(AP$2=0,0,INDEX('Placebo - Data'!$B:$BA,MATCH($Q23,'Placebo - Data'!$A:$A,0),MATCH(AP$1,'Placebo - Data'!$B$1:$BA$1,0)))*1000000*AP$5</f>
        <v>0</v>
      </c>
      <c r="AQ23" s="2">
        <f>IF(AQ$2=0,0,INDEX('Placebo - Data'!$B:$BA,MATCH($Q23,'Placebo - Data'!$A:$A,0),MATCH(AQ$1,'Placebo - Data'!$B$1:$BA$1,0)))*1000000*AQ$5</f>
        <v>-2.8724291496473597</v>
      </c>
      <c r="AR23" s="2">
        <f>IF(AR$2=0,0,INDEX('Placebo - Data'!$B:$BA,MATCH($Q23,'Placebo - Data'!$A:$A,0),MATCH(AR$1,'Placebo - Data'!$B$1:$BA$1,0)))*1000000*AR$5</f>
        <v>0</v>
      </c>
      <c r="AS23" s="2">
        <f>IF(AS$2=0,0,INDEX('Placebo - Data'!$B:$BA,MATCH($Q23,'Placebo - Data'!$A:$A,0),MATCH(AS$1,'Placebo - Data'!$B$1:$BA$1,0)))*1000000*AS$5</f>
        <v>-2.2356719000526937</v>
      </c>
      <c r="AT23" s="2">
        <f>IF(AT$2=0,0,INDEX('Placebo - Data'!$B:$BA,MATCH($Q23,'Placebo - Data'!$A:$A,0),MATCH(AT$1,'Placebo - Data'!$B$1:$BA$1,0)))*1000000*AT$5</f>
        <v>0</v>
      </c>
      <c r="AU23" s="2">
        <f>IF(AU$2=0,0,INDEX('Placebo - Data'!$B:$BA,MATCH($Q23,'Placebo - Data'!$A:$A,0),MATCH(AU$1,'Placebo - Data'!$B$1:$BA$1,0)))*1000000*AU$5</f>
        <v>0</v>
      </c>
      <c r="AV23" s="2">
        <f>IF(AV$2=0,0,INDEX('Placebo - Data'!$B:$BA,MATCH($Q23,'Placebo - Data'!$A:$A,0),MATCH(AV$1,'Placebo - Data'!$B$1:$BA$1,0)))*1000000*AV$5</f>
        <v>0</v>
      </c>
      <c r="AW23" s="2">
        <f>IF(AW$2=0,0,INDEX('Placebo - Data'!$B:$BA,MATCH($Q23,'Placebo - Data'!$A:$A,0),MATCH(AW$1,'Placebo - Data'!$B$1:$BA$1,0)))*1000000*AW$5</f>
        <v>0</v>
      </c>
      <c r="AX23" s="2">
        <f>IF(AX$2=0,0,INDEX('Placebo - Data'!$B:$BA,MATCH($Q23,'Placebo - Data'!$A:$A,0),MATCH(AX$1,'Placebo - Data'!$B$1:$BA$1,0)))*1000000*AX$5</f>
        <v>0</v>
      </c>
      <c r="AY23" s="2">
        <f>IF(AY$2=0,0,INDEX('Placebo - Data'!$B:$BA,MATCH($Q23,'Placebo - Data'!$A:$A,0),MATCH(AY$1,'Placebo - Data'!$B$1:$BA$1,0)))*1000000*AY$5</f>
        <v>0</v>
      </c>
      <c r="AZ23" s="2">
        <f>IF(AZ$2=0,0,INDEX('Placebo - Data'!$B:$BA,MATCH($Q23,'Placebo - Data'!$A:$A,0),MATCH(AZ$1,'Placebo - Data'!$B$1:$BA$1,0)))*1000000*AZ$5</f>
        <v>2.8242227472219383</v>
      </c>
      <c r="BA23" s="2">
        <f>IF(BA$2=0,0,INDEX('Placebo - Data'!$B:$BA,MATCH($Q23,'Placebo - Data'!$A:$A,0),MATCH(BA$1,'Placebo - Data'!$B$1:$BA$1,0)))*1000000*BA$5</f>
        <v>0</v>
      </c>
      <c r="BB23" s="2">
        <f>IF(BB$2=0,0,INDEX('Placebo - Data'!$B:$BA,MATCH($Q23,'Placebo - Data'!$A:$A,0),MATCH(BB$1,'Placebo - Data'!$B$1:$BA$1,0)))*1000000*BB$5</f>
        <v>0</v>
      </c>
      <c r="BC23" s="2">
        <f>IF(BC$2=0,0,INDEX('Placebo - Data'!$B:$BA,MATCH($Q23,'Placebo - Data'!$A:$A,0),MATCH(BC$1,'Placebo - Data'!$B$1:$BA$1,0)))*1000000*BC$5</f>
        <v>0</v>
      </c>
      <c r="BD23" s="2">
        <f>IF(BD$2=0,0,INDEX('Placebo - Data'!$B:$BA,MATCH($Q23,'Placebo - Data'!$A:$A,0),MATCH(BD$1,'Placebo - Data'!$B$1:$BA$1,0)))*1000000*BD$5</f>
        <v>0</v>
      </c>
      <c r="BE23" s="2">
        <f>IF(BE$2=0,0,INDEX('Placebo - Data'!$B:$BA,MATCH($Q23,'Placebo - Data'!$A:$A,0),MATCH(BE$1,'Placebo - Data'!$B$1:$BA$1,0)))*1000000*BE$5</f>
        <v>0</v>
      </c>
      <c r="BF23" s="2">
        <f>IF(BF$2=0,0,INDEX('Placebo - Data'!$B:$BA,MATCH($Q23,'Placebo - Data'!$A:$A,0),MATCH(BF$1,'Placebo - Data'!$B$1:$BA$1,0)))*1000000*BF$5</f>
        <v>-1.3387762010097504</v>
      </c>
      <c r="BG23" s="2">
        <f>IF(BG$2=0,0,INDEX('Placebo - Data'!$B:$BA,MATCH($Q23,'Placebo - Data'!$A:$A,0),MATCH(BG$1,'Placebo - Data'!$B$1:$BA$1,0)))*1000000*BG$5</f>
        <v>-14.377909792528953</v>
      </c>
      <c r="BH23" s="2">
        <f>IF(BH$2=0,0,INDEX('Placebo - Data'!$B:$BA,MATCH($Q23,'Placebo - Data'!$A:$A,0),MATCH(BH$1,'Placebo - Data'!$B$1:$BA$1,0)))*1000000*BH$5</f>
        <v>-2.0577026589307934</v>
      </c>
      <c r="BI23" s="2">
        <f>IF(BI$2=0,0,INDEX('Placebo - Data'!$B:$BA,MATCH($Q23,'Placebo - Data'!$A:$A,0),MATCH(BI$1,'Placebo - Data'!$B$1:$BA$1,0)))*1000000*BI$5</f>
        <v>-1.7624893189349677</v>
      </c>
      <c r="BJ23" s="2">
        <f>IF(BJ$2=0,0,INDEX('Placebo - Data'!$B:$BA,MATCH($Q23,'Placebo - Data'!$A:$A,0),MATCH(BJ$1,'Placebo - Data'!$B$1:$BA$1,0)))*1000000*BJ$5</f>
        <v>0</v>
      </c>
      <c r="BK23" s="2">
        <f>IF(BK$2=0,0,INDEX('Placebo - Data'!$B:$BA,MATCH($Q23,'Placebo - Data'!$A:$A,0),MATCH(BK$1,'Placebo - Data'!$B$1:$BA$1,0)))*1000000*BK$5</f>
        <v>0</v>
      </c>
      <c r="BL23" s="2">
        <f>IF(BL$2=0,0,INDEX('Placebo - Data'!$B:$BA,MATCH($Q23,'Placebo - Data'!$A:$A,0),MATCH(BL$1,'Placebo - Data'!$B$1:$BA$1,0)))*1000000*BL$5</f>
        <v>0</v>
      </c>
      <c r="BM23" s="2">
        <f>IF(BM$2=0,0,INDEX('Placebo - Data'!$B:$BA,MATCH($Q23,'Placebo - Data'!$A:$A,0),MATCH(BM$1,'Placebo - Data'!$B$1:$BA$1,0)))*1000000*BM$5</f>
        <v>0</v>
      </c>
      <c r="BN23" s="2">
        <f>IF(BN$2=0,0,INDEX('Placebo - Data'!$B:$BA,MATCH($Q23,'Placebo - Data'!$A:$A,0),MATCH(BN$1,'Placebo - Data'!$B$1:$BA$1,0)))*1000000*BN$5</f>
        <v>0</v>
      </c>
      <c r="BO23" s="2">
        <f>IF(BO$2=0,0,INDEX('Placebo - Data'!$B:$BA,MATCH($Q23,'Placebo - Data'!$A:$A,0),MATCH(BO$1,'Placebo - Data'!$B$1:$BA$1,0)))*1000000*BO$5</f>
        <v>1.9722901924978942</v>
      </c>
      <c r="BP23" s="2">
        <f>IF(BP$2=0,0,INDEX('Placebo - Data'!$B:$BA,MATCH($Q23,'Placebo - Data'!$A:$A,0),MATCH(BP$1,'Placebo - Data'!$B$1:$BA$1,0)))*1000000*BP$5</f>
        <v>0</v>
      </c>
      <c r="BQ23" s="2"/>
      <c r="BR23" s="2"/>
    </row>
    <row r="24" spans="1:70" x14ac:dyDescent="0.25">
      <c r="A24" t="s">
        <v>37</v>
      </c>
      <c r="B24" s="2">
        <f t="shared" si="0"/>
        <v>2.1142319685147868</v>
      </c>
      <c r="Q24">
        <f>'Placebo - Data'!A19</f>
        <v>1999</v>
      </c>
      <c r="R24" s="2">
        <f>IF(R$2=0,0,INDEX('Placebo - Data'!$B:$BA,MATCH($Q24,'Placebo - Data'!$A:$A,0),MATCH(R$1,'Placebo - Data'!$B$1:$BA$1,0)))*1000000*R$5</f>
        <v>-4.5029132706986275</v>
      </c>
      <c r="S24" s="2">
        <f>IF(S$2=0,0,INDEX('Placebo - Data'!$B:$BA,MATCH($Q24,'Placebo - Data'!$A:$A,0),MATCH(S$1,'Placebo - Data'!$B$1:$BA$1,0)))*1000000*S$5</f>
        <v>0</v>
      </c>
      <c r="T24" s="2">
        <f>IF(T$2=0,0,INDEX('Placebo - Data'!$B:$BA,MATCH($Q24,'Placebo - Data'!$A:$A,0),MATCH(T$1,'Placebo - Data'!$B$1:$BA$1,0)))*1000000*T$5</f>
        <v>0</v>
      </c>
      <c r="U24" s="2">
        <f>IF(U$2=0,0,INDEX('Placebo - Data'!$B:$BA,MATCH($Q24,'Placebo - Data'!$A:$A,0),MATCH(U$1,'Placebo - Data'!$B$1:$BA$1,0)))*1000000*U$5</f>
        <v>4.4093039832659997</v>
      </c>
      <c r="V24" s="2">
        <f>IF(V$2=0,0,INDEX('Placebo - Data'!$B:$BA,MATCH($Q24,'Placebo - Data'!$A:$A,0),MATCH(V$1,'Placebo - Data'!$B$1:$BA$1,0)))*1000000*V$5</f>
        <v>0.12916727598621947</v>
      </c>
      <c r="W24" s="2">
        <f>IF(W$2=0,0,INDEX('Placebo - Data'!$B:$BA,MATCH($Q24,'Placebo - Data'!$A:$A,0),MATCH(W$1,'Placebo - Data'!$B$1:$BA$1,0)))*1000000*W$5</f>
        <v>0</v>
      </c>
      <c r="X24" s="2">
        <f>IF(X$2=0,0,INDEX('Placebo - Data'!$B:$BA,MATCH($Q24,'Placebo - Data'!$A:$A,0),MATCH(X$1,'Placebo - Data'!$B$1:$BA$1,0)))*1000000*X$5</f>
        <v>12.872334082203452</v>
      </c>
      <c r="Y24" s="2">
        <f>IF(Y$2=0,0,INDEX('Placebo - Data'!$B:$BA,MATCH($Q24,'Placebo - Data'!$A:$A,0),MATCH(Y$1,'Placebo - Data'!$B$1:$BA$1,0)))*1000000*Y$5</f>
        <v>0</v>
      </c>
      <c r="Z24" s="2">
        <f>IF(Z$2=0,0,INDEX('Placebo - Data'!$B:$BA,MATCH($Q24,'Placebo - Data'!$A:$A,0),MATCH(Z$1,'Placebo - Data'!$B$1:$BA$1,0)))*1000000*Z$5</f>
        <v>0</v>
      </c>
      <c r="AA24" s="2">
        <f>IF(AA$2=0,0,INDEX('Placebo - Data'!$B:$BA,MATCH($Q24,'Placebo - Data'!$A:$A,0),MATCH(AA$1,'Placebo - Data'!$B$1:$BA$1,0)))*1000000*AA$5</f>
        <v>0</v>
      </c>
      <c r="AB24" s="2">
        <f>IF(AB$2=0,0,INDEX('Placebo - Data'!$B:$BA,MATCH($Q24,'Placebo - Data'!$A:$A,0),MATCH(AB$1,'Placebo - Data'!$B$1:$BA$1,0)))*1000000*AB$5</f>
        <v>0</v>
      </c>
      <c r="AC24" s="2">
        <f>IF(AC$2=0,0,INDEX('Placebo - Data'!$B:$BA,MATCH($Q24,'Placebo - Data'!$A:$A,0),MATCH(AC$1,'Placebo - Data'!$B$1:$BA$1,0)))*1000000*AC$5</f>
        <v>7.9510264185955748</v>
      </c>
      <c r="AD24" s="2">
        <f>IF(AD$2=0,0,INDEX('Placebo - Data'!$B:$BA,MATCH($Q24,'Placebo - Data'!$A:$A,0),MATCH(AD$1,'Placebo - Data'!$B$1:$BA$1,0)))*1000000*AD$5</f>
        <v>0</v>
      </c>
      <c r="AE24" s="2">
        <f>IF(AE$2=0,0,INDEX('Placebo - Data'!$B:$BA,MATCH($Q24,'Placebo - Data'!$A:$A,0),MATCH(AE$1,'Placebo - Data'!$B$1:$BA$1,0)))*1000000*AE$5</f>
        <v>9.6123285402427427</v>
      </c>
      <c r="AF24" s="2">
        <f>IF(AF$2=0,0,INDEX('Placebo - Data'!$B:$BA,MATCH($Q24,'Placebo - Data'!$A:$A,0),MATCH(AF$1,'Placebo - Data'!$B$1:$BA$1,0)))*1000000*AF$5</f>
        <v>6.7858718466595747</v>
      </c>
      <c r="AG24" s="2">
        <f>IF(AG$2=0,0,INDEX('Placebo - Data'!$B:$BA,MATCH($Q24,'Placebo - Data'!$A:$A,0),MATCH(AG$1,'Placebo - Data'!$B$1:$BA$1,0)))*1000000*AG$5</f>
        <v>0</v>
      </c>
      <c r="AH24" s="2">
        <f>IF(AH$2=0,0,INDEX('Placebo - Data'!$B:$BA,MATCH($Q24,'Placebo - Data'!$A:$A,0),MATCH(AH$1,'Placebo - Data'!$B$1:$BA$1,0)))*1000000*AH$5</f>
        <v>-5.289139153319411</v>
      </c>
      <c r="AI24" s="2">
        <f>IF(AI$2=0,0,INDEX('Placebo - Data'!$B:$BA,MATCH($Q24,'Placebo - Data'!$A:$A,0),MATCH(AI$1,'Placebo - Data'!$B$1:$BA$1,0)))*1000000*AI$5</f>
        <v>11.379844181647059</v>
      </c>
      <c r="AJ24" s="2">
        <f>IF(AJ$2=0,0,INDEX('Placebo - Data'!$B:$BA,MATCH($Q24,'Placebo - Data'!$A:$A,0),MATCH(AJ$1,'Placebo - Data'!$B$1:$BA$1,0)))*1000000*AJ$5</f>
        <v>-24.750866941758431</v>
      </c>
      <c r="AK24" s="2">
        <f>IF(AK$2=0,0,INDEX('Placebo - Data'!$B:$BA,MATCH($Q24,'Placebo - Data'!$A:$A,0),MATCH(AK$1,'Placebo - Data'!$B$1:$BA$1,0)))*1000000*AK$5</f>
        <v>0</v>
      </c>
      <c r="AL24" s="2">
        <f>IF(AL$2=0,0,INDEX('Placebo - Data'!$B:$BA,MATCH($Q24,'Placebo - Data'!$A:$A,0),MATCH(AL$1,'Placebo - Data'!$B$1:$BA$1,0)))*1000000*AL$5</f>
        <v>-5.0801945690182038</v>
      </c>
      <c r="AM24" s="2">
        <f>IF(AM$2=0,0,INDEX('Placebo - Data'!$B:$BA,MATCH($Q24,'Placebo - Data'!$A:$A,0),MATCH(AM$1,'Placebo - Data'!$B$1:$BA$1,0)))*1000000*AM$5</f>
        <v>11.951344276894815</v>
      </c>
      <c r="AN24" s="2">
        <f>IF(AN$2=0,0,INDEX('Placebo - Data'!$B:$BA,MATCH($Q24,'Placebo - Data'!$A:$A,0),MATCH(AN$1,'Placebo - Data'!$B$1:$BA$1,0)))*1000000*AN$5</f>
        <v>0</v>
      </c>
      <c r="AO24" s="2">
        <f>IF(AO$2=0,0,INDEX('Placebo - Data'!$B:$BA,MATCH($Q24,'Placebo - Data'!$A:$A,0),MATCH(AO$1,'Placebo - Data'!$B$1:$BA$1,0)))*1000000*AO$5</f>
        <v>9.4836832431610674</v>
      </c>
      <c r="AP24" s="2">
        <f>IF(AP$2=0,0,INDEX('Placebo - Data'!$B:$BA,MATCH($Q24,'Placebo - Data'!$A:$A,0),MATCH(AP$1,'Placebo - Data'!$B$1:$BA$1,0)))*1000000*AP$5</f>
        <v>0</v>
      </c>
      <c r="AQ24" s="2">
        <f>IF(AQ$2=0,0,INDEX('Placebo - Data'!$B:$BA,MATCH($Q24,'Placebo - Data'!$A:$A,0),MATCH(AQ$1,'Placebo - Data'!$B$1:$BA$1,0)))*1000000*AQ$5</f>
        <v>3.1980418953025946</v>
      </c>
      <c r="AR24" s="2">
        <f>IF(AR$2=0,0,INDEX('Placebo - Data'!$B:$BA,MATCH($Q24,'Placebo - Data'!$A:$A,0),MATCH(AR$1,'Placebo - Data'!$B$1:$BA$1,0)))*1000000*AR$5</f>
        <v>0</v>
      </c>
      <c r="AS24" s="2">
        <f>IF(AS$2=0,0,INDEX('Placebo - Data'!$B:$BA,MATCH($Q24,'Placebo - Data'!$A:$A,0),MATCH(AS$1,'Placebo - Data'!$B$1:$BA$1,0)))*1000000*AS$5</f>
        <v>-13.653109817823861</v>
      </c>
      <c r="AT24" s="2">
        <f>IF(AT$2=0,0,INDEX('Placebo - Data'!$B:$BA,MATCH($Q24,'Placebo - Data'!$A:$A,0),MATCH(AT$1,'Placebo - Data'!$B$1:$BA$1,0)))*1000000*AT$5</f>
        <v>0</v>
      </c>
      <c r="AU24" s="2">
        <f>IF(AU$2=0,0,INDEX('Placebo - Data'!$B:$BA,MATCH($Q24,'Placebo - Data'!$A:$A,0),MATCH(AU$1,'Placebo - Data'!$B$1:$BA$1,0)))*1000000*AU$5</f>
        <v>0</v>
      </c>
      <c r="AV24" s="2">
        <f>IF(AV$2=0,0,INDEX('Placebo - Data'!$B:$BA,MATCH($Q24,'Placebo - Data'!$A:$A,0),MATCH(AV$1,'Placebo - Data'!$B$1:$BA$1,0)))*1000000*AV$5</f>
        <v>0</v>
      </c>
      <c r="AW24" s="2">
        <f>IF(AW$2=0,0,INDEX('Placebo - Data'!$B:$BA,MATCH($Q24,'Placebo - Data'!$A:$A,0),MATCH(AW$1,'Placebo - Data'!$B$1:$BA$1,0)))*1000000*AW$5</f>
        <v>0</v>
      </c>
      <c r="AX24" s="2">
        <f>IF(AX$2=0,0,INDEX('Placebo - Data'!$B:$BA,MATCH($Q24,'Placebo - Data'!$A:$A,0),MATCH(AX$1,'Placebo - Data'!$B$1:$BA$1,0)))*1000000*AX$5</f>
        <v>0</v>
      </c>
      <c r="AY24" s="2">
        <f>IF(AY$2=0,0,INDEX('Placebo - Data'!$B:$BA,MATCH($Q24,'Placebo - Data'!$A:$A,0),MATCH(AY$1,'Placebo - Data'!$B$1:$BA$1,0)))*1000000*AY$5</f>
        <v>0</v>
      </c>
      <c r="AZ24" s="2">
        <f>IF(AZ$2=0,0,INDEX('Placebo - Data'!$B:$BA,MATCH($Q24,'Placebo - Data'!$A:$A,0),MATCH(AZ$1,'Placebo - Data'!$B$1:$BA$1,0)))*1000000*AZ$5</f>
        <v>-13.923392543802038</v>
      </c>
      <c r="BA24" s="2">
        <f>IF(BA$2=0,0,INDEX('Placebo - Data'!$B:$BA,MATCH($Q24,'Placebo - Data'!$A:$A,0),MATCH(BA$1,'Placebo - Data'!$B$1:$BA$1,0)))*1000000*BA$5</f>
        <v>0</v>
      </c>
      <c r="BB24" s="2">
        <f>IF(BB$2=0,0,INDEX('Placebo - Data'!$B:$BA,MATCH($Q24,'Placebo - Data'!$A:$A,0),MATCH(BB$1,'Placebo - Data'!$B$1:$BA$1,0)))*1000000*BB$5</f>
        <v>0</v>
      </c>
      <c r="BC24" s="2">
        <f>IF(BC$2=0,0,INDEX('Placebo - Data'!$B:$BA,MATCH($Q24,'Placebo - Data'!$A:$A,0),MATCH(BC$1,'Placebo - Data'!$B$1:$BA$1,0)))*1000000*BC$5</f>
        <v>0</v>
      </c>
      <c r="BD24" s="2">
        <f>IF(BD$2=0,0,INDEX('Placebo - Data'!$B:$BA,MATCH($Q24,'Placebo - Data'!$A:$A,0),MATCH(BD$1,'Placebo - Data'!$B$1:$BA$1,0)))*1000000*BD$5</f>
        <v>0</v>
      </c>
      <c r="BE24" s="2">
        <f>IF(BE$2=0,0,INDEX('Placebo - Data'!$B:$BA,MATCH($Q24,'Placebo - Data'!$A:$A,0),MATCH(BE$1,'Placebo - Data'!$B$1:$BA$1,0)))*1000000*BE$5</f>
        <v>0</v>
      </c>
      <c r="BF24" s="2">
        <f>IF(BF$2=0,0,INDEX('Placebo - Data'!$B:$BA,MATCH($Q24,'Placebo - Data'!$A:$A,0),MATCH(BF$1,'Placebo - Data'!$B$1:$BA$1,0)))*1000000*BF$5</f>
        <v>-8.8094166130758822</v>
      </c>
      <c r="BG24" s="2">
        <f>IF(BG$2=0,0,INDEX('Placebo - Data'!$B:$BA,MATCH($Q24,'Placebo - Data'!$A:$A,0),MATCH(BG$1,'Placebo - Data'!$B$1:$BA$1,0)))*1000000*BG$5</f>
        <v>-7.3693627200555056</v>
      </c>
      <c r="BH24" s="2">
        <f>IF(BH$2=0,0,INDEX('Placebo - Data'!$B:$BA,MATCH($Q24,'Placebo - Data'!$A:$A,0),MATCH(BH$1,'Placebo - Data'!$B$1:$BA$1,0)))*1000000*BH$5</f>
        <v>-5.7519955589668825</v>
      </c>
      <c r="BI24" s="2">
        <f>IF(BI$2=0,0,INDEX('Placebo - Data'!$B:$BA,MATCH($Q24,'Placebo - Data'!$A:$A,0),MATCH(BI$1,'Placebo - Data'!$B$1:$BA$1,0)))*1000000*BI$5</f>
        <v>5.6296389630006161</v>
      </c>
      <c r="BJ24" s="2">
        <f>IF(BJ$2=0,0,INDEX('Placebo - Data'!$B:$BA,MATCH($Q24,'Placebo - Data'!$A:$A,0),MATCH(BJ$1,'Placebo - Data'!$B$1:$BA$1,0)))*1000000*BJ$5</f>
        <v>0</v>
      </c>
      <c r="BK24" s="2">
        <f>IF(BK$2=0,0,INDEX('Placebo - Data'!$B:$BA,MATCH($Q24,'Placebo - Data'!$A:$A,0),MATCH(BK$1,'Placebo - Data'!$B$1:$BA$1,0)))*1000000*BK$5</f>
        <v>0</v>
      </c>
      <c r="BL24" s="2">
        <f>IF(BL$2=0,0,INDEX('Placebo - Data'!$B:$BA,MATCH($Q24,'Placebo - Data'!$A:$A,0),MATCH(BL$1,'Placebo - Data'!$B$1:$BA$1,0)))*1000000*BL$5</f>
        <v>0</v>
      </c>
      <c r="BM24" s="2">
        <f>IF(BM$2=0,0,INDEX('Placebo - Data'!$B:$BA,MATCH($Q24,'Placebo - Data'!$A:$A,0),MATCH(BM$1,'Placebo - Data'!$B$1:$BA$1,0)))*1000000*BM$5</f>
        <v>0</v>
      </c>
      <c r="BN24" s="2">
        <f>IF(BN$2=0,0,INDEX('Placebo - Data'!$B:$BA,MATCH($Q24,'Placebo - Data'!$A:$A,0),MATCH(BN$1,'Placebo - Data'!$B$1:$BA$1,0)))*1000000*BN$5</f>
        <v>0</v>
      </c>
      <c r="BO24" s="2">
        <f>IF(BO$2=0,0,INDEX('Placebo - Data'!$B:$BA,MATCH($Q24,'Placebo - Data'!$A:$A,0),MATCH(BO$1,'Placebo - Data'!$B$1:$BA$1,0)))*1000000*BO$5</f>
        <v>-6.4199189182545524</v>
      </c>
      <c r="BP24" s="2">
        <f>IF(BP$2=0,0,INDEX('Placebo - Data'!$B:$BA,MATCH($Q24,'Placebo - Data'!$A:$A,0),MATCH(BP$1,'Placebo - Data'!$B$1:$BA$1,0)))*1000000*BP$5</f>
        <v>0</v>
      </c>
      <c r="BQ24" s="2"/>
      <c r="BR24" s="2"/>
    </row>
    <row r="25" spans="1:70" x14ac:dyDescent="0.25">
      <c r="A25" t="s">
        <v>44</v>
      </c>
      <c r="B25" s="2">
        <f t="shared" si="0"/>
        <v>2.0066751030598446</v>
      </c>
      <c r="Q25">
        <f>'Placebo - Data'!A20</f>
        <v>2000</v>
      </c>
      <c r="R25" s="2">
        <f>IF(R$2=0,0,INDEX('Placebo - Data'!$B:$BA,MATCH($Q25,'Placebo - Data'!$A:$A,0),MATCH(R$1,'Placebo - Data'!$B$1:$BA$1,0)))*1000000*R$5</f>
        <v>-0.37015806242379767</v>
      </c>
      <c r="S25" s="2">
        <f>IF(S$2=0,0,INDEX('Placebo - Data'!$B:$BA,MATCH($Q25,'Placebo - Data'!$A:$A,0),MATCH(S$1,'Placebo - Data'!$B$1:$BA$1,0)))*1000000*S$5</f>
        <v>0</v>
      </c>
      <c r="T25" s="2">
        <f>IF(T$2=0,0,INDEX('Placebo - Data'!$B:$BA,MATCH($Q25,'Placebo - Data'!$A:$A,0),MATCH(T$1,'Placebo - Data'!$B$1:$BA$1,0)))*1000000*T$5</f>
        <v>0</v>
      </c>
      <c r="U25" s="2">
        <f>IF(U$2=0,0,INDEX('Placebo - Data'!$B:$BA,MATCH($Q25,'Placebo - Data'!$A:$A,0),MATCH(U$1,'Placebo - Data'!$B$1:$BA$1,0)))*1000000*U$5</f>
        <v>8.4242510638432577</v>
      </c>
      <c r="V25" s="2">
        <f>IF(V$2=0,0,INDEX('Placebo - Data'!$B:$BA,MATCH($Q25,'Placebo - Data'!$A:$A,0),MATCH(V$1,'Placebo - Data'!$B$1:$BA$1,0)))*1000000*V$5</f>
        <v>18.081816961057484</v>
      </c>
      <c r="W25" s="2">
        <f>IF(W$2=0,0,INDEX('Placebo - Data'!$B:$BA,MATCH($Q25,'Placebo - Data'!$A:$A,0),MATCH(W$1,'Placebo - Data'!$B$1:$BA$1,0)))*1000000*W$5</f>
        <v>0</v>
      </c>
      <c r="X25" s="2">
        <f>IF(X$2=0,0,INDEX('Placebo - Data'!$B:$BA,MATCH($Q25,'Placebo - Data'!$A:$A,0),MATCH(X$1,'Placebo - Data'!$B$1:$BA$1,0)))*1000000*X$5</f>
        <v>10.49378261086531</v>
      </c>
      <c r="Y25" s="2">
        <f>IF(Y$2=0,0,INDEX('Placebo - Data'!$B:$BA,MATCH($Q25,'Placebo - Data'!$A:$A,0),MATCH(Y$1,'Placebo - Data'!$B$1:$BA$1,0)))*1000000*Y$5</f>
        <v>0</v>
      </c>
      <c r="Z25" s="2">
        <f>IF(Z$2=0,0,INDEX('Placebo - Data'!$B:$BA,MATCH($Q25,'Placebo - Data'!$A:$A,0),MATCH(Z$1,'Placebo - Data'!$B$1:$BA$1,0)))*1000000*Z$5</f>
        <v>0</v>
      </c>
      <c r="AA25" s="2">
        <f>IF(AA$2=0,0,INDEX('Placebo - Data'!$B:$BA,MATCH($Q25,'Placebo - Data'!$A:$A,0),MATCH(AA$1,'Placebo - Data'!$B$1:$BA$1,0)))*1000000*AA$5</f>
        <v>0</v>
      </c>
      <c r="AB25" s="2">
        <f>IF(AB$2=0,0,INDEX('Placebo - Data'!$B:$BA,MATCH($Q25,'Placebo - Data'!$A:$A,0),MATCH(AB$1,'Placebo - Data'!$B$1:$BA$1,0)))*1000000*AB$5</f>
        <v>0</v>
      </c>
      <c r="AC25" s="2">
        <f>IF(AC$2=0,0,INDEX('Placebo - Data'!$B:$BA,MATCH($Q25,'Placebo - Data'!$A:$A,0),MATCH(AC$1,'Placebo - Data'!$B$1:$BA$1,0)))*1000000*AC$5</f>
        <v>-7.6460125342237006E-2</v>
      </c>
      <c r="AD25" s="2">
        <f>IF(AD$2=0,0,INDEX('Placebo - Data'!$B:$BA,MATCH($Q25,'Placebo - Data'!$A:$A,0),MATCH(AD$1,'Placebo - Data'!$B$1:$BA$1,0)))*1000000*AD$5</f>
        <v>0</v>
      </c>
      <c r="AE25" s="2">
        <f>IF(AE$2=0,0,INDEX('Placebo - Data'!$B:$BA,MATCH($Q25,'Placebo - Data'!$A:$A,0),MATCH(AE$1,'Placebo - Data'!$B$1:$BA$1,0)))*1000000*AE$5</f>
        <v>-5.0312587518419605</v>
      </c>
      <c r="AF25" s="2">
        <f>IF(AF$2=0,0,INDEX('Placebo - Data'!$B:$BA,MATCH($Q25,'Placebo - Data'!$A:$A,0),MATCH(AF$1,'Placebo - Data'!$B$1:$BA$1,0)))*1000000*AF$5</f>
        <v>16.615031199762598</v>
      </c>
      <c r="AG25" s="2">
        <f>IF(AG$2=0,0,INDEX('Placebo - Data'!$B:$BA,MATCH($Q25,'Placebo - Data'!$A:$A,0),MATCH(AG$1,'Placebo - Data'!$B$1:$BA$1,0)))*1000000*AG$5</f>
        <v>0</v>
      </c>
      <c r="AH25" s="2">
        <f>IF(AH$2=0,0,INDEX('Placebo - Data'!$B:$BA,MATCH($Q25,'Placebo - Data'!$A:$A,0),MATCH(AH$1,'Placebo - Data'!$B$1:$BA$1,0)))*1000000*AH$5</f>
        <v>0.16089848031697329</v>
      </c>
      <c r="AI25" s="2">
        <f>IF(AI$2=0,0,INDEX('Placebo - Data'!$B:$BA,MATCH($Q25,'Placebo - Data'!$A:$A,0),MATCH(AI$1,'Placebo - Data'!$B$1:$BA$1,0)))*1000000*AI$5</f>
        <v>16.35913758946117</v>
      </c>
      <c r="AJ25" s="2">
        <f>IF(AJ$2=0,0,INDEX('Placebo - Data'!$B:$BA,MATCH($Q25,'Placebo - Data'!$A:$A,0),MATCH(AJ$1,'Placebo - Data'!$B$1:$BA$1,0)))*1000000*AJ$5</f>
        <v>-35.043380194110796</v>
      </c>
      <c r="AK25" s="2">
        <f>IF(AK$2=0,0,INDEX('Placebo - Data'!$B:$BA,MATCH($Q25,'Placebo - Data'!$A:$A,0),MATCH(AK$1,'Placebo - Data'!$B$1:$BA$1,0)))*1000000*AK$5</f>
        <v>0</v>
      </c>
      <c r="AL25" s="2">
        <f>IF(AL$2=0,0,INDEX('Placebo - Data'!$B:$BA,MATCH($Q25,'Placebo - Data'!$A:$A,0),MATCH(AL$1,'Placebo - Data'!$B$1:$BA$1,0)))*1000000*AL$5</f>
        <v>-0.98705379514285596</v>
      </c>
      <c r="AM25" s="2">
        <f>IF(AM$2=0,0,INDEX('Placebo - Data'!$B:$BA,MATCH($Q25,'Placebo - Data'!$A:$A,0),MATCH(AM$1,'Placebo - Data'!$B$1:$BA$1,0)))*1000000*AM$5</f>
        <v>8.2918977568624541</v>
      </c>
      <c r="AN25" s="2">
        <f>IF(AN$2=0,0,INDEX('Placebo - Data'!$B:$BA,MATCH($Q25,'Placebo - Data'!$A:$A,0),MATCH(AN$1,'Placebo - Data'!$B$1:$BA$1,0)))*1000000*AN$5</f>
        <v>0</v>
      </c>
      <c r="AO25" s="2">
        <f>IF(AO$2=0,0,INDEX('Placebo - Data'!$B:$BA,MATCH($Q25,'Placebo - Data'!$A:$A,0),MATCH(AO$1,'Placebo - Data'!$B$1:$BA$1,0)))*1000000*AO$5</f>
        <v>-6.888586995046353</v>
      </c>
      <c r="AP25" s="2">
        <f>IF(AP$2=0,0,INDEX('Placebo - Data'!$B:$BA,MATCH($Q25,'Placebo - Data'!$A:$A,0),MATCH(AP$1,'Placebo - Data'!$B$1:$BA$1,0)))*1000000*AP$5</f>
        <v>0</v>
      </c>
      <c r="AQ25" s="2">
        <f>IF(AQ$2=0,0,INDEX('Placebo - Data'!$B:$BA,MATCH($Q25,'Placebo - Data'!$A:$A,0),MATCH(AQ$1,'Placebo - Data'!$B$1:$BA$1,0)))*1000000*AQ$5</f>
        <v>-3.0887260891176993</v>
      </c>
      <c r="AR25" s="2">
        <f>IF(AR$2=0,0,INDEX('Placebo - Data'!$B:$BA,MATCH($Q25,'Placebo - Data'!$A:$A,0),MATCH(AR$1,'Placebo - Data'!$B$1:$BA$1,0)))*1000000*AR$5</f>
        <v>0</v>
      </c>
      <c r="AS25" s="2">
        <f>IF(AS$2=0,0,INDEX('Placebo - Data'!$B:$BA,MATCH($Q25,'Placebo - Data'!$A:$A,0),MATCH(AS$1,'Placebo - Data'!$B$1:$BA$1,0)))*1000000*AS$5</f>
        <v>6.2529975366487633</v>
      </c>
      <c r="AT25" s="2">
        <f>IF(AT$2=0,0,INDEX('Placebo - Data'!$B:$BA,MATCH($Q25,'Placebo - Data'!$A:$A,0),MATCH(AT$1,'Placebo - Data'!$B$1:$BA$1,0)))*1000000*AT$5</f>
        <v>0</v>
      </c>
      <c r="AU25" s="2">
        <f>IF(AU$2=0,0,INDEX('Placebo - Data'!$B:$BA,MATCH($Q25,'Placebo - Data'!$A:$A,0),MATCH(AU$1,'Placebo - Data'!$B$1:$BA$1,0)))*1000000*AU$5</f>
        <v>0</v>
      </c>
      <c r="AV25" s="2">
        <f>IF(AV$2=0,0,INDEX('Placebo - Data'!$B:$BA,MATCH($Q25,'Placebo - Data'!$A:$A,0),MATCH(AV$1,'Placebo - Data'!$B$1:$BA$1,0)))*1000000*AV$5</f>
        <v>0</v>
      </c>
      <c r="AW25" s="2">
        <f>IF(AW$2=0,0,INDEX('Placebo - Data'!$B:$BA,MATCH($Q25,'Placebo - Data'!$A:$A,0),MATCH(AW$1,'Placebo - Data'!$B$1:$BA$1,0)))*1000000*AW$5</f>
        <v>0</v>
      </c>
      <c r="AX25" s="2">
        <f>IF(AX$2=0,0,INDEX('Placebo - Data'!$B:$BA,MATCH($Q25,'Placebo - Data'!$A:$A,0),MATCH(AX$1,'Placebo - Data'!$B$1:$BA$1,0)))*1000000*AX$5</f>
        <v>0</v>
      </c>
      <c r="AY25" s="2">
        <f>IF(AY$2=0,0,INDEX('Placebo - Data'!$B:$BA,MATCH($Q25,'Placebo - Data'!$A:$A,0),MATCH(AY$1,'Placebo - Data'!$B$1:$BA$1,0)))*1000000*AY$5</f>
        <v>0</v>
      </c>
      <c r="AZ25" s="2">
        <f>IF(AZ$2=0,0,INDEX('Placebo - Data'!$B:$BA,MATCH($Q25,'Placebo - Data'!$A:$A,0),MATCH(AZ$1,'Placebo - Data'!$B$1:$BA$1,0)))*1000000*AZ$5</f>
        <v>-10.820259376487229</v>
      </c>
      <c r="BA25" s="2">
        <f>IF(BA$2=0,0,INDEX('Placebo - Data'!$B:$BA,MATCH($Q25,'Placebo - Data'!$A:$A,0),MATCH(BA$1,'Placebo - Data'!$B$1:$BA$1,0)))*1000000*BA$5</f>
        <v>0</v>
      </c>
      <c r="BB25" s="2">
        <f>IF(BB$2=0,0,INDEX('Placebo - Data'!$B:$BA,MATCH($Q25,'Placebo - Data'!$A:$A,0),MATCH(BB$1,'Placebo - Data'!$B$1:$BA$1,0)))*1000000*BB$5</f>
        <v>0</v>
      </c>
      <c r="BC25" s="2">
        <f>IF(BC$2=0,0,INDEX('Placebo - Data'!$B:$BA,MATCH($Q25,'Placebo - Data'!$A:$A,0),MATCH(BC$1,'Placebo - Data'!$B$1:$BA$1,0)))*1000000*BC$5</f>
        <v>0</v>
      </c>
      <c r="BD25" s="2">
        <f>IF(BD$2=0,0,INDEX('Placebo - Data'!$B:$BA,MATCH($Q25,'Placebo - Data'!$A:$A,0),MATCH(BD$1,'Placebo - Data'!$B$1:$BA$1,0)))*1000000*BD$5</f>
        <v>0</v>
      </c>
      <c r="BE25" s="2">
        <f>IF(BE$2=0,0,INDEX('Placebo - Data'!$B:$BA,MATCH($Q25,'Placebo - Data'!$A:$A,0),MATCH(BE$1,'Placebo - Data'!$B$1:$BA$1,0)))*1000000*BE$5</f>
        <v>0</v>
      </c>
      <c r="BF25" s="2">
        <f>IF(BF$2=0,0,INDEX('Placebo - Data'!$B:$BA,MATCH($Q25,'Placebo - Data'!$A:$A,0),MATCH(BF$1,'Placebo - Data'!$B$1:$BA$1,0)))*1000000*BF$5</f>
        <v>-23.052562028169632</v>
      </c>
      <c r="BG25" s="2">
        <f>IF(BG$2=0,0,INDEX('Placebo - Data'!$B:$BA,MATCH($Q25,'Placebo - Data'!$A:$A,0),MATCH(BG$1,'Placebo - Data'!$B$1:$BA$1,0)))*1000000*BG$5</f>
        <v>-12.376722224871628</v>
      </c>
      <c r="BH25" s="2">
        <f>IF(BH$2=0,0,INDEX('Placebo - Data'!$B:$BA,MATCH($Q25,'Placebo - Data'!$A:$A,0),MATCH(BH$1,'Placebo - Data'!$B$1:$BA$1,0)))*1000000*BH$5</f>
        <v>6.695126103295479</v>
      </c>
      <c r="BI25" s="2">
        <f>IF(BI$2=0,0,INDEX('Placebo - Data'!$B:$BA,MATCH($Q25,'Placebo - Data'!$A:$A,0),MATCH(BI$1,'Placebo - Data'!$B$1:$BA$1,0)))*1000000*BI$5</f>
        <v>3.7390323086583521</v>
      </c>
      <c r="BJ25" s="2">
        <f>IF(BJ$2=0,0,INDEX('Placebo - Data'!$B:$BA,MATCH($Q25,'Placebo - Data'!$A:$A,0),MATCH(BJ$1,'Placebo - Data'!$B$1:$BA$1,0)))*1000000*BJ$5</f>
        <v>0</v>
      </c>
      <c r="BK25" s="2">
        <f>IF(BK$2=0,0,INDEX('Placebo - Data'!$B:$BA,MATCH($Q25,'Placebo - Data'!$A:$A,0),MATCH(BK$1,'Placebo - Data'!$B$1:$BA$1,0)))*1000000*BK$5</f>
        <v>0</v>
      </c>
      <c r="BL25" s="2">
        <f>IF(BL$2=0,0,INDEX('Placebo - Data'!$B:$BA,MATCH($Q25,'Placebo - Data'!$A:$A,0),MATCH(BL$1,'Placebo - Data'!$B$1:$BA$1,0)))*1000000*BL$5</f>
        <v>0</v>
      </c>
      <c r="BM25" s="2">
        <f>IF(BM$2=0,0,INDEX('Placebo - Data'!$B:$BA,MATCH($Q25,'Placebo - Data'!$A:$A,0),MATCH(BM$1,'Placebo - Data'!$B$1:$BA$1,0)))*1000000*BM$5</f>
        <v>0</v>
      </c>
      <c r="BN25" s="2">
        <f>IF(BN$2=0,0,INDEX('Placebo - Data'!$B:$BA,MATCH($Q25,'Placebo - Data'!$A:$A,0),MATCH(BN$1,'Placebo - Data'!$B$1:$BA$1,0)))*1000000*BN$5</f>
        <v>0</v>
      </c>
      <c r="BO25" s="2">
        <f>IF(BO$2=0,0,INDEX('Placebo - Data'!$B:$BA,MATCH($Q25,'Placebo - Data'!$A:$A,0),MATCH(BO$1,'Placebo - Data'!$B$1:$BA$1,0)))*1000000*BO$5</f>
        <v>-4.5545089051302057</v>
      </c>
      <c r="BP25" s="2">
        <f>IF(BP$2=0,0,INDEX('Placebo - Data'!$B:$BA,MATCH($Q25,'Placebo - Data'!$A:$A,0),MATCH(BP$1,'Placebo - Data'!$B$1:$BA$1,0)))*1000000*BP$5</f>
        <v>0</v>
      </c>
      <c r="BQ25" s="2"/>
      <c r="BR25" s="2"/>
    </row>
    <row r="26" spans="1:70" x14ac:dyDescent="0.25">
      <c r="A26" t="s">
        <v>55</v>
      </c>
      <c r="B26" s="2">
        <f t="shared" si="0"/>
        <v>1.880267114867856</v>
      </c>
      <c r="Q26">
        <f>'Placebo - Data'!A21</f>
        <v>2001</v>
      </c>
      <c r="R26" s="2">
        <f>IF(R$2=0,0,INDEX('Placebo - Data'!$B:$BA,MATCH($Q26,'Placebo - Data'!$A:$A,0),MATCH(R$1,'Placebo - Data'!$B$1:$BA$1,0)))*1000000*R$5</f>
        <v>-0.38790886947026593</v>
      </c>
      <c r="S26" s="2">
        <f>IF(S$2=0,0,INDEX('Placebo - Data'!$B:$BA,MATCH($Q26,'Placebo - Data'!$A:$A,0),MATCH(S$1,'Placebo - Data'!$B$1:$BA$1,0)))*1000000*S$5</f>
        <v>0</v>
      </c>
      <c r="T26" s="2">
        <f>IF(T$2=0,0,INDEX('Placebo - Data'!$B:$BA,MATCH($Q26,'Placebo - Data'!$A:$A,0),MATCH(T$1,'Placebo - Data'!$B$1:$BA$1,0)))*1000000*T$5</f>
        <v>0</v>
      </c>
      <c r="U26" s="2">
        <f>IF(U$2=0,0,INDEX('Placebo - Data'!$B:$BA,MATCH($Q26,'Placebo - Data'!$A:$A,0),MATCH(U$1,'Placebo - Data'!$B$1:$BA$1,0)))*1000000*U$5</f>
        <v>20.921959730912931</v>
      </c>
      <c r="V26" s="2">
        <f>IF(V$2=0,0,INDEX('Placebo - Data'!$B:$BA,MATCH($Q26,'Placebo - Data'!$A:$A,0),MATCH(V$1,'Placebo - Data'!$B$1:$BA$1,0)))*1000000*V$5</f>
        <v>17.348429537378252</v>
      </c>
      <c r="W26" s="2">
        <f>IF(W$2=0,0,INDEX('Placebo - Data'!$B:$BA,MATCH($Q26,'Placebo - Data'!$A:$A,0),MATCH(W$1,'Placebo - Data'!$B$1:$BA$1,0)))*1000000*W$5</f>
        <v>0</v>
      </c>
      <c r="X26" s="2">
        <f>IF(X$2=0,0,INDEX('Placebo - Data'!$B:$BA,MATCH($Q26,'Placebo - Data'!$A:$A,0),MATCH(X$1,'Placebo - Data'!$B$1:$BA$1,0)))*1000000*X$5</f>
        <v>7.8047132774372585</v>
      </c>
      <c r="Y26" s="2">
        <f>IF(Y$2=0,0,INDEX('Placebo - Data'!$B:$BA,MATCH($Q26,'Placebo - Data'!$A:$A,0),MATCH(Y$1,'Placebo - Data'!$B$1:$BA$1,0)))*1000000*Y$5</f>
        <v>0</v>
      </c>
      <c r="Z26" s="2">
        <f>IF(Z$2=0,0,INDEX('Placebo - Data'!$B:$BA,MATCH($Q26,'Placebo - Data'!$A:$A,0),MATCH(Z$1,'Placebo - Data'!$B$1:$BA$1,0)))*1000000*Z$5</f>
        <v>0</v>
      </c>
      <c r="AA26" s="2">
        <f>IF(AA$2=0,0,INDEX('Placebo - Data'!$B:$BA,MATCH($Q26,'Placebo - Data'!$A:$A,0),MATCH(AA$1,'Placebo - Data'!$B$1:$BA$1,0)))*1000000*AA$5</f>
        <v>0</v>
      </c>
      <c r="AB26" s="2">
        <f>IF(AB$2=0,0,INDEX('Placebo - Data'!$B:$BA,MATCH($Q26,'Placebo - Data'!$A:$A,0),MATCH(AB$1,'Placebo - Data'!$B$1:$BA$1,0)))*1000000*AB$5</f>
        <v>0</v>
      </c>
      <c r="AC26" s="2">
        <f>IF(AC$2=0,0,INDEX('Placebo - Data'!$B:$BA,MATCH($Q26,'Placebo - Data'!$A:$A,0),MATCH(AC$1,'Placebo - Data'!$B$1:$BA$1,0)))*1000000*AC$5</f>
        <v>9.2359032350941561</v>
      </c>
      <c r="AD26" s="2">
        <f>IF(AD$2=0,0,INDEX('Placebo - Data'!$B:$BA,MATCH($Q26,'Placebo - Data'!$A:$A,0),MATCH(AD$1,'Placebo - Data'!$B$1:$BA$1,0)))*1000000*AD$5</f>
        <v>0</v>
      </c>
      <c r="AE26" s="2">
        <f>IF(AE$2=0,0,INDEX('Placebo - Data'!$B:$BA,MATCH($Q26,'Placebo - Data'!$A:$A,0),MATCH(AE$1,'Placebo - Data'!$B$1:$BA$1,0)))*1000000*AE$5</f>
        <v>17.31001611915417</v>
      </c>
      <c r="AF26" s="2">
        <f>IF(AF$2=0,0,INDEX('Placebo - Data'!$B:$BA,MATCH($Q26,'Placebo - Data'!$A:$A,0),MATCH(AF$1,'Placebo - Data'!$B$1:$BA$1,0)))*1000000*AF$5</f>
        <v>9.6889280030154623</v>
      </c>
      <c r="AG26" s="2">
        <f>IF(AG$2=0,0,INDEX('Placebo - Data'!$B:$BA,MATCH($Q26,'Placebo - Data'!$A:$A,0),MATCH(AG$1,'Placebo - Data'!$B$1:$BA$1,0)))*1000000*AG$5</f>
        <v>0</v>
      </c>
      <c r="AH26" s="2">
        <f>IF(AH$2=0,0,INDEX('Placebo - Data'!$B:$BA,MATCH($Q26,'Placebo - Data'!$A:$A,0),MATCH(AH$1,'Placebo - Data'!$B$1:$BA$1,0)))*1000000*AH$5</f>
        <v>-15.899715435807593</v>
      </c>
      <c r="AI26" s="2">
        <f>IF(AI$2=0,0,INDEX('Placebo - Data'!$B:$BA,MATCH($Q26,'Placebo - Data'!$A:$A,0),MATCH(AI$1,'Placebo - Data'!$B$1:$BA$1,0)))*1000000*AI$5</f>
        <v>23.366879759123549</v>
      </c>
      <c r="AJ26" s="2">
        <f>IF(AJ$2=0,0,INDEX('Placebo - Data'!$B:$BA,MATCH($Q26,'Placebo - Data'!$A:$A,0),MATCH(AJ$1,'Placebo - Data'!$B$1:$BA$1,0)))*1000000*AJ$5</f>
        <v>-29.159456971683539</v>
      </c>
      <c r="AK26" s="2">
        <f>IF(AK$2=0,0,INDEX('Placebo - Data'!$B:$BA,MATCH($Q26,'Placebo - Data'!$A:$A,0),MATCH(AK$1,'Placebo - Data'!$B$1:$BA$1,0)))*1000000*AK$5</f>
        <v>0</v>
      </c>
      <c r="AL26" s="2">
        <f>IF(AL$2=0,0,INDEX('Placebo - Data'!$B:$BA,MATCH($Q26,'Placebo - Data'!$A:$A,0),MATCH(AL$1,'Placebo - Data'!$B$1:$BA$1,0)))*1000000*AL$5</f>
        <v>-6.1535802160506137</v>
      </c>
      <c r="AM26" s="2">
        <f>IF(AM$2=0,0,INDEX('Placebo - Data'!$B:$BA,MATCH($Q26,'Placebo - Data'!$A:$A,0),MATCH(AM$1,'Placebo - Data'!$B$1:$BA$1,0)))*1000000*AM$5</f>
        <v>13.527445844374597</v>
      </c>
      <c r="AN26" s="2">
        <f>IF(AN$2=0,0,INDEX('Placebo - Data'!$B:$BA,MATCH($Q26,'Placebo - Data'!$A:$A,0),MATCH(AN$1,'Placebo - Data'!$B$1:$BA$1,0)))*1000000*AN$5</f>
        <v>0</v>
      </c>
      <c r="AO26" s="2">
        <f>IF(AO$2=0,0,INDEX('Placebo - Data'!$B:$BA,MATCH($Q26,'Placebo - Data'!$A:$A,0),MATCH(AO$1,'Placebo - Data'!$B$1:$BA$1,0)))*1000000*AO$5</f>
        <v>8.7425796664319932</v>
      </c>
      <c r="AP26" s="2">
        <f>IF(AP$2=0,0,INDEX('Placebo - Data'!$B:$BA,MATCH($Q26,'Placebo - Data'!$A:$A,0),MATCH(AP$1,'Placebo - Data'!$B$1:$BA$1,0)))*1000000*AP$5</f>
        <v>0</v>
      </c>
      <c r="AQ26" s="2">
        <f>IF(AQ$2=0,0,INDEX('Placebo - Data'!$B:$BA,MATCH($Q26,'Placebo - Data'!$A:$A,0),MATCH(AQ$1,'Placebo - Data'!$B$1:$BA$1,0)))*1000000*AQ$5</f>
        <v>-12.721959137707017</v>
      </c>
      <c r="AR26" s="2">
        <f>IF(AR$2=0,0,INDEX('Placebo - Data'!$B:$BA,MATCH($Q26,'Placebo - Data'!$A:$A,0),MATCH(AR$1,'Placebo - Data'!$B$1:$BA$1,0)))*1000000*AR$5</f>
        <v>0</v>
      </c>
      <c r="AS26" s="2">
        <f>IF(AS$2=0,0,INDEX('Placebo - Data'!$B:$BA,MATCH($Q26,'Placebo - Data'!$A:$A,0),MATCH(AS$1,'Placebo - Data'!$B$1:$BA$1,0)))*1000000*AS$5</f>
        <v>-1.2753617966154707</v>
      </c>
      <c r="AT26" s="2">
        <f>IF(AT$2=0,0,INDEX('Placebo - Data'!$B:$BA,MATCH($Q26,'Placebo - Data'!$A:$A,0),MATCH(AT$1,'Placebo - Data'!$B$1:$BA$1,0)))*1000000*AT$5</f>
        <v>0</v>
      </c>
      <c r="AU26" s="2">
        <f>IF(AU$2=0,0,INDEX('Placebo - Data'!$B:$BA,MATCH($Q26,'Placebo - Data'!$A:$A,0),MATCH(AU$1,'Placebo - Data'!$B$1:$BA$1,0)))*1000000*AU$5</f>
        <v>0</v>
      </c>
      <c r="AV26" s="2">
        <f>IF(AV$2=0,0,INDEX('Placebo - Data'!$B:$BA,MATCH($Q26,'Placebo - Data'!$A:$A,0),MATCH(AV$1,'Placebo - Data'!$B$1:$BA$1,0)))*1000000*AV$5</f>
        <v>0</v>
      </c>
      <c r="AW26" s="2">
        <f>IF(AW$2=0,0,INDEX('Placebo - Data'!$B:$BA,MATCH($Q26,'Placebo - Data'!$A:$A,0),MATCH(AW$1,'Placebo - Data'!$B$1:$BA$1,0)))*1000000*AW$5</f>
        <v>0</v>
      </c>
      <c r="AX26" s="2">
        <f>IF(AX$2=0,0,INDEX('Placebo - Data'!$B:$BA,MATCH($Q26,'Placebo - Data'!$A:$A,0),MATCH(AX$1,'Placebo - Data'!$B$1:$BA$1,0)))*1000000*AX$5</f>
        <v>0</v>
      </c>
      <c r="AY26" s="2">
        <f>IF(AY$2=0,0,INDEX('Placebo - Data'!$B:$BA,MATCH($Q26,'Placebo - Data'!$A:$A,0),MATCH(AY$1,'Placebo - Data'!$B$1:$BA$1,0)))*1000000*AY$5</f>
        <v>0</v>
      </c>
      <c r="AZ26" s="2">
        <f>IF(AZ$2=0,0,INDEX('Placebo - Data'!$B:$BA,MATCH($Q26,'Placebo - Data'!$A:$A,0),MATCH(AZ$1,'Placebo - Data'!$B$1:$BA$1,0)))*1000000*AZ$5</f>
        <v>-28.065036531188525</v>
      </c>
      <c r="BA26" s="2">
        <f>IF(BA$2=0,0,INDEX('Placebo - Data'!$B:$BA,MATCH($Q26,'Placebo - Data'!$A:$A,0),MATCH(BA$1,'Placebo - Data'!$B$1:$BA$1,0)))*1000000*BA$5</f>
        <v>0</v>
      </c>
      <c r="BB26" s="2">
        <f>IF(BB$2=0,0,INDEX('Placebo - Data'!$B:$BA,MATCH($Q26,'Placebo - Data'!$A:$A,0),MATCH(BB$1,'Placebo - Data'!$B$1:$BA$1,0)))*1000000*BB$5</f>
        <v>0</v>
      </c>
      <c r="BC26" s="2">
        <f>IF(BC$2=0,0,INDEX('Placebo - Data'!$B:$BA,MATCH($Q26,'Placebo - Data'!$A:$A,0),MATCH(BC$1,'Placebo - Data'!$B$1:$BA$1,0)))*1000000*BC$5</f>
        <v>0</v>
      </c>
      <c r="BD26" s="2">
        <f>IF(BD$2=0,0,INDEX('Placebo - Data'!$B:$BA,MATCH($Q26,'Placebo - Data'!$A:$A,0),MATCH(BD$1,'Placebo - Data'!$B$1:$BA$1,0)))*1000000*BD$5</f>
        <v>0</v>
      </c>
      <c r="BE26" s="2">
        <f>IF(BE$2=0,0,INDEX('Placebo - Data'!$B:$BA,MATCH($Q26,'Placebo - Data'!$A:$A,0),MATCH(BE$1,'Placebo - Data'!$B$1:$BA$1,0)))*1000000*BE$5</f>
        <v>0</v>
      </c>
      <c r="BF26" s="2">
        <f>IF(BF$2=0,0,INDEX('Placebo - Data'!$B:$BA,MATCH($Q26,'Placebo - Data'!$A:$A,0),MATCH(BF$1,'Placebo - Data'!$B$1:$BA$1,0)))*1000000*BF$5</f>
        <v>-54.431358876172453</v>
      </c>
      <c r="BG26" s="2">
        <f>IF(BG$2=0,0,INDEX('Placebo - Data'!$B:$BA,MATCH($Q26,'Placebo - Data'!$A:$A,0),MATCH(BG$1,'Placebo - Data'!$B$1:$BA$1,0)))*1000000*BG$5</f>
        <v>-11.473179256427102</v>
      </c>
      <c r="BH26" s="2">
        <f>IF(BH$2=0,0,INDEX('Placebo - Data'!$B:$BA,MATCH($Q26,'Placebo - Data'!$A:$A,0),MATCH(BH$1,'Placebo - Data'!$B$1:$BA$1,0)))*1000000*BH$5</f>
        <v>-7.7422801041393541</v>
      </c>
      <c r="BI26" s="2">
        <f>IF(BI$2=0,0,INDEX('Placebo - Data'!$B:$BA,MATCH($Q26,'Placebo - Data'!$A:$A,0),MATCH(BI$1,'Placebo - Data'!$B$1:$BA$1,0)))*1000000*BI$5</f>
        <v>20.809004126931541</v>
      </c>
      <c r="BJ26" s="2">
        <f>IF(BJ$2=0,0,INDEX('Placebo - Data'!$B:$BA,MATCH($Q26,'Placebo - Data'!$A:$A,0),MATCH(BJ$1,'Placebo - Data'!$B$1:$BA$1,0)))*1000000*BJ$5</f>
        <v>0</v>
      </c>
      <c r="BK26" s="2">
        <f>IF(BK$2=0,0,INDEX('Placebo - Data'!$B:$BA,MATCH($Q26,'Placebo - Data'!$A:$A,0),MATCH(BK$1,'Placebo - Data'!$B$1:$BA$1,0)))*1000000*BK$5</f>
        <v>0</v>
      </c>
      <c r="BL26" s="2">
        <f>IF(BL$2=0,0,INDEX('Placebo - Data'!$B:$BA,MATCH($Q26,'Placebo - Data'!$A:$A,0),MATCH(BL$1,'Placebo - Data'!$B$1:$BA$1,0)))*1000000*BL$5</f>
        <v>0</v>
      </c>
      <c r="BM26" s="2">
        <f>IF(BM$2=0,0,INDEX('Placebo - Data'!$B:$BA,MATCH($Q26,'Placebo - Data'!$A:$A,0),MATCH(BM$1,'Placebo - Data'!$B$1:$BA$1,0)))*1000000*BM$5</f>
        <v>0</v>
      </c>
      <c r="BN26" s="2">
        <f>IF(BN$2=0,0,INDEX('Placebo - Data'!$B:$BA,MATCH($Q26,'Placebo - Data'!$A:$A,0),MATCH(BN$1,'Placebo - Data'!$B$1:$BA$1,0)))*1000000*BN$5</f>
        <v>0</v>
      </c>
      <c r="BO26" s="2">
        <f>IF(BO$2=0,0,INDEX('Placebo - Data'!$B:$BA,MATCH($Q26,'Placebo - Data'!$A:$A,0),MATCH(BO$1,'Placebo - Data'!$B$1:$BA$1,0)))*1000000*BO$5</f>
        <v>-18.147362425224856</v>
      </c>
      <c r="BP26" s="2">
        <f>IF(BP$2=0,0,INDEX('Placebo - Data'!$B:$BA,MATCH($Q26,'Placebo - Data'!$A:$A,0),MATCH(BP$1,'Placebo - Data'!$B$1:$BA$1,0)))*1000000*BP$5</f>
        <v>0</v>
      </c>
      <c r="BQ26" s="2"/>
      <c r="BR26" s="2"/>
    </row>
    <row r="27" spans="1:70" x14ac:dyDescent="0.25">
      <c r="A27" t="s">
        <v>108</v>
      </c>
      <c r="B27" s="2">
        <f t="shared" si="0"/>
        <v>0</v>
      </c>
      <c r="Q27">
        <f>'Placebo - Data'!A22</f>
        <v>2002</v>
      </c>
      <c r="R27" s="2">
        <f>IF(R$2=0,0,INDEX('Placebo - Data'!$B:$BA,MATCH($Q27,'Placebo - Data'!$A:$A,0),MATCH(R$1,'Placebo - Data'!$B$1:$BA$1,0)))*1000000*R$5</f>
        <v>0.68115838303128839</v>
      </c>
      <c r="S27" s="2">
        <f>IF(S$2=0,0,INDEX('Placebo - Data'!$B:$BA,MATCH($Q27,'Placebo - Data'!$A:$A,0),MATCH(S$1,'Placebo - Data'!$B$1:$BA$1,0)))*1000000*S$5</f>
        <v>0</v>
      </c>
      <c r="T27" s="2">
        <f>IF(T$2=0,0,INDEX('Placebo - Data'!$B:$BA,MATCH($Q27,'Placebo - Data'!$A:$A,0),MATCH(T$1,'Placebo - Data'!$B$1:$BA$1,0)))*1000000*T$5</f>
        <v>0</v>
      </c>
      <c r="U27" s="2">
        <f>IF(U$2=0,0,INDEX('Placebo - Data'!$B:$BA,MATCH($Q27,'Placebo - Data'!$A:$A,0),MATCH(U$1,'Placebo - Data'!$B$1:$BA$1,0)))*1000000*U$5</f>
        <v>21.729427317040972</v>
      </c>
      <c r="V27" s="2">
        <f>IF(V$2=0,0,INDEX('Placebo - Data'!$B:$BA,MATCH($Q27,'Placebo - Data'!$A:$A,0),MATCH(V$1,'Placebo - Data'!$B$1:$BA$1,0)))*1000000*V$5</f>
        <v>-16.312087609549053</v>
      </c>
      <c r="W27" s="2">
        <f>IF(W$2=0,0,INDEX('Placebo - Data'!$B:$BA,MATCH($Q27,'Placebo - Data'!$A:$A,0),MATCH(W$1,'Placebo - Data'!$B$1:$BA$1,0)))*1000000*W$5</f>
        <v>0</v>
      </c>
      <c r="X27" s="2">
        <f>IF(X$2=0,0,INDEX('Placebo - Data'!$B:$BA,MATCH($Q27,'Placebo - Data'!$A:$A,0),MATCH(X$1,'Placebo - Data'!$B$1:$BA$1,0)))*1000000*X$5</f>
        <v>-4.8742085709818639</v>
      </c>
      <c r="Y27" s="2">
        <f>IF(Y$2=0,0,INDEX('Placebo - Data'!$B:$BA,MATCH($Q27,'Placebo - Data'!$A:$A,0),MATCH(Y$1,'Placebo - Data'!$B$1:$BA$1,0)))*1000000*Y$5</f>
        <v>0</v>
      </c>
      <c r="Z27" s="2">
        <f>IF(Z$2=0,0,INDEX('Placebo - Data'!$B:$BA,MATCH($Q27,'Placebo - Data'!$A:$A,0),MATCH(Z$1,'Placebo - Data'!$B$1:$BA$1,0)))*1000000*Z$5</f>
        <v>0</v>
      </c>
      <c r="AA27" s="2">
        <f>IF(AA$2=0,0,INDEX('Placebo - Data'!$B:$BA,MATCH($Q27,'Placebo - Data'!$A:$A,0),MATCH(AA$1,'Placebo - Data'!$B$1:$BA$1,0)))*1000000*AA$5</f>
        <v>0</v>
      </c>
      <c r="AB27" s="2">
        <f>IF(AB$2=0,0,INDEX('Placebo - Data'!$B:$BA,MATCH($Q27,'Placebo - Data'!$A:$A,0),MATCH(AB$1,'Placebo - Data'!$B$1:$BA$1,0)))*1000000*AB$5</f>
        <v>0</v>
      </c>
      <c r="AC27" s="2">
        <f>IF(AC$2=0,0,INDEX('Placebo - Data'!$B:$BA,MATCH($Q27,'Placebo - Data'!$A:$A,0),MATCH(AC$1,'Placebo - Data'!$B$1:$BA$1,0)))*1000000*AC$5</f>
        <v>16.151310774148442</v>
      </c>
      <c r="AD27" s="2">
        <f>IF(AD$2=0,0,INDEX('Placebo - Data'!$B:$BA,MATCH($Q27,'Placebo - Data'!$A:$A,0),MATCH(AD$1,'Placebo - Data'!$B$1:$BA$1,0)))*1000000*AD$5</f>
        <v>0</v>
      </c>
      <c r="AE27" s="2">
        <f>IF(AE$2=0,0,INDEX('Placebo - Data'!$B:$BA,MATCH($Q27,'Placebo - Data'!$A:$A,0),MATCH(AE$1,'Placebo - Data'!$B$1:$BA$1,0)))*1000000*AE$5</f>
        <v>26.517811420490034</v>
      </c>
      <c r="AF27" s="2">
        <f>IF(AF$2=0,0,INDEX('Placebo - Data'!$B:$BA,MATCH($Q27,'Placebo - Data'!$A:$A,0),MATCH(AF$1,'Placebo - Data'!$B$1:$BA$1,0)))*1000000*AF$5</f>
        <v>25.045777874765918</v>
      </c>
      <c r="AG27" s="2">
        <f>IF(AG$2=0,0,INDEX('Placebo - Data'!$B:$BA,MATCH($Q27,'Placebo - Data'!$A:$A,0),MATCH(AG$1,'Placebo - Data'!$B$1:$BA$1,0)))*1000000*AG$5</f>
        <v>0</v>
      </c>
      <c r="AH27" s="2">
        <f>IF(AH$2=0,0,INDEX('Placebo - Data'!$B:$BA,MATCH($Q27,'Placebo - Data'!$A:$A,0),MATCH(AH$1,'Placebo - Data'!$B$1:$BA$1,0)))*1000000*AH$5</f>
        <v>-19.646147848106921</v>
      </c>
      <c r="AI27" s="2">
        <f>IF(AI$2=0,0,INDEX('Placebo - Data'!$B:$BA,MATCH($Q27,'Placebo - Data'!$A:$A,0),MATCH(AI$1,'Placebo - Data'!$B$1:$BA$1,0)))*1000000*AI$5</f>
        <v>7.7150189099484123</v>
      </c>
      <c r="AJ27" s="2">
        <f>IF(AJ$2=0,0,INDEX('Placebo - Data'!$B:$BA,MATCH($Q27,'Placebo - Data'!$A:$A,0),MATCH(AJ$1,'Placebo - Data'!$B$1:$BA$1,0)))*1000000*AJ$5</f>
        <v>-14.677802937512752</v>
      </c>
      <c r="AK27" s="2">
        <f>IF(AK$2=0,0,INDEX('Placebo - Data'!$B:$BA,MATCH($Q27,'Placebo - Data'!$A:$A,0),MATCH(AK$1,'Placebo - Data'!$B$1:$BA$1,0)))*1000000*AK$5</f>
        <v>0</v>
      </c>
      <c r="AL27" s="2">
        <f>IF(AL$2=0,0,INDEX('Placebo - Data'!$B:$BA,MATCH($Q27,'Placebo - Data'!$A:$A,0),MATCH(AL$1,'Placebo - Data'!$B$1:$BA$1,0)))*1000000*AL$5</f>
        <v>-1.2034411156491842</v>
      </c>
      <c r="AM27" s="2">
        <f>IF(AM$2=0,0,INDEX('Placebo - Data'!$B:$BA,MATCH($Q27,'Placebo - Data'!$A:$A,0),MATCH(AM$1,'Placebo - Data'!$B$1:$BA$1,0)))*1000000*AM$5</f>
        <v>10.207804734818637</v>
      </c>
      <c r="AN27" s="2">
        <f>IF(AN$2=0,0,INDEX('Placebo - Data'!$B:$BA,MATCH($Q27,'Placebo - Data'!$A:$A,0),MATCH(AN$1,'Placebo - Data'!$B$1:$BA$1,0)))*1000000*AN$5</f>
        <v>0</v>
      </c>
      <c r="AO27" s="2">
        <f>IF(AO$2=0,0,INDEX('Placebo - Data'!$B:$BA,MATCH($Q27,'Placebo - Data'!$A:$A,0),MATCH(AO$1,'Placebo - Data'!$B$1:$BA$1,0)))*1000000*AO$5</f>
        <v>1.9896610865544062</v>
      </c>
      <c r="AP27" s="2">
        <f>IF(AP$2=0,0,INDEX('Placebo - Data'!$B:$BA,MATCH($Q27,'Placebo - Data'!$A:$A,0),MATCH(AP$1,'Placebo - Data'!$B$1:$BA$1,0)))*1000000*AP$5</f>
        <v>0</v>
      </c>
      <c r="AQ27" s="2">
        <f>IF(AQ$2=0,0,INDEX('Placebo - Data'!$B:$BA,MATCH($Q27,'Placebo - Data'!$A:$A,0),MATCH(AQ$1,'Placebo - Data'!$B$1:$BA$1,0)))*1000000*AQ$5</f>
        <v>-12.453703675419092</v>
      </c>
      <c r="AR27" s="2">
        <f>IF(AR$2=0,0,INDEX('Placebo - Data'!$B:$BA,MATCH($Q27,'Placebo - Data'!$A:$A,0),MATCH(AR$1,'Placebo - Data'!$B$1:$BA$1,0)))*1000000*AR$5</f>
        <v>0</v>
      </c>
      <c r="AS27" s="2">
        <f>IF(AS$2=0,0,INDEX('Placebo - Data'!$B:$BA,MATCH($Q27,'Placebo - Data'!$A:$A,0),MATCH(AS$1,'Placebo - Data'!$B$1:$BA$1,0)))*1000000*AS$5</f>
        <v>-5.3844196372665465</v>
      </c>
      <c r="AT27" s="2">
        <f>IF(AT$2=0,0,INDEX('Placebo - Data'!$B:$BA,MATCH($Q27,'Placebo - Data'!$A:$A,0),MATCH(AT$1,'Placebo - Data'!$B$1:$BA$1,0)))*1000000*AT$5</f>
        <v>0</v>
      </c>
      <c r="AU27" s="2">
        <f>IF(AU$2=0,0,INDEX('Placebo - Data'!$B:$BA,MATCH($Q27,'Placebo - Data'!$A:$A,0),MATCH(AU$1,'Placebo - Data'!$B$1:$BA$1,0)))*1000000*AU$5</f>
        <v>0</v>
      </c>
      <c r="AV27" s="2">
        <f>IF(AV$2=0,0,INDEX('Placebo - Data'!$B:$BA,MATCH($Q27,'Placebo - Data'!$A:$A,0),MATCH(AV$1,'Placebo - Data'!$B$1:$BA$1,0)))*1000000*AV$5</f>
        <v>0</v>
      </c>
      <c r="AW27" s="2">
        <f>IF(AW$2=0,0,INDEX('Placebo - Data'!$B:$BA,MATCH($Q27,'Placebo - Data'!$A:$A,0),MATCH(AW$1,'Placebo - Data'!$B$1:$BA$1,0)))*1000000*AW$5</f>
        <v>0</v>
      </c>
      <c r="AX27" s="2">
        <f>IF(AX$2=0,0,INDEX('Placebo - Data'!$B:$BA,MATCH($Q27,'Placebo - Data'!$A:$A,0),MATCH(AX$1,'Placebo - Data'!$B$1:$BA$1,0)))*1000000*AX$5</f>
        <v>0</v>
      </c>
      <c r="AY27" s="2">
        <f>IF(AY$2=0,0,INDEX('Placebo - Data'!$B:$BA,MATCH($Q27,'Placebo - Data'!$A:$A,0),MATCH(AY$1,'Placebo - Data'!$B$1:$BA$1,0)))*1000000*AY$5</f>
        <v>0</v>
      </c>
      <c r="AZ27" s="2">
        <f>IF(AZ$2=0,0,INDEX('Placebo - Data'!$B:$BA,MATCH($Q27,'Placebo - Data'!$A:$A,0),MATCH(AZ$1,'Placebo - Data'!$B$1:$BA$1,0)))*1000000*AZ$5</f>
        <v>-8.5144129116088152</v>
      </c>
      <c r="BA27" s="2">
        <f>IF(BA$2=0,0,INDEX('Placebo - Data'!$B:$BA,MATCH($Q27,'Placebo - Data'!$A:$A,0),MATCH(BA$1,'Placebo - Data'!$B$1:$BA$1,0)))*1000000*BA$5</f>
        <v>0</v>
      </c>
      <c r="BB27" s="2">
        <f>IF(BB$2=0,0,INDEX('Placebo - Data'!$B:$BA,MATCH($Q27,'Placebo - Data'!$A:$A,0),MATCH(BB$1,'Placebo - Data'!$B$1:$BA$1,0)))*1000000*BB$5</f>
        <v>0</v>
      </c>
      <c r="BC27" s="2">
        <f>IF(BC$2=0,0,INDEX('Placebo - Data'!$B:$BA,MATCH($Q27,'Placebo - Data'!$A:$A,0),MATCH(BC$1,'Placebo - Data'!$B$1:$BA$1,0)))*1000000*BC$5</f>
        <v>0</v>
      </c>
      <c r="BD27" s="2">
        <f>IF(BD$2=0,0,INDEX('Placebo - Data'!$B:$BA,MATCH($Q27,'Placebo - Data'!$A:$A,0),MATCH(BD$1,'Placebo - Data'!$B$1:$BA$1,0)))*1000000*BD$5</f>
        <v>0</v>
      </c>
      <c r="BE27" s="2">
        <f>IF(BE$2=0,0,INDEX('Placebo - Data'!$B:$BA,MATCH($Q27,'Placebo - Data'!$A:$A,0),MATCH(BE$1,'Placebo - Data'!$B$1:$BA$1,0)))*1000000*BE$5</f>
        <v>0</v>
      </c>
      <c r="BF27" s="2">
        <f>IF(BF$2=0,0,INDEX('Placebo - Data'!$B:$BA,MATCH($Q27,'Placebo - Data'!$A:$A,0),MATCH(BF$1,'Placebo - Data'!$B$1:$BA$1,0)))*1000000*BF$5</f>
        <v>-41.747167415451258</v>
      </c>
      <c r="BG27" s="2">
        <f>IF(BG$2=0,0,INDEX('Placebo - Data'!$B:$BA,MATCH($Q27,'Placebo - Data'!$A:$A,0),MATCH(BG$1,'Placebo - Data'!$B$1:$BA$1,0)))*1000000*BG$5</f>
        <v>-27.701835279003717</v>
      </c>
      <c r="BH27" s="2">
        <f>IF(BH$2=0,0,INDEX('Placebo - Data'!$B:$BA,MATCH($Q27,'Placebo - Data'!$A:$A,0),MATCH(BH$1,'Placebo - Data'!$B$1:$BA$1,0)))*1000000*BH$5</f>
        <v>6.1255300352058839</v>
      </c>
      <c r="BI27" s="2">
        <f>IF(BI$2=0,0,INDEX('Placebo - Data'!$B:$BA,MATCH($Q27,'Placebo - Data'!$A:$A,0),MATCH(BI$1,'Placebo - Data'!$B$1:$BA$1,0)))*1000000*BI$5</f>
        <v>6.4696246226958465</v>
      </c>
      <c r="BJ27" s="2">
        <f>IF(BJ$2=0,0,INDEX('Placebo - Data'!$B:$BA,MATCH($Q27,'Placebo - Data'!$A:$A,0),MATCH(BJ$1,'Placebo - Data'!$B$1:$BA$1,0)))*1000000*BJ$5</f>
        <v>0</v>
      </c>
      <c r="BK27" s="2">
        <f>IF(BK$2=0,0,INDEX('Placebo - Data'!$B:$BA,MATCH($Q27,'Placebo - Data'!$A:$A,0),MATCH(BK$1,'Placebo - Data'!$B$1:$BA$1,0)))*1000000*BK$5</f>
        <v>0</v>
      </c>
      <c r="BL27" s="2">
        <f>IF(BL$2=0,0,INDEX('Placebo - Data'!$B:$BA,MATCH($Q27,'Placebo - Data'!$A:$A,0),MATCH(BL$1,'Placebo - Data'!$B$1:$BA$1,0)))*1000000*BL$5</f>
        <v>0</v>
      </c>
      <c r="BM27" s="2">
        <f>IF(BM$2=0,0,INDEX('Placebo - Data'!$B:$BA,MATCH($Q27,'Placebo - Data'!$A:$A,0),MATCH(BM$1,'Placebo - Data'!$B$1:$BA$1,0)))*1000000*BM$5</f>
        <v>0</v>
      </c>
      <c r="BN27" s="2">
        <f>IF(BN$2=0,0,INDEX('Placebo - Data'!$B:$BA,MATCH($Q27,'Placebo - Data'!$A:$A,0),MATCH(BN$1,'Placebo - Data'!$B$1:$BA$1,0)))*1000000*BN$5</f>
        <v>0</v>
      </c>
      <c r="BO27" s="2">
        <f>IF(BO$2=0,0,INDEX('Placebo - Data'!$B:$BA,MATCH($Q27,'Placebo - Data'!$A:$A,0),MATCH(BO$1,'Placebo - Data'!$B$1:$BA$1,0)))*1000000*BO$5</f>
        <v>-22.340749637805857</v>
      </c>
      <c r="BP27" s="2">
        <f>IF(BP$2=0,0,INDEX('Placebo - Data'!$B:$BA,MATCH($Q27,'Placebo - Data'!$A:$A,0),MATCH(BP$1,'Placebo - Data'!$B$1:$BA$1,0)))*1000000*BP$5</f>
        <v>0</v>
      </c>
      <c r="BQ27" s="2"/>
      <c r="BR27" s="2"/>
    </row>
    <row r="28" spans="1:70" x14ac:dyDescent="0.25">
      <c r="A28" t="s">
        <v>125</v>
      </c>
      <c r="B28" s="2">
        <f t="shared" si="0"/>
        <v>0</v>
      </c>
      <c r="Q28">
        <f>'Placebo - Data'!A23</f>
        <v>2003</v>
      </c>
      <c r="R28" s="2">
        <f>IF(R$2=0,0,INDEX('Placebo - Data'!$B:$BA,MATCH($Q28,'Placebo - Data'!$A:$A,0),MATCH(R$1,'Placebo - Data'!$B$1:$BA$1,0)))*1000000*R$5</f>
        <v>-0.24012024368857965</v>
      </c>
      <c r="S28" s="2">
        <f>IF(S$2=0,0,INDEX('Placebo - Data'!$B:$BA,MATCH($Q28,'Placebo - Data'!$A:$A,0),MATCH(S$1,'Placebo - Data'!$B$1:$BA$1,0)))*1000000*S$5</f>
        <v>0</v>
      </c>
      <c r="T28" s="2">
        <f>IF(T$2=0,0,INDEX('Placebo - Data'!$B:$BA,MATCH($Q28,'Placebo - Data'!$A:$A,0),MATCH(T$1,'Placebo - Data'!$B$1:$BA$1,0)))*1000000*T$5</f>
        <v>0</v>
      </c>
      <c r="U28" s="2">
        <f>IF(U$2=0,0,INDEX('Placebo - Data'!$B:$BA,MATCH($Q28,'Placebo - Data'!$A:$A,0),MATCH(U$1,'Placebo - Data'!$B$1:$BA$1,0)))*1000000*U$5</f>
        <v>22.168891518958844</v>
      </c>
      <c r="V28" s="2">
        <f>IF(V$2=0,0,INDEX('Placebo - Data'!$B:$BA,MATCH($Q28,'Placebo - Data'!$A:$A,0),MATCH(V$1,'Placebo - Data'!$B$1:$BA$1,0)))*1000000*V$5</f>
        <v>-6.0849083638458978</v>
      </c>
      <c r="W28" s="2">
        <f>IF(W$2=0,0,INDEX('Placebo - Data'!$B:$BA,MATCH($Q28,'Placebo - Data'!$A:$A,0),MATCH(W$1,'Placebo - Data'!$B$1:$BA$1,0)))*1000000*W$5</f>
        <v>0</v>
      </c>
      <c r="X28" s="2">
        <f>IF(X$2=0,0,INDEX('Placebo - Data'!$B:$BA,MATCH($Q28,'Placebo - Data'!$A:$A,0),MATCH(X$1,'Placebo - Data'!$B$1:$BA$1,0)))*1000000*X$5</f>
        <v>4.9338486860506237</v>
      </c>
      <c r="Y28" s="2">
        <f>IF(Y$2=0,0,INDEX('Placebo - Data'!$B:$BA,MATCH($Q28,'Placebo - Data'!$A:$A,0),MATCH(Y$1,'Placebo - Data'!$B$1:$BA$1,0)))*1000000*Y$5</f>
        <v>0</v>
      </c>
      <c r="Z28" s="2">
        <f>IF(Z$2=0,0,INDEX('Placebo - Data'!$B:$BA,MATCH($Q28,'Placebo - Data'!$A:$A,0),MATCH(Z$1,'Placebo - Data'!$B$1:$BA$1,0)))*1000000*Z$5</f>
        <v>0</v>
      </c>
      <c r="AA28" s="2">
        <f>IF(AA$2=0,0,INDEX('Placebo - Data'!$B:$BA,MATCH($Q28,'Placebo - Data'!$A:$A,0),MATCH(AA$1,'Placebo - Data'!$B$1:$BA$1,0)))*1000000*AA$5</f>
        <v>0</v>
      </c>
      <c r="AB28" s="2">
        <f>IF(AB$2=0,0,INDEX('Placebo - Data'!$B:$BA,MATCH($Q28,'Placebo - Data'!$A:$A,0),MATCH(AB$1,'Placebo - Data'!$B$1:$BA$1,0)))*1000000*AB$5</f>
        <v>0</v>
      </c>
      <c r="AC28" s="2">
        <f>IF(AC$2=0,0,INDEX('Placebo - Data'!$B:$BA,MATCH($Q28,'Placebo - Data'!$A:$A,0),MATCH(AC$1,'Placebo - Data'!$B$1:$BA$1,0)))*1000000*AC$5</f>
        <v>11.118775546492543</v>
      </c>
      <c r="AD28" s="2">
        <f>IF(AD$2=0,0,INDEX('Placebo - Data'!$B:$BA,MATCH($Q28,'Placebo - Data'!$A:$A,0),MATCH(AD$1,'Placebo - Data'!$B$1:$BA$1,0)))*1000000*AD$5</f>
        <v>0</v>
      </c>
      <c r="AE28" s="2">
        <f>IF(AE$2=0,0,INDEX('Placebo - Data'!$B:$BA,MATCH($Q28,'Placebo - Data'!$A:$A,0),MATCH(AE$1,'Placebo - Data'!$B$1:$BA$1,0)))*1000000*AE$5</f>
        <v>8.3928325693705119</v>
      </c>
      <c r="AF28" s="2">
        <f>IF(AF$2=0,0,INDEX('Placebo - Data'!$B:$BA,MATCH($Q28,'Placebo - Data'!$A:$A,0),MATCH(AF$1,'Placebo - Data'!$B$1:$BA$1,0)))*1000000*AF$5</f>
        <v>30.337974749272689</v>
      </c>
      <c r="AG28" s="2">
        <f>IF(AG$2=0,0,INDEX('Placebo - Data'!$B:$BA,MATCH($Q28,'Placebo - Data'!$A:$A,0),MATCH(AG$1,'Placebo - Data'!$B$1:$BA$1,0)))*1000000*AG$5</f>
        <v>0</v>
      </c>
      <c r="AH28" s="2">
        <f>IF(AH$2=0,0,INDEX('Placebo - Data'!$B:$BA,MATCH($Q28,'Placebo - Data'!$A:$A,0),MATCH(AH$1,'Placebo - Data'!$B$1:$BA$1,0)))*1000000*AH$5</f>
        <v>-5.8524610722088255</v>
      </c>
      <c r="AI28" s="2">
        <f>IF(AI$2=0,0,INDEX('Placebo - Data'!$B:$BA,MATCH($Q28,'Placebo - Data'!$A:$A,0),MATCH(AI$1,'Placebo - Data'!$B$1:$BA$1,0)))*1000000*AI$5</f>
        <v>18.887903934228234</v>
      </c>
      <c r="AJ28" s="2">
        <f>IF(AJ$2=0,0,INDEX('Placebo - Data'!$B:$BA,MATCH($Q28,'Placebo - Data'!$A:$A,0),MATCH(AJ$1,'Placebo - Data'!$B$1:$BA$1,0)))*1000000*AJ$5</f>
        <v>-24.714028768357821</v>
      </c>
      <c r="AK28" s="2">
        <f>IF(AK$2=0,0,INDEX('Placebo - Data'!$B:$BA,MATCH($Q28,'Placebo - Data'!$A:$A,0),MATCH(AK$1,'Placebo - Data'!$B$1:$BA$1,0)))*1000000*AK$5</f>
        <v>0</v>
      </c>
      <c r="AL28" s="2">
        <f>IF(AL$2=0,0,INDEX('Placebo - Data'!$B:$BA,MATCH($Q28,'Placebo - Data'!$A:$A,0),MATCH(AL$1,'Placebo - Data'!$B$1:$BA$1,0)))*1000000*AL$5</f>
        <v>-3.063940312131308</v>
      </c>
      <c r="AM28" s="2">
        <f>IF(AM$2=0,0,INDEX('Placebo - Data'!$B:$BA,MATCH($Q28,'Placebo - Data'!$A:$A,0),MATCH(AM$1,'Placebo - Data'!$B$1:$BA$1,0)))*1000000*AM$5</f>
        <v>11.098607501480728</v>
      </c>
      <c r="AN28" s="2">
        <f>IF(AN$2=0,0,INDEX('Placebo - Data'!$B:$BA,MATCH($Q28,'Placebo - Data'!$A:$A,0),MATCH(AN$1,'Placebo - Data'!$B$1:$BA$1,0)))*1000000*AN$5</f>
        <v>0</v>
      </c>
      <c r="AO28" s="2">
        <f>IF(AO$2=0,0,INDEX('Placebo - Data'!$B:$BA,MATCH($Q28,'Placebo - Data'!$A:$A,0),MATCH(AO$1,'Placebo - Data'!$B$1:$BA$1,0)))*1000000*AO$5</f>
        <v>0.96832582130446099</v>
      </c>
      <c r="AP28" s="2">
        <f>IF(AP$2=0,0,INDEX('Placebo - Data'!$B:$BA,MATCH($Q28,'Placebo - Data'!$A:$A,0),MATCH(AP$1,'Placebo - Data'!$B$1:$BA$1,0)))*1000000*AP$5</f>
        <v>0</v>
      </c>
      <c r="AQ28" s="2">
        <f>IF(AQ$2=0,0,INDEX('Placebo - Data'!$B:$BA,MATCH($Q28,'Placebo - Data'!$A:$A,0),MATCH(AQ$1,'Placebo - Data'!$B$1:$BA$1,0)))*1000000*AQ$5</f>
        <v>-9.8565114967641421</v>
      </c>
      <c r="AR28" s="2">
        <f>IF(AR$2=0,0,INDEX('Placebo - Data'!$B:$BA,MATCH($Q28,'Placebo - Data'!$A:$A,0),MATCH(AR$1,'Placebo - Data'!$B$1:$BA$1,0)))*1000000*AR$5</f>
        <v>0</v>
      </c>
      <c r="AS28" s="2">
        <f>IF(AS$2=0,0,INDEX('Placebo - Data'!$B:$BA,MATCH($Q28,'Placebo - Data'!$A:$A,0),MATCH(AS$1,'Placebo - Data'!$B$1:$BA$1,0)))*1000000*AS$5</f>
        <v>-5.2886252888129093</v>
      </c>
      <c r="AT28" s="2">
        <f>IF(AT$2=0,0,INDEX('Placebo - Data'!$B:$BA,MATCH($Q28,'Placebo - Data'!$A:$A,0),MATCH(AT$1,'Placebo - Data'!$B$1:$BA$1,0)))*1000000*AT$5</f>
        <v>0</v>
      </c>
      <c r="AU28" s="2">
        <f>IF(AU$2=0,0,INDEX('Placebo - Data'!$B:$BA,MATCH($Q28,'Placebo - Data'!$A:$A,0),MATCH(AU$1,'Placebo - Data'!$B$1:$BA$1,0)))*1000000*AU$5</f>
        <v>0</v>
      </c>
      <c r="AV28" s="2">
        <f>IF(AV$2=0,0,INDEX('Placebo - Data'!$B:$BA,MATCH($Q28,'Placebo - Data'!$A:$A,0),MATCH(AV$1,'Placebo - Data'!$B$1:$BA$1,0)))*1000000*AV$5</f>
        <v>0</v>
      </c>
      <c r="AW28" s="2">
        <f>IF(AW$2=0,0,INDEX('Placebo - Data'!$B:$BA,MATCH($Q28,'Placebo - Data'!$A:$A,0),MATCH(AW$1,'Placebo - Data'!$B$1:$BA$1,0)))*1000000*AW$5</f>
        <v>0</v>
      </c>
      <c r="AX28" s="2">
        <f>IF(AX$2=0,0,INDEX('Placebo - Data'!$B:$BA,MATCH($Q28,'Placebo - Data'!$A:$A,0),MATCH(AX$1,'Placebo - Data'!$B$1:$BA$1,0)))*1000000*AX$5</f>
        <v>0</v>
      </c>
      <c r="AY28" s="2">
        <f>IF(AY$2=0,0,INDEX('Placebo - Data'!$B:$BA,MATCH($Q28,'Placebo - Data'!$A:$A,0),MATCH(AY$1,'Placebo - Data'!$B$1:$BA$1,0)))*1000000*AY$5</f>
        <v>0</v>
      </c>
      <c r="AZ28" s="2">
        <f>IF(AZ$2=0,0,INDEX('Placebo - Data'!$B:$BA,MATCH($Q28,'Placebo - Data'!$A:$A,0),MATCH(AZ$1,'Placebo - Data'!$B$1:$BA$1,0)))*1000000*AZ$5</f>
        <v>-22.32556653325446</v>
      </c>
      <c r="BA28" s="2">
        <f>IF(BA$2=0,0,INDEX('Placebo - Data'!$B:$BA,MATCH($Q28,'Placebo - Data'!$A:$A,0),MATCH(BA$1,'Placebo - Data'!$B$1:$BA$1,0)))*1000000*BA$5</f>
        <v>0</v>
      </c>
      <c r="BB28" s="2">
        <f>IF(BB$2=0,0,INDEX('Placebo - Data'!$B:$BA,MATCH($Q28,'Placebo - Data'!$A:$A,0),MATCH(BB$1,'Placebo - Data'!$B$1:$BA$1,0)))*1000000*BB$5</f>
        <v>0</v>
      </c>
      <c r="BC28" s="2">
        <f>IF(BC$2=0,0,INDEX('Placebo - Data'!$B:$BA,MATCH($Q28,'Placebo - Data'!$A:$A,0),MATCH(BC$1,'Placebo - Data'!$B$1:$BA$1,0)))*1000000*BC$5</f>
        <v>0</v>
      </c>
      <c r="BD28" s="2">
        <f>IF(BD$2=0,0,INDEX('Placebo - Data'!$B:$BA,MATCH($Q28,'Placebo - Data'!$A:$A,0),MATCH(BD$1,'Placebo - Data'!$B$1:$BA$1,0)))*1000000*BD$5</f>
        <v>0</v>
      </c>
      <c r="BE28" s="2">
        <f>IF(BE$2=0,0,INDEX('Placebo - Data'!$B:$BA,MATCH($Q28,'Placebo - Data'!$A:$A,0),MATCH(BE$1,'Placebo - Data'!$B$1:$BA$1,0)))*1000000*BE$5</f>
        <v>0</v>
      </c>
      <c r="BF28" s="2">
        <f>IF(BF$2=0,0,INDEX('Placebo - Data'!$B:$BA,MATCH($Q28,'Placebo - Data'!$A:$A,0),MATCH(BF$1,'Placebo - Data'!$B$1:$BA$1,0)))*1000000*BF$5</f>
        <v>-32.468378776684403</v>
      </c>
      <c r="BG28" s="2">
        <f>IF(BG$2=0,0,INDEX('Placebo - Data'!$B:$BA,MATCH($Q28,'Placebo - Data'!$A:$A,0),MATCH(BG$1,'Placebo - Data'!$B$1:$BA$1,0)))*1000000*BG$5</f>
        <v>-29.159320547478274</v>
      </c>
      <c r="BH28" s="2">
        <f>IF(BH$2=0,0,INDEX('Placebo - Data'!$B:$BA,MATCH($Q28,'Placebo - Data'!$A:$A,0),MATCH(BH$1,'Placebo - Data'!$B$1:$BA$1,0)))*1000000*BH$5</f>
        <v>6.2484418776875827</v>
      </c>
      <c r="BI28" s="2">
        <f>IF(BI$2=0,0,INDEX('Placebo - Data'!$B:$BA,MATCH($Q28,'Placebo - Data'!$A:$A,0),MATCH(BI$1,'Placebo - Data'!$B$1:$BA$1,0)))*1000000*BI$5</f>
        <v>7.012070909695467</v>
      </c>
      <c r="BJ28" s="2">
        <f>IF(BJ$2=0,0,INDEX('Placebo - Data'!$B:$BA,MATCH($Q28,'Placebo - Data'!$A:$A,0),MATCH(BJ$1,'Placebo - Data'!$B$1:$BA$1,0)))*1000000*BJ$5</f>
        <v>0</v>
      </c>
      <c r="BK28" s="2">
        <f>IF(BK$2=0,0,INDEX('Placebo - Data'!$B:$BA,MATCH($Q28,'Placebo - Data'!$A:$A,0),MATCH(BK$1,'Placebo - Data'!$B$1:$BA$1,0)))*1000000*BK$5</f>
        <v>0</v>
      </c>
      <c r="BL28" s="2">
        <f>IF(BL$2=0,0,INDEX('Placebo - Data'!$B:$BA,MATCH($Q28,'Placebo - Data'!$A:$A,0),MATCH(BL$1,'Placebo - Data'!$B$1:$BA$1,0)))*1000000*BL$5</f>
        <v>0</v>
      </c>
      <c r="BM28" s="2">
        <f>IF(BM$2=0,0,INDEX('Placebo - Data'!$B:$BA,MATCH($Q28,'Placebo - Data'!$A:$A,0),MATCH(BM$1,'Placebo - Data'!$B$1:$BA$1,0)))*1000000*BM$5</f>
        <v>0</v>
      </c>
      <c r="BN28" s="2">
        <f>IF(BN$2=0,0,INDEX('Placebo - Data'!$B:$BA,MATCH($Q28,'Placebo - Data'!$A:$A,0),MATCH(BN$1,'Placebo - Data'!$B$1:$BA$1,0)))*1000000*BN$5</f>
        <v>0</v>
      </c>
      <c r="BO28" s="2">
        <f>IF(BO$2=0,0,INDEX('Placebo - Data'!$B:$BA,MATCH($Q28,'Placebo - Data'!$A:$A,0),MATCH(BO$1,'Placebo - Data'!$B$1:$BA$1,0)))*1000000*BO$5</f>
        <v>-17.200525689986534</v>
      </c>
      <c r="BP28" s="2">
        <f>IF(BP$2=0,0,INDEX('Placebo - Data'!$B:$BA,MATCH($Q28,'Placebo - Data'!$A:$A,0),MATCH(BP$1,'Placebo - Data'!$B$1:$BA$1,0)))*1000000*BP$5</f>
        <v>0</v>
      </c>
      <c r="BQ28" s="2"/>
      <c r="BR28" s="2"/>
    </row>
    <row r="29" spans="1:70" x14ac:dyDescent="0.25">
      <c r="A29" t="s">
        <v>113</v>
      </c>
      <c r="B29" s="2">
        <f t="shared" si="0"/>
        <v>0</v>
      </c>
      <c r="Q29">
        <f>'Placebo - Data'!A24</f>
        <v>2004</v>
      </c>
      <c r="R29" s="2">
        <f>IF(R$2=0,0,INDEX('Placebo - Data'!$B:$BA,MATCH($Q29,'Placebo - Data'!$A:$A,0),MATCH(R$1,'Placebo - Data'!$B$1:$BA$1,0)))*1000000*R$5</f>
        <v>-2.6468558189662872</v>
      </c>
      <c r="S29" s="2">
        <f>IF(S$2=0,0,INDEX('Placebo - Data'!$B:$BA,MATCH($Q29,'Placebo - Data'!$A:$A,0),MATCH(S$1,'Placebo - Data'!$B$1:$BA$1,0)))*1000000*S$5</f>
        <v>0</v>
      </c>
      <c r="T29" s="2">
        <f>IF(T$2=0,0,INDEX('Placebo - Data'!$B:$BA,MATCH($Q29,'Placebo - Data'!$A:$A,0),MATCH(T$1,'Placebo - Data'!$B$1:$BA$1,0)))*1000000*T$5</f>
        <v>0</v>
      </c>
      <c r="U29" s="2">
        <f>IF(U$2=0,0,INDEX('Placebo - Data'!$B:$BA,MATCH($Q29,'Placebo - Data'!$A:$A,0),MATCH(U$1,'Placebo - Data'!$B$1:$BA$1,0)))*1000000*U$5</f>
        <v>22.683876522933133</v>
      </c>
      <c r="V29" s="2">
        <f>IF(V$2=0,0,INDEX('Placebo - Data'!$B:$BA,MATCH($Q29,'Placebo - Data'!$A:$A,0),MATCH(V$1,'Placebo - Data'!$B$1:$BA$1,0)))*1000000*V$5</f>
        <v>-19.351300579728559</v>
      </c>
      <c r="W29" s="2">
        <f>IF(W$2=0,0,INDEX('Placebo - Data'!$B:$BA,MATCH($Q29,'Placebo - Data'!$A:$A,0),MATCH(W$1,'Placebo - Data'!$B$1:$BA$1,0)))*1000000*W$5</f>
        <v>0</v>
      </c>
      <c r="X29" s="2">
        <f>IF(X$2=0,0,INDEX('Placebo - Data'!$B:$BA,MATCH($Q29,'Placebo - Data'!$A:$A,0),MATCH(X$1,'Placebo - Data'!$B$1:$BA$1,0)))*1000000*X$5</f>
        <v>16.5307992574526</v>
      </c>
      <c r="Y29" s="2">
        <f>IF(Y$2=0,0,INDEX('Placebo - Data'!$B:$BA,MATCH($Q29,'Placebo - Data'!$A:$A,0),MATCH(Y$1,'Placebo - Data'!$B$1:$BA$1,0)))*1000000*Y$5</f>
        <v>0</v>
      </c>
      <c r="Z29" s="2">
        <f>IF(Z$2=0,0,INDEX('Placebo - Data'!$B:$BA,MATCH($Q29,'Placebo - Data'!$A:$A,0),MATCH(Z$1,'Placebo - Data'!$B$1:$BA$1,0)))*1000000*Z$5</f>
        <v>0</v>
      </c>
      <c r="AA29" s="2">
        <f>IF(AA$2=0,0,INDEX('Placebo - Data'!$B:$BA,MATCH($Q29,'Placebo - Data'!$A:$A,0),MATCH(AA$1,'Placebo - Data'!$B$1:$BA$1,0)))*1000000*AA$5</f>
        <v>0</v>
      </c>
      <c r="AB29" s="2">
        <f>IF(AB$2=0,0,INDEX('Placebo - Data'!$B:$BA,MATCH($Q29,'Placebo - Data'!$A:$A,0),MATCH(AB$1,'Placebo - Data'!$B$1:$BA$1,0)))*1000000*AB$5</f>
        <v>0</v>
      </c>
      <c r="AC29" s="2">
        <f>IF(AC$2=0,0,INDEX('Placebo - Data'!$B:$BA,MATCH($Q29,'Placebo - Data'!$A:$A,0),MATCH(AC$1,'Placebo - Data'!$B$1:$BA$1,0)))*1000000*AC$5</f>
        <v>7.148996701289434</v>
      </c>
      <c r="AD29" s="2">
        <f>IF(AD$2=0,0,INDEX('Placebo - Data'!$B:$BA,MATCH($Q29,'Placebo - Data'!$A:$A,0),MATCH(AD$1,'Placebo - Data'!$B$1:$BA$1,0)))*1000000*AD$5</f>
        <v>0</v>
      </c>
      <c r="AE29" s="2">
        <f>IF(AE$2=0,0,INDEX('Placebo - Data'!$B:$BA,MATCH($Q29,'Placebo - Data'!$A:$A,0),MATCH(AE$1,'Placebo - Data'!$B$1:$BA$1,0)))*1000000*AE$5</f>
        <v>16.025025615817867</v>
      </c>
      <c r="AF29" s="2">
        <f>IF(AF$2=0,0,INDEX('Placebo - Data'!$B:$BA,MATCH($Q29,'Placebo - Data'!$A:$A,0),MATCH(AF$1,'Placebo - Data'!$B$1:$BA$1,0)))*1000000*AF$5</f>
        <v>17.076425137929618</v>
      </c>
      <c r="AG29" s="2">
        <f>IF(AG$2=0,0,INDEX('Placebo - Data'!$B:$BA,MATCH($Q29,'Placebo - Data'!$A:$A,0),MATCH(AG$1,'Placebo - Data'!$B$1:$BA$1,0)))*1000000*AG$5</f>
        <v>0</v>
      </c>
      <c r="AH29" s="2">
        <f>IF(AH$2=0,0,INDEX('Placebo - Data'!$B:$BA,MATCH($Q29,'Placebo - Data'!$A:$A,0),MATCH(AH$1,'Placebo - Data'!$B$1:$BA$1,0)))*1000000*AH$5</f>
        <v>15.556179278064519</v>
      </c>
      <c r="AI29" s="2">
        <f>IF(AI$2=0,0,INDEX('Placebo - Data'!$B:$BA,MATCH($Q29,'Placebo - Data'!$A:$A,0),MATCH(AI$1,'Placebo - Data'!$B$1:$BA$1,0)))*1000000*AI$5</f>
        <v>7.9774736150284298</v>
      </c>
      <c r="AJ29" s="2">
        <f>IF(AJ$2=0,0,INDEX('Placebo - Data'!$B:$BA,MATCH($Q29,'Placebo - Data'!$A:$A,0),MATCH(AJ$1,'Placebo - Data'!$B$1:$BA$1,0)))*1000000*AJ$5</f>
        <v>-9.3624248620471917</v>
      </c>
      <c r="AK29" s="2">
        <f>IF(AK$2=0,0,INDEX('Placebo - Data'!$B:$BA,MATCH($Q29,'Placebo - Data'!$A:$A,0),MATCH(AK$1,'Placebo - Data'!$B$1:$BA$1,0)))*1000000*AK$5</f>
        <v>0</v>
      </c>
      <c r="AL29" s="2">
        <f>IF(AL$2=0,0,INDEX('Placebo - Data'!$B:$BA,MATCH($Q29,'Placebo - Data'!$A:$A,0),MATCH(AL$1,'Placebo - Data'!$B$1:$BA$1,0)))*1000000*AL$5</f>
        <v>-12.506066013884265</v>
      </c>
      <c r="AM29" s="2">
        <f>IF(AM$2=0,0,INDEX('Placebo - Data'!$B:$BA,MATCH($Q29,'Placebo - Data'!$A:$A,0),MATCH(AM$1,'Placebo - Data'!$B$1:$BA$1,0)))*1000000*AM$5</f>
        <v>17.567552276887</v>
      </c>
      <c r="AN29" s="2">
        <f>IF(AN$2=0,0,INDEX('Placebo - Data'!$B:$BA,MATCH($Q29,'Placebo - Data'!$A:$A,0),MATCH(AN$1,'Placebo - Data'!$B$1:$BA$1,0)))*1000000*AN$5</f>
        <v>0</v>
      </c>
      <c r="AO29" s="2">
        <f>IF(AO$2=0,0,INDEX('Placebo - Data'!$B:$BA,MATCH($Q29,'Placebo - Data'!$A:$A,0),MATCH(AO$1,'Placebo - Data'!$B$1:$BA$1,0)))*1000000*AO$5</f>
        <v>10.861607734113932</v>
      </c>
      <c r="AP29" s="2">
        <f>IF(AP$2=0,0,INDEX('Placebo - Data'!$B:$BA,MATCH($Q29,'Placebo - Data'!$A:$A,0),MATCH(AP$1,'Placebo - Data'!$B$1:$BA$1,0)))*1000000*AP$5</f>
        <v>0</v>
      </c>
      <c r="AQ29" s="2">
        <f>IF(AQ$2=0,0,INDEX('Placebo - Data'!$B:$BA,MATCH($Q29,'Placebo - Data'!$A:$A,0),MATCH(AQ$1,'Placebo - Data'!$B$1:$BA$1,0)))*1000000*AQ$5</f>
        <v>-9.1821475507458672</v>
      </c>
      <c r="AR29" s="2">
        <f>IF(AR$2=0,0,INDEX('Placebo - Data'!$B:$BA,MATCH($Q29,'Placebo - Data'!$A:$A,0),MATCH(AR$1,'Placebo - Data'!$B$1:$BA$1,0)))*1000000*AR$5</f>
        <v>0</v>
      </c>
      <c r="AS29" s="2">
        <f>IF(AS$2=0,0,INDEX('Placebo - Data'!$B:$BA,MATCH($Q29,'Placebo - Data'!$A:$A,0),MATCH(AS$1,'Placebo - Data'!$B$1:$BA$1,0)))*1000000*AS$5</f>
        <v>-4.8439292186230887</v>
      </c>
      <c r="AT29" s="2">
        <f>IF(AT$2=0,0,INDEX('Placebo - Data'!$B:$BA,MATCH($Q29,'Placebo - Data'!$A:$A,0),MATCH(AT$1,'Placebo - Data'!$B$1:$BA$1,0)))*1000000*AT$5</f>
        <v>0</v>
      </c>
      <c r="AU29" s="2">
        <f>IF(AU$2=0,0,INDEX('Placebo - Data'!$B:$BA,MATCH($Q29,'Placebo - Data'!$A:$A,0),MATCH(AU$1,'Placebo - Data'!$B$1:$BA$1,0)))*1000000*AU$5</f>
        <v>0</v>
      </c>
      <c r="AV29" s="2">
        <f>IF(AV$2=0,0,INDEX('Placebo - Data'!$B:$BA,MATCH($Q29,'Placebo - Data'!$A:$A,0),MATCH(AV$1,'Placebo - Data'!$B$1:$BA$1,0)))*1000000*AV$5</f>
        <v>0</v>
      </c>
      <c r="AW29" s="2">
        <f>IF(AW$2=0,0,INDEX('Placebo - Data'!$B:$BA,MATCH($Q29,'Placebo - Data'!$A:$A,0),MATCH(AW$1,'Placebo - Data'!$B$1:$BA$1,0)))*1000000*AW$5</f>
        <v>0</v>
      </c>
      <c r="AX29" s="2">
        <f>IF(AX$2=0,0,INDEX('Placebo - Data'!$B:$BA,MATCH($Q29,'Placebo - Data'!$A:$A,0),MATCH(AX$1,'Placebo - Data'!$B$1:$BA$1,0)))*1000000*AX$5</f>
        <v>0</v>
      </c>
      <c r="AY29" s="2">
        <f>IF(AY$2=0,0,INDEX('Placebo - Data'!$B:$BA,MATCH($Q29,'Placebo - Data'!$A:$A,0),MATCH(AY$1,'Placebo - Data'!$B$1:$BA$1,0)))*1000000*AY$5</f>
        <v>0</v>
      </c>
      <c r="AZ29" s="2">
        <f>IF(AZ$2=0,0,INDEX('Placebo - Data'!$B:$BA,MATCH($Q29,'Placebo - Data'!$A:$A,0),MATCH(AZ$1,'Placebo - Data'!$B$1:$BA$1,0)))*1000000*AZ$5</f>
        <v>-9.7592046586214565</v>
      </c>
      <c r="BA29" s="2">
        <f>IF(BA$2=0,0,INDEX('Placebo - Data'!$B:$BA,MATCH($Q29,'Placebo - Data'!$A:$A,0),MATCH(BA$1,'Placebo - Data'!$B$1:$BA$1,0)))*1000000*BA$5</f>
        <v>0</v>
      </c>
      <c r="BB29" s="2">
        <f>IF(BB$2=0,0,INDEX('Placebo - Data'!$B:$BA,MATCH($Q29,'Placebo - Data'!$A:$A,0),MATCH(BB$1,'Placebo - Data'!$B$1:$BA$1,0)))*1000000*BB$5</f>
        <v>0</v>
      </c>
      <c r="BC29" s="2">
        <f>IF(BC$2=0,0,INDEX('Placebo - Data'!$B:$BA,MATCH($Q29,'Placebo - Data'!$A:$A,0),MATCH(BC$1,'Placebo - Data'!$B$1:$BA$1,0)))*1000000*BC$5</f>
        <v>0</v>
      </c>
      <c r="BD29" s="2">
        <f>IF(BD$2=0,0,INDEX('Placebo - Data'!$B:$BA,MATCH($Q29,'Placebo - Data'!$A:$A,0),MATCH(BD$1,'Placebo - Data'!$B$1:$BA$1,0)))*1000000*BD$5</f>
        <v>0</v>
      </c>
      <c r="BE29" s="2">
        <f>IF(BE$2=0,0,INDEX('Placebo - Data'!$B:$BA,MATCH($Q29,'Placebo - Data'!$A:$A,0),MATCH(BE$1,'Placebo - Data'!$B$1:$BA$1,0)))*1000000*BE$5</f>
        <v>0</v>
      </c>
      <c r="BF29" s="2">
        <f>IF(BF$2=0,0,INDEX('Placebo - Data'!$B:$BA,MATCH($Q29,'Placebo - Data'!$A:$A,0),MATCH(BF$1,'Placebo - Data'!$B$1:$BA$1,0)))*1000000*BF$5</f>
        <v>-41.05036350665614</v>
      </c>
      <c r="BG29" s="2">
        <f>IF(BG$2=0,0,INDEX('Placebo - Data'!$B:$BA,MATCH($Q29,'Placebo - Data'!$A:$A,0),MATCH(BG$1,'Placebo - Data'!$B$1:$BA$1,0)))*1000000*BG$5</f>
        <v>-11.441170499892905</v>
      </c>
      <c r="BH29" s="2">
        <f>IF(BH$2=0,0,INDEX('Placebo - Data'!$B:$BA,MATCH($Q29,'Placebo - Data'!$A:$A,0),MATCH(BH$1,'Placebo - Data'!$B$1:$BA$1,0)))*1000000*BH$5</f>
        <v>-9.9626877272385173</v>
      </c>
      <c r="BI29" s="2">
        <f>IF(BI$2=0,0,INDEX('Placebo - Data'!$B:$BA,MATCH($Q29,'Placebo - Data'!$A:$A,0),MATCH(BI$1,'Placebo - Data'!$B$1:$BA$1,0)))*1000000*BI$5</f>
        <v>21.138694137334824</v>
      </c>
      <c r="BJ29" s="2">
        <f>IF(BJ$2=0,0,INDEX('Placebo - Data'!$B:$BA,MATCH($Q29,'Placebo - Data'!$A:$A,0),MATCH(BJ$1,'Placebo - Data'!$B$1:$BA$1,0)))*1000000*BJ$5</f>
        <v>0</v>
      </c>
      <c r="BK29" s="2">
        <f>IF(BK$2=0,0,INDEX('Placebo - Data'!$B:$BA,MATCH($Q29,'Placebo - Data'!$A:$A,0),MATCH(BK$1,'Placebo - Data'!$B$1:$BA$1,0)))*1000000*BK$5</f>
        <v>0</v>
      </c>
      <c r="BL29" s="2">
        <f>IF(BL$2=0,0,INDEX('Placebo - Data'!$B:$BA,MATCH($Q29,'Placebo - Data'!$A:$A,0),MATCH(BL$1,'Placebo - Data'!$B$1:$BA$1,0)))*1000000*BL$5</f>
        <v>0</v>
      </c>
      <c r="BM29" s="2">
        <f>IF(BM$2=0,0,INDEX('Placebo - Data'!$B:$BA,MATCH($Q29,'Placebo - Data'!$A:$A,0),MATCH(BM$1,'Placebo - Data'!$B$1:$BA$1,0)))*1000000*BM$5</f>
        <v>0</v>
      </c>
      <c r="BN29" s="2">
        <f>IF(BN$2=0,0,INDEX('Placebo - Data'!$B:$BA,MATCH($Q29,'Placebo - Data'!$A:$A,0),MATCH(BN$1,'Placebo - Data'!$B$1:$BA$1,0)))*1000000*BN$5</f>
        <v>0</v>
      </c>
      <c r="BO29" s="2">
        <f>IF(BO$2=0,0,INDEX('Placebo - Data'!$B:$BA,MATCH($Q29,'Placebo - Data'!$A:$A,0),MATCH(BO$1,'Placebo - Data'!$B$1:$BA$1,0)))*1000000*BO$5</f>
        <v>-11.641624041658361</v>
      </c>
      <c r="BP29" s="2">
        <f>IF(BP$2=0,0,INDEX('Placebo - Data'!$B:$BA,MATCH($Q29,'Placebo - Data'!$A:$A,0),MATCH(BP$1,'Placebo - Data'!$B$1:$BA$1,0)))*1000000*BP$5</f>
        <v>0</v>
      </c>
      <c r="BQ29" s="2"/>
      <c r="BR29" s="2"/>
    </row>
    <row r="30" spans="1:70" x14ac:dyDescent="0.25">
      <c r="A30" t="s">
        <v>39</v>
      </c>
      <c r="B30" s="2">
        <f t="shared" si="0"/>
        <v>1</v>
      </c>
      <c r="Q30">
        <f>'Placebo - Data'!A25</f>
        <v>2005</v>
      </c>
      <c r="R30" s="2">
        <f>IF(R$2=0,0,INDEX('Placebo - Data'!$B:$BA,MATCH($Q30,'Placebo - Data'!$A:$A,0),MATCH(R$1,'Placebo - Data'!$B$1:$BA$1,0)))*1000000*R$5</f>
        <v>-2.9605246254504891</v>
      </c>
      <c r="S30" s="2">
        <f>IF(S$2=0,0,INDEX('Placebo - Data'!$B:$BA,MATCH($Q30,'Placebo - Data'!$A:$A,0),MATCH(S$1,'Placebo - Data'!$B$1:$BA$1,0)))*1000000*S$5</f>
        <v>0</v>
      </c>
      <c r="T30" s="2">
        <f>IF(T$2=0,0,INDEX('Placebo - Data'!$B:$BA,MATCH($Q30,'Placebo - Data'!$A:$A,0),MATCH(T$1,'Placebo - Data'!$B$1:$BA$1,0)))*1000000*T$5</f>
        <v>0</v>
      </c>
      <c r="U30" s="2">
        <f>IF(U$2=0,0,INDEX('Placebo - Data'!$B:$BA,MATCH($Q30,'Placebo - Data'!$A:$A,0),MATCH(U$1,'Placebo - Data'!$B$1:$BA$1,0)))*1000000*U$5</f>
        <v>16.312033039866947</v>
      </c>
      <c r="V30" s="2">
        <f>IF(V$2=0,0,INDEX('Placebo - Data'!$B:$BA,MATCH($Q30,'Placebo - Data'!$A:$A,0),MATCH(V$1,'Placebo - Data'!$B$1:$BA$1,0)))*1000000*V$5</f>
        <v>-5.4046217883296777</v>
      </c>
      <c r="W30" s="2">
        <f>IF(W$2=0,0,INDEX('Placebo - Data'!$B:$BA,MATCH($Q30,'Placebo - Data'!$A:$A,0),MATCH(W$1,'Placebo - Data'!$B$1:$BA$1,0)))*1000000*W$5</f>
        <v>0</v>
      </c>
      <c r="X30" s="2">
        <f>IF(X$2=0,0,INDEX('Placebo - Data'!$B:$BA,MATCH($Q30,'Placebo - Data'!$A:$A,0),MATCH(X$1,'Placebo - Data'!$B$1:$BA$1,0)))*1000000*X$5</f>
        <v>3.6409646781976335</v>
      </c>
      <c r="Y30" s="2">
        <f>IF(Y$2=0,0,INDEX('Placebo - Data'!$B:$BA,MATCH($Q30,'Placebo - Data'!$A:$A,0),MATCH(Y$1,'Placebo - Data'!$B$1:$BA$1,0)))*1000000*Y$5</f>
        <v>0</v>
      </c>
      <c r="Z30" s="2">
        <f>IF(Z$2=0,0,INDEX('Placebo - Data'!$B:$BA,MATCH($Q30,'Placebo - Data'!$A:$A,0),MATCH(Z$1,'Placebo - Data'!$B$1:$BA$1,0)))*1000000*Z$5</f>
        <v>0</v>
      </c>
      <c r="AA30" s="2">
        <f>IF(AA$2=0,0,INDEX('Placebo - Data'!$B:$BA,MATCH($Q30,'Placebo - Data'!$A:$A,0),MATCH(AA$1,'Placebo - Data'!$B$1:$BA$1,0)))*1000000*AA$5</f>
        <v>0</v>
      </c>
      <c r="AB30" s="2">
        <f>IF(AB$2=0,0,INDEX('Placebo - Data'!$B:$BA,MATCH($Q30,'Placebo - Data'!$A:$A,0),MATCH(AB$1,'Placebo - Data'!$B$1:$BA$1,0)))*1000000*AB$5</f>
        <v>0</v>
      </c>
      <c r="AC30" s="2">
        <f>IF(AC$2=0,0,INDEX('Placebo - Data'!$B:$BA,MATCH($Q30,'Placebo - Data'!$A:$A,0),MATCH(AC$1,'Placebo - Data'!$B$1:$BA$1,0)))*1000000*AC$5</f>
        <v>6.2413259911409114</v>
      </c>
      <c r="AD30" s="2">
        <f>IF(AD$2=0,0,INDEX('Placebo - Data'!$B:$BA,MATCH($Q30,'Placebo - Data'!$A:$A,0),MATCH(AD$1,'Placebo - Data'!$B$1:$BA$1,0)))*1000000*AD$5</f>
        <v>0</v>
      </c>
      <c r="AE30" s="2">
        <f>IF(AE$2=0,0,INDEX('Placebo - Data'!$B:$BA,MATCH($Q30,'Placebo - Data'!$A:$A,0),MATCH(AE$1,'Placebo - Data'!$B$1:$BA$1,0)))*1000000*AE$5</f>
        <v>17.642678358242847</v>
      </c>
      <c r="AF30" s="2">
        <f>IF(AF$2=0,0,INDEX('Placebo - Data'!$B:$BA,MATCH($Q30,'Placebo - Data'!$A:$A,0),MATCH(AF$1,'Placebo - Data'!$B$1:$BA$1,0)))*1000000*AF$5</f>
        <v>10.835653483809438</v>
      </c>
      <c r="AG30" s="2">
        <f>IF(AG$2=0,0,INDEX('Placebo - Data'!$B:$BA,MATCH($Q30,'Placebo - Data'!$A:$A,0),MATCH(AG$1,'Placebo - Data'!$B$1:$BA$1,0)))*1000000*AG$5</f>
        <v>0</v>
      </c>
      <c r="AH30" s="2">
        <f>IF(AH$2=0,0,INDEX('Placebo - Data'!$B:$BA,MATCH($Q30,'Placebo - Data'!$A:$A,0),MATCH(AH$1,'Placebo - Data'!$B$1:$BA$1,0)))*1000000*AH$5</f>
        <v>9.2316295194905251</v>
      </c>
      <c r="AI30" s="2">
        <f>IF(AI$2=0,0,INDEX('Placebo - Data'!$B:$BA,MATCH($Q30,'Placebo - Data'!$A:$A,0),MATCH(AI$1,'Placebo - Data'!$B$1:$BA$1,0)))*1000000*AI$5</f>
        <v>13.261911590234376</v>
      </c>
      <c r="AJ30" s="2">
        <f>IF(AJ$2=0,0,INDEX('Placebo - Data'!$B:$BA,MATCH($Q30,'Placebo - Data'!$A:$A,0),MATCH(AJ$1,'Placebo - Data'!$B$1:$BA$1,0)))*1000000*AJ$5</f>
        <v>-22.00417839048896</v>
      </c>
      <c r="AK30" s="2">
        <f>IF(AK$2=0,0,INDEX('Placebo - Data'!$B:$BA,MATCH($Q30,'Placebo - Data'!$A:$A,0),MATCH(AK$1,'Placebo - Data'!$B$1:$BA$1,0)))*1000000*AK$5</f>
        <v>0</v>
      </c>
      <c r="AL30" s="2">
        <f>IF(AL$2=0,0,INDEX('Placebo - Data'!$B:$BA,MATCH($Q30,'Placebo - Data'!$A:$A,0),MATCH(AL$1,'Placebo - Data'!$B$1:$BA$1,0)))*1000000*AL$5</f>
        <v>-2.3409686491504544</v>
      </c>
      <c r="AM30" s="2">
        <f>IF(AM$2=0,0,INDEX('Placebo - Data'!$B:$BA,MATCH($Q30,'Placebo - Data'!$A:$A,0),MATCH(AM$1,'Placebo - Data'!$B$1:$BA$1,0)))*1000000*AM$5</f>
        <v>9.4521383289247751</v>
      </c>
      <c r="AN30" s="2">
        <f>IF(AN$2=0,0,INDEX('Placebo - Data'!$B:$BA,MATCH($Q30,'Placebo - Data'!$A:$A,0),MATCH(AN$1,'Placebo - Data'!$B$1:$BA$1,0)))*1000000*AN$5</f>
        <v>0</v>
      </c>
      <c r="AO30" s="2">
        <f>IF(AO$2=0,0,INDEX('Placebo - Data'!$B:$BA,MATCH($Q30,'Placebo - Data'!$A:$A,0),MATCH(AO$1,'Placebo - Data'!$B$1:$BA$1,0)))*1000000*AO$5</f>
        <v>8.5045385276316665</v>
      </c>
      <c r="AP30" s="2">
        <f>IF(AP$2=0,0,INDEX('Placebo - Data'!$B:$BA,MATCH($Q30,'Placebo - Data'!$A:$A,0),MATCH(AP$1,'Placebo - Data'!$B$1:$BA$1,0)))*1000000*AP$5</f>
        <v>0</v>
      </c>
      <c r="AQ30" s="2">
        <f>IF(AQ$2=0,0,INDEX('Placebo - Data'!$B:$BA,MATCH($Q30,'Placebo - Data'!$A:$A,0),MATCH(AQ$1,'Placebo - Data'!$B$1:$BA$1,0)))*1000000*AQ$5</f>
        <v>-14.546337297360878</v>
      </c>
      <c r="AR30" s="2">
        <f>IF(AR$2=0,0,INDEX('Placebo - Data'!$B:$BA,MATCH($Q30,'Placebo - Data'!$A:$A,0),MATCH(AR$1,'Placebo - Data'!$B$1:$BA$1,0)))*1000000*AR$5</f>
        <v>0</v>
      </c>
      <c r="AS30" s="2">
        <f>IF(AS$2=0,0,INDEX('Placebo - Data'!$B:$BA,MATCH($Q30,'Placebo - Data'!$A:$A,0),MATCH(AS$1,'Placebo - Data'!$B$1:$BA$1,0)))*1000000*AS$5</f>
        <v>-2.7761107048718259</v>
      </c>
      <c r="AT30" s="2">
        <f>IF(AT$2=0,0,INDEX('Placebo - Data'!$B:$BA,MATCH($Q30,'Placebo - Data'!$A:$A,0),MATCH(AT$1,'Placebo - Data'!$B$1:$BA$1,0)))*1000000*AT$5</f>
        <v>0</v>
      </c>
      <c r="AU30" s="2">
        <f>IF(AU$2=0,0,INDEX('Placebo - Data'!$B:$BA,MATCH($Q30,'Placebo - Data'!$A:$A,0),MATCH(AU$1,'Placebo - Data'!$B$1:$BA$1,0)))*1000000*AU$5</f>
        <v>0</v>
      </c>
      <c r="AV30" s="2">
        <f>IF(AV$2=0,0,INDEX('Placebo - Data'!$B:$BA,MATCH($Q30,'Placebo - Data'!$A:$A,0),MATCH(AV$1,'Placebo - Data'!$B$1:$BA$1,0)))*1000000*AV$5</f>
        <v>0</v>
      </c>
      <c r="AW30" s="2">
        <f>IF(AW$2=0,0,INDEX('Placebo - Data'!$B:$BA,MATCH($Q30,'Placebo - Data'!$A:$A,0),MATCH(AW$1,'Placebo - Data'!$B$1:$BA$1,0)))*1000000*AW$5</f>
        <v>0</v>
      </c>
      <c r="AX30" s="2">
        <f>IF(AX$2=0,0,INDEX('Placebo - Data'!$B:$BA,MATCH($Q30,'Placebo - Data'!$A:$A,0),MATCH(AX$1,'Placebo - Data'!$B$1:$BA$1,0)))*1000000*AX$5</f>
        <v>0</v>
      </c>
      <c r="AY30" s="2">
        <f>IF(AY$2=0,0,INDEX('Placebo - Data'!$B:$BA,MATCH($Q30,'Placebo - Data'!$A:$A,0),MATCH(AY$1,'Placebo - Data'!$B$1:$BA$1,0)))*1000000*AY$5</f>
        <v>0</v>
      </c>
      <c r="AZ30" s="2">
        <f>IF(AZ$2=0,0,INDEX('Placebo - Data'!$B:$BA,MATCH($Q30,'Placebo - Data'!$A:$A,0),MATCH(AZ$1,'Placebo - Data'!$B$1:$BA$1,0)))*1000000*AZ$5</f>
        <v>-27.865837182616815</v>
      </c>
      <c r="BA30" s="2">
        <f>IF(BA$2=0,0,INDEX('Placebo - Data'!$B:$BA,MATCH($Q30,'Placebo - Data'!$A:$A,0),MATCH(BA$1,'Placebo - Data'!$B$1:$BA$1,0)))*1000000*BA$5</f>
        <v>0</v>
      </c>
      <c r="BB30" s="2">
        <f>IF(BB$2=0,0,INDEX('Placebo - Data'!$B:$BA,MATCH($Q30,'Placebo - Data'!$A:$A,0),MATCH(BB$1,'Placebo - Data'!$B$1:$BA$1,0)))*1000000*BB$5</f>
        <v>0</v>
      </c>
      <c r="BC30" s="2">
        <f>IF(BC$2=0,0,INDEX('Placebo - Data'!$B:$BA,MATCH($Q30,'Placebo - Data'!$A:$A,0),MATCH(BC$1,'Placebo - Data'!$B$1:$BA$1,0)))*1000000*BC$5</f>
        <v>0</v>
      </c>
      <c r="BD30" s="2">
        <f>IF(BD$2=0,0,INDEX('Placebo - Data'!$B:$BA,MATCH($Q30,'Placebo - Data'!$A:$A,0),MATCH(BD$1,'Placebo - Data'!$B$1:$BA$1,0)))*1000000*BD$5</f>
        <v>0</v>
      </c>
      <c r="BE30" s="2">
        <f>IF(BE$2=0,0,INDEX('Placebo - Data'!$B:$BA,MATCH($Q30,'Placebo - Data'!$A:$A,0),MATCH(BE$1,'Placebo - Data'!$B$1:$BA$1,0)))*1000000*BE$5</f>
        <v>0</v>
      </c>
      <c r="BF30" s="2">
        <f>IF(BF$2=0,0,INDEX('Placebo - Data'!$B:$BA,MATCH($Q30,'Placebo - Data'!$A:$A,0),MATCH(BF$1,'Placebo - Data'!$B$1:$BA$1,0)))*1000000*BF$5</f>
        <v>-52.089009841438383</v>
      </c>
      <c r="BG30" s="2">
        <f>IF(BG$2=0,0,INDEX('Placebo - Data'!$B:$BA,MATCH($Q30,'Placebo - Data'!$A:$A,0),MATCH(BG$1,'Placebo - Data'!$B$1:$BA$1,0)))*1000000*BG$5</f>
        <v>-16.511614376213402</v>
      </c>
      <c r="BH30" s="2">
        <f>IF(BH$2=0,0,INDEX('Placebo - Data'!$B:$BA,MATCH($Q30,'Placebo - Data'!$A:$A,0),MATCH(BH$1,'Placebo - Data'!$B$1:$BA$1,0)))*1000000*BH$5</f>
        <v>5.5635946409893222</v>
      </c>
      <c r="BI30" s="2">
        <f>IF(BI$2=0,0,INDEX('Placebo - Data'!$B:$BA,MATCH($Q30,'Placebo - Data'!$A:$A,0),MATCH(BI$1,'Placebo - Data'!$B$1:$BA$1,0)))*1000000*BI$5</f>
        <v>18.515233023208566</v>
      </c>
      <c r="BJ30" s="2">
        <f>IF(BJ$2=0,0,INDEX('Placebo - Data'!$B:$BA,MATCH($Q30,'Placebo - Data'!$A:$A,0),MATCH(BJ$1,'Placebo - Data'!$B$1:$BA$1,0)))*1000000*BJ$5</f>
        <v>0</v>
      </c>
      <c r="BK30" s="2">
        <f>IF(BK$2=0,0,INDEX('Placebo - Data'!$B:$BA,MATCH($Q30,'Placebo - Data'!$A:$A,0),MATCH(BK$1,'Placebo - Data'!$B$1:$BA$1,0)))*1000000*BK$5</f>
        <v>0</v>
      </c>
      <c r="BL30" s="2">
        <f>IF(BL$2=0,0,INDEX('Placebo - Data'!$B:$BA,MATCH($Q30,'Placebo - Data'!$A:$A,0),MATCH(BL$1,'Placebo - Data'!$B$1:$BA$1,0)))*1000000*BL$5</f>
        <v>0</v>
      </c>
      <c r="BM30" s="2">
        <f>IF(BM$2=0,0,INDEX('Placebo - Data'!$B:$BA,MATCH($Q30,'Placebo - Data'!$A:$A,0),MATCH(BM$1,'Placebo - Data'!$B$1:$BA$1,0)))*1000000*BM$5</f>
        <v>0</v>
      </c>
      <c r="BN30" s="2">
        <f>IF(BN$2=0,0,INDEX('Placebo - Data'!$B:$BA,MATCH($Q30,'Placebo - Data'!$A:$A,0),MATCH(BN$1,'Placebo - Data'!$B$1:$BA$1,0)))*1000000*BN$5</f>
        <v>0</v>
      </c>
      <c r="BO30" s="2">
        <f>IF(BO$2=0,0,INDEX('Placebo - Data'!$B:$BA,MATCH($Q30,'Placebo - Data'!$A:$A,0),MATCH(BO$1,'Placebo - Data'!$B$1:$BA$1,0)))*1000000*BO$5</f>
        <v>-17.120581105700694</v>
      </c>
      <c r="BP30" s="2">
        <f>IF(BP$2=0,0,INDEX('Placebo - Data'!$B:$BA,MATCH($Q30,'Placebo - Data'!$A:$A,0),MATCH(BP$1,'Placebo - Data'!$B$1:$BA$1,0)))*1000000*BP$5</f>
        <v>0</v>
      </c>
      <c r="BQ30" s="2"/>
      <c r="BR30" s="2"/>
    </row>
    <row r="31" spans="1:70" x14ac:dyDescent="0.25">
      <c r="A31" t="s">
        <v>94</v>
      </c>
      <c r="B31" s="2">
        <f t="shared" si="0"/>
        <v>0</v>
      </c>
      <c r="Q31">
        <f>'Placebo - Data'!A26</f>
        <v>2006</v>
      </c>
      <c r="R31" s="2">
        <f>IF(R$2=0,0,INDEX('Placebo - Data'!$B:$BA,MATCH($Q31,'Placebo - Data'!$A:$A,0),MATCH(R$1,'Placebo - Data'!$B$1:$BA$1,0)))*1000000*R$5</f>
        <v>-4.2654128264985047</v>
      </c>
      <c r="S31" s="2">
        <f>IF(S$2=0,0,INDEX('Placebo - Data'!$B:$BA,MATCH($Q31,'Placebo - Data'!$A:$A,0),MATCH(S$1,'Placebo - Data'!$B$1:$BA$1,0)))*1000000*S$5</f>
        <v>0</v>
      </c>
      <c r="T31" s="2">
        <f>IF(T$2=0,0,INDEX('Placebo - Data'!$B:$BA,MATCH($Q31,'Placebo - Data'!$A:$A,0),MATCH(T$1,'Placebo - Data'!$B$1:$BA$1,0)))*1000000*T$5</f>
        <v>0</v>
      </c>
      <c r="U31" s="2">
        <f>IF(U$2=0,0,INDEX('Placebo - Data'!$B:$BA,MATCH($Q31,'Placebo - Data'!$A:$A,0),MATCH(U$1,'Placebo - Data'!$B$1:$BA$1,0)))*1000000*U$5</f>
        <v>16.187350411200896</v>
      </c>
      <c r="V31" s="2">
        <f>IF(V$2=0,0,INDEX('Placebo - Data'!$B:$BA,MATCH($Q31,'Placebo - Data'!$A:$A,0),MATCH(V$1,'Placebo - Data'!$B$1:$BA$1,0)))*1000000*V$5</f>
        <v>-3.4237557429150911</v>
      </c>
      <c r="W31" s="2">
        <f>IF(W$2=0,0,INDEX('Placebo - Data'!$B:$BA,MATCH($Q31,'Placebo - Data'!$A:$A,0),MATCH(W$1,'Placebo - Data'!$B$1:$BA$1,0)))*1000000*W$5</f>
        <v>0</v>
      </c>
      <c r="X31" s="2">
        <f>IF(X$2=0,0,INDEX('Placebo - Data'!$B:$BA,MATCH($Q31,'Placebo - Data'!$A:$A,0),MATCH(X$1,'Placebo - Data'!$B$1:$BA$1,0)))*1000000*X$5</f>
        <v>14.607846424041782</v>
      </c>
      <c r="Y31" s="2">
        <f>IF(Y$2=0,0,INDEX('Placebo - Data'!$B:$BA,MATCH($Q31,'Placebo - Data'!$A:$A,0),MATCH(Y$1,'Placebo - Data'!$B$1:$BA$1,0)))*1000000*Y$5</f>
        <v>0</v>
      </c>
      <c r="Z31" s="2">
        <f>IF(Z$2=0,0,INDEX('Placebo - Data'!$B:$BA,MATCH($Q31,'Placebo - Data'!$A:$A,0),MATCH(Z$1,'Placebo - Data'!$B$1:$BA$1,0)))*1000000*Z$5</f>
        <v>0</v>
      </c>
      <c r="AA31" s="2">
        <f>IF(AA$2=0,0,INDEX('Placebo - Data'!$B:$BA,MATCH($Q31,'Placebo - Data'!$A:$A,0),MATCH(AA$1,'Placebo - Data'!$B$1:$BA$1,0)))*1000000*AA$5</f>
        <v>0</v>
      </c>
      <c r="AB31" s="2">
        <f>IF(AB$2=0,0,INDEX('Placebo - Data'!$B:$BA,MATCH($Q31,'Placebo - Data'!$A:$A,0),MATCH(AB$1,'Placebo - Data'!$B$1:$BA$1,0)))*1000000*AB$5</f>
        <v>0</v>
      </c>
      <c r="AC31" s="2">
        <f>IF(AC$2=0,0,INDEX('Placebo - Data'!$B:$BA,MATCH($Q31,'Placebo - Data'!$A:$A,0),MATCH(AC$1,'Placebo - Data'!$B$1:$BA$1,0)))*1000000*AC$5</f>
        <v>0.20754129081979045</v>
      </c>
      <c r="AD31" s="2">
        <f>IF(AD$2=0,0,INDEX('Placebo - Data'!$B:$BA,MATCH($Q31,'Placebo - Data'!$A:$A,0),MATCH(AD$1,'Placebo - Data'!$B$1:$BA$1,0)))*1000000*AD$5</f>
        <v>0</v>
      </c>
      <c r="AE31" s="2">
        <f>IF(AE$2=0,0,INDEX('Placebo - Data'!$B:$BA,MATCH($Q31,'Placebo - Data'!$A:$A,0),MATCH(AE$1,'Placebo - Data'!$B$1:$BA$1,0)))*1000000*AE$5</f>
        <v>4.047190031997161</v>
      </c>
      <c r="AF31" s="2">
        <f>IF(AF$2=0,0,INDEX('Placebo - Data'!$B:$BA,MATCH($Q31,'Placebo - Data'!$A:$A,0),MATCH(AF$1,'Placebo - Data'!$B$1:$BA$1,0)))*1000000*AF$5</f>
        <v>11.292153430986218</v>
      </c>
      <c r="AG31" s="2">
        <f>IF(AG$2=0,0,INDEX('Placebo - Data'!$B:$BA,MATCH($Q31,'Placebo - Data'!$A:$A,0),MATCH(AG$1,'Placebo - Data'!$B$1:$BA$1,0)))*1000000*AG$5</f>
        <v>0</v>
      </c>
      <c r="AH31" s="2">
        <f>IF(AH$2=0,0,INDEX('Placebo - Data'!$B:$BA,MATCH($Q31,'Placebo - Data'!$A:$A,0),MATCH(AH$1,'Placebo - Data'!$B$1:$BA$1,0)))*1000000*AH$5</f>
        <v>1.7432122376703774</v>
      </c>
      <c r="AI31" s="2">
        <f>IF(AI$2=0,0,INDEX('Placebo - Data'!$B:$BA,MATCH($Q31,'Placebo - Data'!$A:$A,0),MATCH(AI$1,'Placebo - Data'!$B$1:$BA$1,0)))*1000000*AI$5</f>
        <v>25.019593522301875</v>
      </c>
      <c r="AJ31" s="2">
        <f>IF(AJ$2=0,0,INDEX('Placebo - Data'!$B:$BA,MATCH($Q31,'Placebo - Data'!$A:$A,0),MATCH(AJ$1,'Placebo - Data'!$B$1:$BA$1,0)))*1000000*AJ$5</f>
        <v>-34.597473131725565</v>
      </c>
      <c r="AK31" s="2">
        <f>IF(AK$2=0,0,INDEX('Placebo - Data'!$B:$BA,MATCH($Q31,'Placebo - Data'!$A:$A,0),MATCH(AK$1,'Placebo - Data'!$B$1:$BA$1,0)))*1000000*AK$5</f>
        <v>0</v>
      </c>
      <c r="AL31" s="2">
        <f>IF(AL$2=0,0,INDEX('Placebo - Data'!$B:$BA,MATCH($Q31,'Placebo - Data'!$A:$A,0),MATCH(AL$1,'Placebo - Data'!$B$1:$BA$1,0)))*1000000*AL$5</f>
        <v>-10.536698937357869</v>
      </c>
      <c r="AM31" s="2">
        <f>IF(AM$2=0,0,INDEX('Placebo - Data'!$B:$BA,MATCH($Q31,'Placebo - Data'!$A:$A,0),MATCH(AM$1,'Placebo - Data'!$B$1:$BA$1,0)))*1000000*AM$5</f>
        <v>16.678979591233656</v>
      </c>
      <c r="AN31" s="2">
        <f>IF(AN$2=0,0,INDEX('Placebo - Data'!$B:$BA,MATCH($Q31,'Placebo - Data'!$A:$A,0),MATCH(AN$1,'Placebo - Data'!$B$1:$BA$1,0)))*1000000*AN$5</f>
        <v>0</v>
      </c>
      <c r="AO31" s="2">
        <f>IF(AO$2=0,0,INDEX('Placebo - Data'!$B:$BA,MATCH($Q31,'Placebo - Data'!$A:$A,0),MATCH(AO$1,'Placebo - Data'!$B$1:$BA$1,0)))*1000000*AO$5</f>
        <v>10.847382327483501</v>
      </c>
      <c r="AP31" s="2">
        <f>IF(AP$2=0,0,INDEX('Placebo - Data'!$B:$BA,MATCH($Q31,'Placebo - Data'!$A:$A,0),MATCH(AP$1,'Placebo - Data'!$B$1:$BA$1,0)))*1000000*AP$5</f>
        <v>0</v>
      </c>
      <c r="AQ31" s="2">
        <f>IF(AQ$2=0,0,INDEX('Placebo - Data'!$B:$BA,MATCH($Q31,'Placebo - Data'!$A:$A,0),MATCH(AQ$1,'Placebo - Data'!$B$1:$BA$1,0)))*1000000*AQ$5</f>
        <v>-8.0101308412849903</v>
      </c>
      <c r="AR31" s="2">
        <f>IF(AR$2=0,0,INDEX('Placebo - Data'!$B:$BA,MATCH($Q31,'Placebo - Data'!$A:$A,0),MATCH(AR$1,'Placebo - Data'!$B$1:$BA$1,0)))*1000000*AR$5</f>
        <v>0</v>
      </c>
      <c r="AS31" s="2">
        <f>IF(AS$2=0,0,INDEX('Placebo - Data'!$B:$BA,MATCH($Q31,'Placebo - Data'!$A:$A,0),MATCH(AS$1,'Placebo - Data'!$B$1:$BA$1,0)))*1000000*AS$5</f>
        <v>-2.856450691979262</v>
      </c>
      <c r="AT31" s="2">
        <f>IF(AT$2=0,0,INDEX('Placebo - Data'!$B:$BA,MATCH($Q31,'Placebo - Data'!$A:$A,0),MATCH(AT$1,'Placebo - Data'!$B$1:$BA$1,0)))*1000000*AT$5</f>
        <v>0</v>
      </c>
      <c r="AU31" s="2">
        <f>IF(AU$2=0,0,INDEX('Placebo - Data'!$B:$BA,MATCH($Q31,'Placebo - Data'!$A:$A,0),MATCH(AU$1,'Placebo - Data'!$B$1:$BA$1,0)))*1000000*AU$5</f>
        <v>0</v>
      </c>
      <c r="AV31" s="2">
        <f>IF(AV$2=0,0,INDEX('Placebo - Data'!$B:$BA,MATCH($Q31,'Placebo - Data'!$A:$A,0),MATCH(AV$1,'Placebo - Data'!$B$1:$BA$1,0)))*1000000*AV$5</f>
        <v>0</v>
      </c>
      <c r="AW31" s="2">
        <f>IF(AW$2=0,0,INDEX('Placebo - Data'!$B:$BA,MATCH($Q31,'Placebo - Data'!$A:$A,0),MATCH(AW$1,'Placebo - Data'!$B$1:$BA$1,0)))*1000000*AW$5</f>
        <v>0</v>
      </c>
      <c r="AX31" s="2">
        <f>IF(AX$2=0,0,INDEX('Placebo - Data'!$B:$BA,MATCH($Q31,'Placebo - Data'!$A:$A,0),MATCH(AX$1,'Placebo - Data'!$B$1:$BA$1,0)))*1000000*AX$5</f>
        <v>0</v>
      </c>
      <c r="AY31" s="2">
        <f>IF(AY$2=0,0,INDEX('Placebo - Data'!$B:$BA,MATCH($Q31,'Placebo - Data'!$A:$A,0),MATCH(AY$1,'Placebo - Data'!$B$1:$BA$1,0)))*1000000*AY$5</f>
        <v>0</v>
      </c>
      <c r="AZ31" s="2">
        <f>IF(AZ$2=0,0,INDEX('Placebo - Data'!$B:$BA,MATCH($Q31,'Placebo - Data'!$A:$A,0),MATCH(AZ$1,'Placebo - Data'!$B$1:$BA$1,0)))*1000000*AZ$5</f>
        <v>-22.153637473820709</v>
      </c>
      <c r="BA31" s="2">
        <f>IF(BA$2=0,0,INDEX('Placebo - Data'!$B:$BA,MATCH($Q31,'Placebo - Data'!$A:$A,0),MATCH(BA$1,'Placebo - Data'!$B$1:$BA$1,0)))*1000000*BA$5</f>
        <v>0</v>
      </c>
      <c r="BB31" s="2">
        <f>IF(BB$2=0,0,INDEX('Placebo - Data'!$B:$BA,MATCH($Q31,'Placebo - Data'!$A:$A,0),MATCH(BB$1,'Placebo - Data'!$B$1:$BA$1,0)))*1000000*BB$5</f>
        <v>0</v>
      </c>
      <c r="BC31" s="2">
        <f>IF(BC$2=0,0,INDEX('Placebo - Data'!$B:$BA,MATCH($Q31,'Placebo - Data'!$A:$A,0),MATCH(BC$1,'Placebo - Data'!$B$1:$BA$1,0)))*1000000*BC$5</f>
        <v>0</v>
      </c>
      <c r="BD31" s="2">
        <f>IF(BD$2=0,0,INDEX('Placebo - Data'!$B:$BA,MATCH($Q31,'Placebo - Data'!$A:$A,0),MATCH(BD$1,'Placebo - Data'!$B$1:$BA$1,0)))*1000000*BD$5</f>
        <v>0</v>
      </c>
      <c r="BE31" s="2">
        <f>IF(BE$2=0,0,INDEX('Placebo - Data'!$B:$BA,MATCH($Q31,'Placebo - Data'!$A:$A,0),MATCH(BE$1,'Placebo - Data'!$B$1:$BA$1,0)))*1000000*BE$5</f>
        <v>0</v>
      </c>
      <c r="BF31" s="2">
        <f>IF(BF$2=0,0,INDEX('Placebo - Data'!$B:$BA,MATCH($Q31,'Placebo - Data'!$A:$A,0),MATCH(BF$1,'Placebo - Data'!$B$1:$BA$1,0)))*1000000*BF$5</f>
        <v>-40.364058804698288</v>
      </c>
      <c r="BG31" s="2">
        <f>IF(BG$2=0,0,INDEX('Placebo - Data'!$B:$BA,MATCH($Q31,'Placebo - Data'!$A:$A,0),MATCH(BG$1,'Placebo - Data'!$B$1:$BA$1,0)))*1000000*BG$5</f>
        <v>-28.336617106106132</v>
      </c>
      <c r="BH31" s="2">
        <f>IF(BH$2=0,0,INDEX('Placebo - Data'!$B:$BA,MATCH($Q31,'Placebo - Data'!$A:$A,0),MATCH(BH$1,'Placebo - Data'!$B$1:$BA$1,0)))*1000000*BH$5</f>
        <v>0.25171726747430512</v>
      </c>
      <c r="BI31" s="2">
        <f>IF(BI$2=0,0,INDEX('Placebo - Data'!$B:$BA,MATCH($Q31,'Placebo - Data'!$A:$A,0),MATCH(BI$1,'Placebo - Data'!$B$1:$BA$1,0)))*1000000*BI$5</f>
        <v>18.404502043267712</v>
      </c>
      <c r="BJ31" s="2">
        <f>IF(BJ$2=0,0,INDEX('Placebo - Data'!$B:$BA,MATCH($Q31,'Placebo - Data'!$A:$A,0),MATCH(BJ$1,'Placebo - Data'!$B$1:$BA$1,0)))*1000000*BJ$5</f>
        <v>0</v>
      </c>
      <c r="BK31" s="2">
        <f>IF(BK$2=0,0,INDEX('Placebo - Data'!$B:$BA,MATCH($Q31,'Placebo - Data'!$A:$A,0),MATCH(BK$1,'Placebo - Data'!$B$1:$BA$1,0)))*1000000*BK$5</f>
        <v>0</v>
      </c>
      <c r="BL31" s="2">
        <f>IF(BL$2=0,0,INDEX('Placebo - Data'!$B:$BA,MATCH($Q31,'Placebo - Data'!$A:$A,0),MATCH(BL$1,'Placebo - Data'!$B$1:$BA$1,0)))*1000000*BL$5</f>
        <v>0</v>
      </c>
      <c r="BM31" s="2">
        <f>IF(BM$2=0,0,INDEX('Placebo - Data'!$B:$BA,MATCH($Q31,'Placebo - Data'!$A:$A,0),MATCH(BM$1,'Placebo - Data'!$B$1:$BA$1,0)))*1000000*BM$5</f>
        <v>0</v>
      </c>
      <c r="BN31" s="2">
        <f>IF(BN$2=0,0,INDEX('Placebo - Data'!$B:$BA,MATCH($Q31,'Placebo - Data'!$A:$A,0),MATCH(BN$1,'Placebo - Data'!$B$1:$BA$1,0)))*1000000*BN$5</f>
        <v>0</v>
      </c>
      <c r="BO31" s="2">
        <f>IF(BO$2=0,0,INDEX('Placebo - Data'!$B:$BA,MATCH($Q31,'Placebo - Data'!$A:$A,0),MATCH(BO$1,'Placebo - Data'!$B$1:$BA$1,0)))*1000000*BO$5</f>
        <v>-13.014254363952205</v>
      </c>
      <c r="BP31" s="2">
        <f>IF(BP$2=0,0,INDEX('Placebo - Data'!$B:$BA,MATCH($Q31,'Placebo - Data'!$A:$A,0),MATCH(BP$1,'Placebo - Data'!$B$1:$BA$1,0)))*1000000*BP$5</f>
        <v>0</v>
      </c>
      <c r="BQ31" s="2"/>
      <c r="BR31" s="2"/>
    </row>
    <row r="32" spans="1:70" x14ac:dyDescent="0.25">
      <c r="A32" t="s">
        <v>91</v>
      </c>
      <c r="B32" s="2">
        <f t="shared" si="0"/>
        <v>0</v>
      </c>
      <c r="Q32">
        <f>'Placebo - Data'!A27</f>
        <v>2007</v>
      </c>
      <c r="R32" s="2">
        <f>IF(R$2=0,0,INDEX('Placebo - Data'!$B:$BA,MATCH($Q32,'Placebo - Data'!$A:$A,0),MATCH(R$1,'Placebo - Data'!$B$1:$BA$1,0)))*1000000*R$5</f>
        <v>-2.9136824650777271</v>
      </c>
      <c r="S32" s="2">
        <f>IF(S$2=0,0,INDEX('Placebo - Data'!$B:$BA,MATCH($Q32,'Placebo - Data'!$A:$A,0),MATCH(S$1,'Placebo - Data'!$B$1:$BA$1,0)))*1000000*S$5</f>
        <v>0</v>
      </c>
      <c r="T32" s="2">
        <f>IF(T$2=0,0,INDEX('Placebo - Data'!$B:$BA,MATCH($Q32,'Placebo - Data'!$A:$A,0),MATCH(T$1,'Placebo - Data'!$B$1:$BA$1,0)))*1000000*T$5</f>
        <v>0</v>
      </c>
      <c r="U32" s="2">
        <f>IF(U$2=0,0,INDEX('Placebo - Data'!$B:$BA,MATCH($Q32,'Placebo - Data'!$A:$A,0),MATCH(U$1,'Placebo - Data'!$B$1:$BA$1,0)))*1000000*U$5</f>
        <v>23.440738004865125</v>
      </c>
      <c r="V32" s="2">
        <f>IF(V$2=0,0,INDEX('Placebo - Data'!$B:$BA,MATCH($Q32,'Placebo - Data'!$A:$A,0),MATCH(V$1,'Placebo - Data'!$B$1:$BA$1,0)))*1000000*V$5</f>
        <v>-12.826722013414837</v>
      </c>
      <c r="W32" s="2">
        <f>IF(W$2=0,0,INDEX('Placebo - Data'!$B:$BA,MATCH($Q32,'Placebo - Data'!$A:$A,0),MATCH(W$1,'Placebo - Data'!$B$1:$BA$1,0)))*1000000*W$5</f>
        <v>0</v>
      </c>
      <c r="X32" s="2">
        <f>IF(X$2=0,0,INDEX('Placebo - Data'!$B:$BA,MATCH($Q32,'Placebo - Data'!$A:$A,0),MATCH(X$1,'Placebo - Data'!$B$1:$BA$1,0)))*1000000*X$5</f>
        <v>16.905682059586979</v>
      </c>
      <c r="Y32" s="2">
        <f>IF(Y$2=0,0,INDEX('Placebo - Data'!$B:$BA,MATCH($Q32,'Placebo - Data'!$A:$A,0),MATCH(Y$1,'Placebo - Data'!$B$1:$BA$1,0)))*1000000*Y$5</f>
        <v>0</v>
      </c>
      <c r="Z32" s="2">
        <f>IF(Z$2=0,0,INDEX('Placebo - Data'!$B:$BA,MATCH($Q32,'Placebo - Data'!$A:$A,0),MATCH(Z$1,'Placebo - Data'!$B$1:$BA$1,0)))*1000000*Z$5</f>
        <v>0</v>
      </c>
      <c r="AA32" s="2">
        <f>IF(AA$2=0,0,INDEX('Placebo - Data'!$B:$BA,MATCH($Q32,'Placebo - Data'!$A:$A,0),MATCH(AA$1,'Placebo - Data'!$B$1:$BA$1,0)))*1000000*AA$5</f>
        <v>0</v>
      </c>
      <c r="AB32" s="2">
        <f>IF(AB$2=0,0,INDEX('Placebo - Data'!$B:$BA,MATCH($Q32,'Placebo - Data'!$A:$A,0),MATCH(AB$1,'Placebo - Data'!$B$1:$BA$1,0)))*1000000*AB$5</f>
        <v>0</v>
      </c>
      <c r="AC32" s="2">
        <f>IF(AC$2=0,0,INDEX('Placebo - Data'!$B:$BA,MATCH($Q32,'Placebo - Data'!$A:$A,0),MATCH(AC$1,'Placebo - Data'!$B$1:$BA$1,0)))*1000000*AC$5</f>
        <v>2.7408989353716606</v>
      </c>
      <c r="AD32" s="2">
        <f>IF(AD$2=0,0,INDEX('Placebo - Data'!$B:$BA,MATCH($Q32,'Placebo - Data'!$A:$A,0),MATCH(AD$1,'Placebo - Data'!$B$1:$BA$1,0)))*1000000*AD$5</f>
        <v>0</v>
      </c>
      <c r="AE32" s="2">
        <f>IF(AE$2=0,0,INDEX('Placebo - Data'!$B:$BA,MATCH($Q32,'Placebo - Data'!$A:$A,0),MATCH(AE$1,'Placebo - Data'!$B$1:$BA$1,0)))*1000000*AE$5</f>
        <v>19.038625396206044</v>
      </c>
      <c r="AF32" s="2">
        <f>IF(AF$2=0,0,INDEX('Placebo - Data'!$B:$BA,MATCH($Q32,'Placebo - Data'!$A:$A,0),MATCH(AF$1,'Placebo - Data'!$B$1:$BA$1,0)))*1000000*AF$5</f>
        <v>19.293473087600432</v>
      </c>
      <c r="AG32" s="2">
        <f>IF(AG$2=0,0,INDEX('Placebo - Data'!$B:$BA,MATCH($Q32,'Placebo - Data'!$A:$A,0),MATCH(AG$1,'Placebo - Data'!$B$1:$BA$1,0)))*1000000*AG$5</f>
        <v>0</v>
      </c>
      <c r="AH32" s="2">
        <f>IF(AH$2=0,0,INDEX('Placebo - Data'!$B:$BA,MATCH($Q32,'Placebo - Data'!$A:$A,0),MATCH(AH$1,'Placebo - Data'!$B$1:$BA$1,0)))*1000000*AH$5</f>
        <v>6.2299495766637847</v>
      </c>
      <c r="AI32" s="2">
        <f>IF(AI$2=0,0,INDEX('Placebo - Data'!$B:$BA,MATCH($Q32,'Placebo - Data'!$A:$A,0),MATCH(AI$1,'Placebo - Data'!$B$1:$BA$1,0)))*1000000*AI$5</f>
        <v>25.686360459076241</v>
      </c>
      <c r="AJ32" s="2">
        <f>IF(AJ$2=0,0,INDEX('Placebo - Data'!$B:$BA,MATCH($Q32,'Placebo - Data'!$A:$A,0),MATCH(AJ$1,'Placebo - Data'!$B$1:$BA$1,0)))*1000000*AJ$5</f>
        <v>-33.974865800701082</v>
      </c>
      <c r="AK32" s="2">
        <f>IF(AK$2=0,0,INDEX('Placebo - Data'!$B:$BA,MATCH($Q32,'Placebo - Data'!$A:$A,0),MATCH(AK$1,'Placebo - Data'!$B$1:$BA$1,0)))*1000000*AK$5</f>
        <v>0</v>
      </c>
      <c r="AL32" s="2">
        <f>IF(AL$2=0,0,INDEX('Placebo - Data'!$B:$BA,MATCH($Q32,'Placebo - Data'!$A:$A,0),MATCH(AL$1,'Placebo - Data'!$B$1:$BA$1,0)))*1000000*AL$5</f>
        <v>-6.502245923911687</v>
      </c>
      <c r="AM32" s="2">
        <f>IF(AM$2=0,0,INDEX('Placebo - Data'!$B:$BA,MATCH($Q32,'Placebo - Data'!$A:$A,0),MATCH(AM$1,'Placebo - Data'!$B$1:$BA$1,0)))*1000000*AM$5</f>
        <v>11.760941561078653</v>
      </c>
      <c r="AN32" s="2">
        <f>IF(AN$2=0,0,INDEX('Placebo - Data'!$B:$BA,MATCH($Q32,'Placebo - Data'!$A:$A,0),MATCH(AN$1,'Placebo - Data'!$B$1:$BA$1,0)))*1000000*AN$5</f>
        <v>0</v>
      </c>
      <c r="AO32" s="2">
        <f>IF(AO$2=0,0,INDEX('Placebo - Data'!$B:$BA,MATCH($Q32,'Placebo - Data'!$A:$A,0),MATCH(AO$1,'Placebo - Data'!$B$1:$BA$1,0)))*1000000*AO$5</f>
        <v>7.8004768511164002</v>
      </c>
      <c r="AP32" s="2">
        <f>IF(AP$2=0,0,INDEX('Placebo - Data'!$B:$BA,MATCH($Q32,'Placebo - Data'!$A:$A,0),MATCH(AP$1,'Placebo - Data'!$B$1:$BA$1,0)))*1000000*AP$5</f>
        <v>0</v>
      </c>
      <c r="AQ32" s="2">
        <f>IF(AQ$2=0,0,INDEX('Placebo - Data'!$B:$BA,MATCH($Q32,'Placebo - Data'!$A:$A,0),MATCH(AQ$1,'Placebo - Data'!$B$1:$BA$1,0)))*1000000*AQ$5</f>
        <v>1.9019162209588103</v>
      </c>
      <c r="AR32" s="2">
        <f>IF(AR$2=0,0,INDEX('Placebo - Data'!$B:$BA,MATCH($Q32,'Placebo - Data'!$A:$A,0),MATCH(AR$1,'Placebo - Data'!$B$1:$BA$1,0)))*1000000*AR$5</f>
        <v>0</v>
      </c>
      <c r="AS32" s="2">
        <f>IF(AS$2=0,0,INDEX('Placebo - Data'!$B:$BA,MATCH($Q32,'Placebo - Data'!$A:$A,0),MATCH(AS$1,'Placebo - Data'!$B$1:$BA$1,0)))*1000000*AS$5</f>
        <v>-5.7833144637697842</v>
      </c>
      <c r="AT32" s="2">
        <f>IF(AT$2=0,0,INDEX('Placebo - Data'!$B:$BA,MATCH($Q32,'Placebo - Data'!$A:$A,0),MATCH(AT$1,'Placebo - Data'!$B$1:$BA$1,0)))*1000000*AT$5</f>
        <v>0</v>
      </c>
      <c r="AU32" s="2">
        <f>IF(AU$2=0,0,INDEX('Placebo - Data'!$B:$BA,MATCH($Q32,'Placebo - Data'!$A:$A,0),MATCH(AU$1,'Placebo - Data'!$B$1:$BA$1,0)))*1000000*AU$5</f>
        <v>0</v>
      </c>
      <c r="AV32" s="2">
        <f>IF(AV$2=0,0,INDEX('Placebo - Data'!$B:$BA,MATCH($Q32,'Placebo - Data'!$A:$A,0),MATCH(AV$1,'Placebo - Data'!$B$1:$BA$1,0)))*1000000*AV$5</f>
        <v>0</v>
      </c>
      <c r="AW32" s="2">
        <f>IF(AW$2=0,0,INDEX('Placebo - Data'!$B:$BA,MATCH($Q32,'Placebo - Data'!$A:$A,0),MATCH(AW$1,'Placebo - Data'!$B$1:$BA$1,0)))*1000000*AW$5</f>
        <v>0</v>
      </c>
      <c r="AX32" s="2">
        <f>IF(AX$2=0,0,INDEX('Placebo - Data'!$B:$BA,MATCH($Q32,'Placebo - Data'!$A:$A,0),MATCH(AX$1,'Placebo - Data'!$B$1:$BA$1,0)))*1000000*AX$5</f>
        <v>0</v>
      </c>
      <c r="AY32" s="2">
        <f>IF(AY$2=0,0,INDEX('Placebo - Data'!$B:$BA,MATCH($Q32,'Placebo - Data'!$A:$A,0),MATCH(AY$1,'Placebo - Data'!$B$1:$BA$1,0)))*1000000*AY$5</f>
        <v>0</v>
      </c>
      <c r="AZ32" s="2">
        <f>IF(AZ$2=0,0,INDEX('Placebo - Data'!$B:$BA,MATCH($Q32,'Placebo - Data'!$A:$A,0),MATCH(AZ$1,'Placebo - Data'!$B$1:$BA$1,0)))*1000000*AZ$5</f>
        <v>-33.498949051136151</v>
      </c>
      <c r="BA32" s="2">
        <f>IF(BA$2=0,0,INDEX('Placebo - Data'!$B:$BA,MATCH($Q32,'Placebo - Data'!$A:$A,0),MATCH(BA$1,'Placebo - Data'!$B$1:$BA$1,0)))*1000000*BA$5</f>
        <v>0</v>
      </c>
      <c r="BB32" s="2">
        <f>IF(BB$2=0,0,INDEX('Placebo - Data'!$B:$BA,MATCH($Q32,'Placebo - Data'!$A:$A,0),MATCH(BB$1,'Placebo - Data'!$B$1:$BA$1,0)))*1000000*BB$5</f>
        <v>0</v>
      </c>
      <c r="BC32" s="2">
        <f>IF(BC$2=0,0,INDEX('Placebo - Data'!$B:$BA,MATCH($Q32,'Placebo - Data'!$A:$A,0),MATCH(BC$1,'Placebo - Data'!$B$1:$BA$1,0)))*1000000*BC$5</f>
        <v>0</v>
      </c>
      <c r="BD32" s="2">
        <f>IF(BD$2=0,0,INDEX('Placebo - Data'!$B:$BA,MATCH($Q32,'Placebo - Data'!$A:$A,0),MATCH(BD$1,'Placebo - Data'!$B$1:$BA$1,0)))*1000000*BD$5</f>
        <v>0</v>
      </c>
      <c r="BE32" s="2">
        <f>IF(BE$2=0,0,INDEX('Placebo - Data'!$B:$BA,MATCH($Q32,'Placebo - Data'!$A:$A,0),MATCH(BE$1,'Placebo - Data'!$B$1:$BA$1,0)))*1000000*BE$5</f>
        <v>0</v>
      </c>
      <c r="BF32" s="2">
        <f>IF(BF$2=0,0,INDEX('Placebo - Data'!$B:$BA,MATCH($Q32,'Placebo - Data'!$A:$A,0),MATCH(BF$1,'Placebo - Data'!$B$1:$BA$1,0)))*1000000*BF$5</f>
        <v>-54.613963584415615</v>
      </c>
      <c r="BG32" s="2">
        <f>IF(BG$2=0,0,INDEX('Placebo - Data'!$B:$BA,MATCH($Q32,'Placebo - Data'!$A:$A,0),MATCH(BG$1,'Placebo - Data'!$B$1:$BA$1,0)))*1000000*BG$5</f>
        <v>18.592993001220748</v>
      </c>
      <c r="BH32" s="2">
        <f>IF(BH$2=0,0,INDEX('Placebo - Data'!$B:$BA,MATCH($Q32,'Placebo - Data'!$A:$A,0),MATCH(BH$1,'Placebo - Data'!$B$1:$BA$1,0)))*1000000*BH$5</f>
        <v>1.2044919230902451</v>
      </c>
      <c r="BI32" s="2">
        <f>IF(BI$2=0,0,INDEX('Placebo - Data'!$B:$BA,MATCH($Q32,'Placebo - Data'!$A:$A,0),MATCH(BI$1,'Placebo - Data'!$B$1:$BA$1,0)))*1000000*BI$5</f>
        <v>22.190863091964275</v>
      </c>
      <c r="BJ32" s="2">
        <f>IF(BJ$2=0,0,INDEX('Placebo - Data'!$B:$BA,MATCH($Q32,'Placebo - Data'!$A:$A,0),MATCH(BJ$1,'Placebo - Data'!$B$1:$BA$1,0)))*1000000*BJ$5</f>
        <v>0</v>
      </c>
      <c r="BK32" s="2">
        <f>IF(BK$2=0,0,INDEX('Placebo - Data'!$B:$BA,MATCH($Q32,'Placebo - Data'!$A:$A,0),MATCH(BK$1,'Placebo - Data'!$B$1:$BA$1,0)))*1000000*BK$5</f>
        <v>0</v>
      </c>
      <c r="BL32" s="2">
        <f>IF(BL$2=0,0,INDEX('Placebo - Data'!$B:$BA,MATCH($Q32,'Placebo - Data'!$A:$A,0),MATCH(BL$1,'Placebo - Data'!$B$1:$BA$1,0)))*1000000*BL$5</f>
        <v>0</v>
      </c>
      <c r="BM32" s="2">
        <f>IF(BM$2=0,0,INDEX('Placebo - Data'!$B:$BA,MATCH($Q32,'Placebo - Data'!$A:$A,0),MATCH(BM$1,'Placebo - Data'!$B$1:$BA$1,0)))*1000000*BM$5</f>
        <v>0</v>
      </c>
      <c r="BN32" s="2">
        <f>IF(BN$2=0,0,INDEX('Placebo - Data'!$B:$BA,MATCH($Q32,'Placebo - Data'!$A:$A,0),MATCH(BN$1,'Placebo - Data'!$B$1:$BA$1,0)))*1000000*BN$5</f>
        <v>0</v>
      </c>
      <c r="BO32" s="2">
        <f>IF(BO$2=0,0,INDEX('Placebo - Data'!$B:$BA,MATCH($Q32,'Placebo - Data'!$A:$A,0),MATCH(BO$1,'Placebo - Data'!$B$1:$BA$1,0)))*1000000*BO$5</f>
        <v>-15.895273463684134</v>
      </c>
      <c r="BP32" s="2">
        <f>IF(BP$2=0,0,INDEX('Placebo - Data'!$B:$BA,MATCH($Q32,'Placebo - Data'!$A:$A,0),MATCH(BP$1,'Placebo - Data'!$B$1:$BA$1,0)))*1000000*BP$5</f>
        <v>0</v>
      </c>
      <c r="BQ32" s="2"/>
      <c r="BR32" s="2"/>
    </row>
    <row r="33" spans="1:70" x14ac:dyDescent="0.25">
      <c r="A33" t="s">
        <v>84</v>
      </c>
      <c r="B33" s="2">
        <f t="shared" si="0"/>
        <v>0</v>
      </c>
      <c r="Q33">
        <f>'Placebo - Data'!A28</f>
        <v>2008</v>
      </c>
      <c r="R33" s="2">
        <f>IF(R$2=0,0,INDEX('Placebo - Data'!$B:$BA,MATCH($Q33,'Placebo - Data'!$A:$A,0),MATCH(R$1,'Placebo - Data'!$B$1:$BA$1,0)))*1000000*R$5</f>
        <v>-1.077678916772129</v>
      </c>
      <c r="S33" s="2">
        <f>IF(S$2=0,0,INDEX('Placebo - Data'!$B:$BA,MATCH($Q33,'Placebo - Data'!$A:$A,0),MATCH(S$1,'Placebo - Data'!$B$1:$BA$1,0)))*1000000*S$5</f>
        <v>0</v>
      </c>
      <c r="T33" s="2">
        <f>IF(T$2=0,0,INDEX('Placebo - Data'!$B:$BA,MATCH($Q33,'Placebo - Data'!$A:$A,0),MATCH(T$1,'Placebo - Data'!$B$1:$BA$1,0)))*1000000*T$5</f>
        <v>0</v>
      </c>
      <c r="U33" s="2">
        <f>IF(U$2=0,0,INDEX('Placebo - Data'!$B:$BA,MATCH($Q33,'Placebo - Data'!$A:$A,0),MATCH(U$1,'Placebo - Data'!$B$1:$BA$1,0)))*1000000*U$5</f>
        <v>31.787691114004701</v>
      </c>
      <c r="V33" s="2">
        <f>IF(V$2=0,0,INDEX('Placebo - Data'!$B:$BA,MATCH($Q33,'Placebo - Data'!$A:$A,0),MATCH(V$1,'Placebo - Data'!$B$1:$BA$1,0)))*1000000*V$5</f>
        <v>-2.2112706119514769</v>
      </c>
      <c r="W33" s="2">
        <f>IF(W$2=0,0,INDEX('Placebo - Data'!$B:$BA,MATCH($Q33,'Placebo - Data'!$A:$A,0),MATCH(W$1,'Placebo - Data'!$B$1:$BA$1,0)))*1000000*W$5</f>
        <v>0</v>
      </c>
      <c r="X33" s="2">
        <f>IF(X$2=0,0,INDEX('Placebo - Data'!$B:$BA,MATCH($Q33,'Placebo - Data'!$A:$A,0),MATCH(X$1,'Placebo - Data'!$B$1:$BA$1,0)))*1000000*X$5</f>
        <v>8.7823145804577507</v>
      </c>
      <c r="Y33" s="2">
        <f>IF(Y$2=0,0,INDEX('Placebo - Data'!$B:$BA,MATCH($Q33,'Placebo - Data'!$A:$A,0),MATCH(Y$1,'Placebo - Data'!$B$1:$BA$1,0)))*1000000*Y$5</f>
        <v>0</v>
      </c>
      <c r="Z33" s="2">
        <f>IF(Z$2=0,0,INDEX('Placebo - Data'!$B:$BA,MATCH($Q33,'Placebo - Data'!$A:$A,0),MATCH(Z$1,'Placebo - Data'!$B$1:$BA$1,0)))*1000000*Z$5</f>
        <v>0</v>
      </c>
      <c r="AA33" s="2">
        <f>IF(AA$2=0,0,INDEX('Placebo - Data'!$B:$BA,MATCH($Q33,'Placebo - Data'!$A:$A,0),MATCH(AA$1,'Placebo - Data'!$B$1:$BA$1,0)))*1000000*AA$5</f>
        <v>0</v>
      </c>
      <c r="AB33" s="2">
        <f>IF(AB$2=0,0,INDEX('Placebo - Data'!$B:$BA,MATCH($Q33,'Placebo - Data'!$A:$A,0),MATCH(AB$1,'Placebo - Data'!$B$1:$BA$1,0)))*1000000*AB$5</f>
        <v>0</v>
      </c>
      <c r="AC33" s="2">
        <f>IF(AC$2=0,0,INDEX('Placebo - Data'!$B:$BA,MATCH($Q33,'Placebo - Data'!$A:$A,0),MATCH(AC$1,'Placebo - Data'!$B$1:$BA$1,0)))*1000000*AC$5</f>
        <v>-0.83143919482608908</v>
      </c>
      <c r="AD33" s="2">
        <f>IF(AD$2=0,0,INDEX('Placebo - Data'!$B:$BA,MATCH($Q33,'Placebo - Data'!$A:$A,0),MATCH(AD$1,'Placebo - Data'!$B$1:$BA$1,0)))*1000000*AD$5</f>
        <v>0</v>
      </c>
      <c r="AE33" s="2">
        <f>IF(AE$2=0,0,INDEX('Placebo - Data'!$B:$BA,MATCH($Q33,'Placebo - Data'!$A:$A,0),MATCH(AE$1,'Placebo - Data'!$B$1:$BA$1,0)))*1000000*AE$5</f>
        <v>-1.9785461518040393</v>
      </c>
      <c r="AF33" s="2">
        <f>IF(AF$2=0,0,INDEX('Placebo - Data'!$B:$BA,MATCH($Q33,'Placebo - Data'!$A:$A,0),MATCH(AF$1,'Placebo - Data'!$B$1:$BA$1,0)))*1000000*AF$5</f>
        <v>21.646210370818153</v>
      </c>
      <c r="AG33" s="2">
        <f>IF(AG$2=0,0,INDEX('Placebo - Data'!$B:$BA,MATCH($Q33,'Placebo - Data'!$A:$A,0),MATCH(AG$1,'Placebo - Data'!$B$1:$BA$1,0)))*1000000*AG$5</f>
        <v>0</v>
      </c>
      <c r="AH33" s="2">
        <f>IF(AH$2=0,0,INDEX('Placebo - Data'!$B:$BA,MATCH($Q33,'Placebo - Data'!$A:$A,0),MATCH(AH$1,'Placebo - Data'!$B$1:$BA$1,0)))*1000000*AH$5</f>
        <v>-14.413469216378871</v>
      </c>
      <c r="AI33" s="2">
        <f>IF(AI$2=0,0,INDEX('Placebo - Data'!$B:$BA,MATCH($Q33,'Placebo - Data'!$A:$A,0),MATCH(AI$1,'Placebo - Data'!$B$1:$BA$1,0)))*1000000*AI$5</f>
        <v>31.264033168554306</v>
      </c>
      <c r="AJ33" s="2">
        <f>IF(AJ$2=0,0,INDEX('Placebo - Data'!$B:$BA,MATCH($Q33,'Placebo - Data'!$A:$A,0),MATCH(AJ$1,'Placebo - Data'!$B$1:$BA$1,0)))*1000000*AJ$5</f>
        <v>-42.026993469335139</v>
      </c>
      <c r="AK33" s="2">
        <f>IF(AK$2=0,0,INDEX('Placebo - Data'!$B:$BA,MATCH($Q33,'Placebo - Data'!$A:$A,0),MATCH(AK$1,'Placebo - Data'!$B$1:$BA$1,0)))*1000000*AK$5</f>
        <v>0</v>
      </c>
      <c r="AL33" s="2">
        <f>IF(AL$2=0,0,INDEX('Placebo - Data'!$B:$BA,MATCH($Q33,'Placebo - Data'!$A:$A,0),MATCH(AL$1,'Placebo - Data'!$B$1:$BA$1,0)))*1000000*AL$5</f>
        <v>-4.426113264344167</v>
      </c>
      <c r="AM33" s="2">
        <f>IF(AM$2=0,0,INDEX('Placebo - Data'!$B:$BA,MATCH($Q33,'Placebo - Data'!$A:$A,0),MATCH(AM$1,'Placebo - Data'!$B$1:$BA$1,0)))*1000000*AM$5</f>
        <v>9.6537551144137979</v>
      </c>
      <c r="AN33" s="2">
        <f>IF(AN$2=0,0,INDEX('Placebo - Data'!$B:$BA,MATCH($Q33,'Placebo - Data'!$A:$A,0),MATCH(AN$1,'Placebo - Data'!$B$1:$BA$1,0)))*1000000*AN$5</f>
        <v>0</v>
      </c>
      <c r="AO33" s="2">
        <f>IF(AO$2=0,0,INDEX('Placebo - Data'!$B:$BA,MATCH($Q33,'Placebo - Data'!$A:$A,0),MATCH(AO$1,'Placebo - Data'!$B$1:$BA$1,0)))*1000000*AO$5</f>
        <v>8.3179884313722141</v>
      </c>
      <c r="AP33" s="2">
        <f>IF(AP$2=0,0,INDEX('Placebo - Data'!$B:$BA,MATCH($Q33,'Placebo - Data'!$A:$A,0),MATCH(AP$1,'Placebo - Data'!$B$1:$BA$1,0)))*1000000*AP$5</f>
        <v>0</v>
      </c>
      <c r="AQ33" s="2">
        <f>IF(AQ$2=0,0,INDEX('Placebo - Data'!$B:$BA,MATCH($Q33,'Placebo - Data'!$A:$A,0),MATCH(AQ$1,'Placebo - Data'!$B$1:$BA$1,0)))*1000000*AQ$5</f>
        <v>-2.9760628876829287</v>
      </c>
      <c r="AR33" s="2">
        <f>IF(AR$2=0,0,INDEX('Placebo - Data'!$B:$BA,MATCH($Q33,'Placebo - Data'!$A:$A,0),MATCH(AR$1,'Placebo - Data'!$B$1:$BA$1,0)))*1000000*AR$5</f>
        <v>0</v>
      </c>
      <c r="AS33" s="2">
        <f>IF(AS$2=0,0,INDEX('Placebo - Data'!$B:$BA,MATCH($Q33,'Placebo - Data'!$A:$A,0),MATCH(AS$1,'Placebo - Data'!$B$1:$BA$1,0)))*1000000*AS$5</f>
        <v>-1.2039566854582517</v>
      </c>
      <c r="AT33" s="2">
        <f>IF(AT$2=0,0,INDEX('Placebo - Data'!$B:$BA,MATCH($Q33,'Placebo - Data'!$A:$A,0),MATCH(AT$1,'Placebo - Data'!$B$1:$BA$1,0)))*1000000*AT$5</f>
        <v>0</v>
      </c>
      <c r="AU33" s="2">
        <f>IF(AU$2=0,0,INDEX('Placebo - Data'!$B:$BA,MATCH($Q33,'Placebo - Data'!$A:$A,0),MATCH(AU$1,'Placebo - Data'!$B$1:$BA$1,0)))*1000000*AU$5</f>
        <v>0</v>
      </c>
      <c r="AV33" s="2">
        <f>IF(AV$2=0,0,INDEX('Placebo - Data'!$B:$BA,MATCH($Q33,'Placebo - Data'!$A:$A,0),MATCH(AV$1,'Placebo - Data'!$B$1:$BA$1,0)))*1000000*AV$5</f>
        <v>0</v>
      </c>
      <c r="AW33" s="2">
        <f>IF(AW$2=0,0,INDEX('Placebo - Data'!$B:$BA,MATCH($Q33,'Placebo - Data'!$A:$A,0),MATCH(AW$1,'Placebo - Data'!$B$1:$BA$1,0)))*1000000*AW$5</f>
        <v>0</v>
      </c>
      <c r="AX33" s="2">
        <f>IF(AX$2=0,0,INDEX('Placebo - Data'!$B:$BA,MATCH($Q33,'Placebo - Data'!$A:$A,0),MATCH(AX$1,'Placebo - Data'!$B$1:$BA$1,0)))*1000000*AX$5</f>
        <v>0</v>
      </c>
      <c r="AY33" s="2">
        <f>IF(AY$2=0,0,INDEX('Placebo - Data'!$B:$BA,MATCH($Q33,'Placebo - Data'!$A:$A,0),MATCH(AY$1,'Placebo - Data'!$B$1:$BA$1,0)))*1000000*AY$5</f>
        <v>0</v>
      </c>
      <c r="AZ33" s="2">
        <f>IF(AZ$2=0,0,INDEX('Placebo - Data'!$B:$BA,MATCH($Q33,'Placebo - Data'!$A:$A,0),MATCH(AZ$1,'Placebo - Data'!$B$1:$BA$1,0)))*1000000*AZ$5</f>
        <v>-40.653470932738855</v>
      </c>
      <c r="BA33" s="2">
        <f>IF(BA$2=0,0,INDEX('Placebo - Data'!$B:$BA,MATCH($Q33,'Placebo - Data'!$A:$A,0),MATCH(BA$1,'Placebo - Data'!$B$1:$BA$1,0)))*1000000*BA$5</f>
        <v>0</v>
      </c>
      <c r="BB33" s="2">
        <f>IF(BB$2=0,0,INDEX('Placebo - Data'!$B:$BA,MATCH($Q33,'Placebo - Data'!$A:$A,0),MATCH(BB$1,'Placebo - Data'!$B$1:$BA$1,0)))*1000000*BB$5</f>
        <v>0</v>
      </c>
      <c r="BC33" s="2">
        <f>IF(BC$2=0,0,INDEX('Placebo - Data'!$B:$BA,MATCH($Q33,'Placebo - Data'!$A:$A,0),MATCH(BC$1,'Placebo - Data'!$B$1:$BA$1,0)))*1000000*BC$5</f>
        <v>0</v>
      </c>
      <c r="BD33" s="2">
        <f>IF(BD$2=0,0,INDEX('Placebo - Data'!$B:$BA,MATCH($Q33,'Placebo - Data'!$A:$A,0),MATCH(BD$1,'Placebo - Data'!$B$1:$BA$1,0)))*1000000*BD$5</f>
        <v>0</v>
      </c>
      <c r="BE33" s="2">
        <f>IF(BE$2=0,0,INDEX('Placebo - Data'!$B:$BA,MATCH($Q33,'Placebo - Data'!$A:$A,0),MATCH(BE$1,'Placebo - Data'!$B$1:$BA$1,0)))*1000000*BE$5</f>
        <v>0</v>
      </c>
      <c r="BF33" s="2">
        <f>IF(BF$2=0,0,INDEX('Placebo - Data'!$B:$BA,MATCH($Q33,'Placebo - Data'!$A:$A,0),MATCH(BF$1,'Placebo - Data'!$B$1:$BA$1,0)))*1000000*BF$5</f>
        <v>-39.177946746349335</v>
      </c>
      <c r="BG33" s="2">
        <f>IF(BG$2=0,0,INDEX('Placebo - Data'!$B:$BA,MATCH($Q33,'Placebo - Data'!$A:$A,0),MATCH(BG$1,'Placebo - Data'!$B$1:$BA$1,0)))*1000000*BG$5</f>
        <v>14.033887055120431</v>
      </c>
      <c r="BH33" s="2">
        <f>IF(BH$2=0,0,INDEX('Placebo - Data'!$B:$BA,MATCH($Q33,'Placebo - Data'!$A:$A,0),MATCH(BH$1,'Placebo - Data'!$B$1:$BA$1,0)))*1000000*BH$5</f>
        <v>13.402044714894146</v>
      </c>
      <c r="BI33" s="2">
        <f>IF(BI$2=0,0,INDEX('Placebo - Data'!$B:$BA,MATCH($Q33,'Placebo - Data'!$A:$A,0),MATCH(BI$1,'Placebo - Data'!$B$1:$BA$1,0)))*1000000*BI$5</f>
        <v>8.6545032900176011</v>
      </c>
      <c r="BJ33" s="2">
        <f>IF(BJ$2=0,0,INDEX('Placebo - Data'!$B:$BA,MATCH($Q33,'Placebo - Data'!$A:$A,0),MATCH(BJ$1,'Placebo - Data'!$B$1:$BA$1,0)))*1000000*BJ$5</f>
        <v>0</v>
      </c>
      <c r="BK33" s="2">
        <f>IF(BK$2=0,0,INDEX('Placebo - Data'!$B:$BA,MATCH($Q33,'Placebo - Data'!$A:$A,0),MATCH(BK$1,'Placebo - Data'!$B$1:$BA$1,0)))*1000000*BK$5</f>
        <v>0</v>
      </c>
      <c r="BL33" s="2">
        <f>IF(BL$2=0,0,INDEX('Placebo - Data'!$B:$BA,MATCH($Q33,'Placebo - Data'!$A:$A,0),MATCH(BL$1,'Placebo - Data'!$B$1:$BA$1,0)))*1000000*BL$5</f>
        <v>0</v>
      </c>
      <c r="BM33" s="2">
        <f>IF(BM$2=0,0,INDEX('Placebo - Data'!$B:$BA,MATCH($Q33,'Placebo - Data'!$A:$A,0),MATCH(BM$1,'Placebo - Data'!$B$1:$BA$1,0)))*1000000*BM$5</f>
        <v>0</v>
      </c>
      <c r="BN33" s="2">
        <f>IF(BN$2=0,0,INDEX('Placebo - Data'!$B:$BA,MATCH($Q33,'Placebo - Data'!$A:$A,0),MATCH(BN$1,'Placebo - Data'!$B$1:$BA$1,0)))*1000000*BN$5</f>
        <v>0</v>
      </c>
      <c r="BO33" s="2">
        <f>IF(BO$2=0,0,INDEX('Placebo - Data'!$B:$BA,MATCH($Q33,'Placebo - Data'!$A:$A,0),MATCH(BO$1,'Placebo - Data'!$B$1:$BA$1,0)))*1000000*BO$5</f>
        <v>5.6082544688251801</v>
      </c>
      <c r="BP33" s="2">
        <f>IF(BP$2=0,0,INDEX('Placebo - Data'!$B:$BA,MATCH($Q33,'Placebo - Data'!$A:$A,0),MATCH(BP$1,'Placebo - Data'!$B$1:$BA$1,0)))*1000000*BP$5</f>
        <v>0</v>
      </c>
      <c r="BQ33" s="2"/>
      <c r="BR33" s="2"/>
    </row>
    <row r="34" spans="1:70" x14ac:dyDescent="0.25">
      <c r="A34" t="s">
        <v>59</v>
      </c>
      <c r="B34" s="2">
        <f t="shared" ref="B34:B52" si="3">INDEX($R$2:$BP$2,1,MATCH($A34,$R$6:$BP$6,0))/INDEX($R$2:$BP$2,1,MATCH("IL",$R$6:$BP$6,0))</f>
        <v>0</v>
      </c>
      <c r="Q34">
        <f>'Placebo - Data'!A29</f>
        <v>2009</v>
      </c>
      <c r="R34" s="2">
        <f>IF(R$2=0,0,INDEX('Placebo - Data'!$B:$BA,MATCH($Q34,'Placebo - Data'!$A:$A,0),MATCH(R$1,'Placebo - Data'!$B$1:$BA$1,0)))*1000000*R$5</f>
        <v>1.6273327219096245</v>
      </c>
      <c r="S34" s="2">
        <f>IF(S$2=0,0,INDEX('Placebo - Data'!$B:$BA,MATCH($Q34,'Placebo - Data'!$A:$A,0),MATCH(S$1,'Placebo - Data'!$B$1:$BA$1,0)))*1000000*S$5</f>
        <v>0</v>
      </c>
      <c r="T34" s="2">
        <f>IF(T$2=0,0,INDEX('Placebo - Data'!$B:$BA,MATCH($Q34,'Placebo - Data'!$A:$A,0),MATCH(T$1,'Placebo - Data'!$B$1:$BA$1,0)))*1000000*T$5</f>
        <v>0</v>
      </c>
      <c r="U34" s="2">
        <f>IF(U$2=0,0,INDEX('Placebo - Data'!$B:$BA,MATCH($Q34,'Placebo - Data'!$A:$A,0),MATCH(U$1,'Placebo - Data'!$B$1:$BA$1,0)))*1000000*U$5</f>
        <v>33.815093047451228</v>
      </c>
      <c r="V34" s="2">
        <f>IF(V$2=0,0,INDEX('Placebo - Data'!$B:$BA,MATCH($Q34,'Placebo - Data'!$A:$A,0),MATCH(V$1,'Placebo - Data'!$B$1:$BA$1,0)))*1000000*V$5</f>
        <v>-19.667997548822314</v>
      </c>
      <c r="W34" s="2">
        <f>IF(W$2=0,0,INDEX('Placebo - Data'!$B:$BA,MATCH($Q34,'Placebo - Data'!$A:$A,0),MATCH(W$1,'Placebo - Data'!$B$1:$BA$1,0)))*1000000*W$5</f>
        <v>0</v>
      </c>
      <c r="X34" s="2">
        <f>IF(X$2=0,0,INDEX('Placebo - Data'!$B:$BA,MATCH($Q34,'Placebo - Data'!$A:$A,0),MATCH(X$1,'Placebo - Data'!$B$1:$BA$1,0)))*1000000*X$5</f>
        <v>12.395707926771138</v>
      </c>
      <c r="Y34" s="2">
        <f>IF(Y$2=0,0,INDEX('Placebo - Data'!$B:$BA,MATCH($Q34,'Placebo - Data'!$A:$A,0),MATCH(Y$1,'Placebo - Data'!$B$1:$BA$1,0)))*1000000*Y$5</f>
        <v>0</v>
      </c>
      <c r="Z34" s="2">
        <f>IF(Z$2=0,0,INDEX('Placebo - Data'!$B:$BA,MATCH($Q34,'Placebo - Data'!$A:$A,0),MATCH(Z$1,'Placebo - Data'!$B$1:$BA$1,0)))*1000000*Z$5</f>
        <v>0</v>
      </c>
      <c r="AA34" s="2">
        <f>IF(AA$2=0,0,INDEX('Placebo - Data'!$B:$BA,MATCH($Q34,'Placebo - Data'!$A:$A,0),MATCH(AA$1,'Placebo - Data'!$B$1:$BA$1,0)))*1000000*AA$5</f>
        <v>0</v>
      </c>
      <c r="AB34" s="2">
        <f>IF(AB$2=0,0,INDEX('Placebo - Data'!$B:$BA,MATCH($Q34,'Placebo - Data'!$A:$A,0),MATCH(AB$1,'Placebo - Data'!$B$1:$BA$1,0)))*1000000*AB$5</f>
        <v>0</v>
      </c>
      <c r="AC34" s="2">
        <f>IF(AC$2=0,0,INDEX('Placebo - Data'!$B:$BA,MATCH($Q34,'Placebo - Data'!$A:$A,0),MATCH(AC$1,'Placebo - Data'!$B$1:$BA$1,0)))*1000000*AC$5</f>
        <v>7.5646985351340845</v>
      </c>
      <c r="AD34" s="2">
        <f>IF(AD$2=0,0,INDEX('Placebo - Data'!$B:$BA,MATCH($Q34,'Placebo - Data'!$A:$A,0),MATCH(AD$1,'Placebo - Data'!$B$1:$BA$1,0)))*1000000*AD$5</f>
        <v>0</v>
      </c>
      <c r="AE34" s="2">
        <f>IF(AE$2=0,0,INDEX('Placebo - Data'!$B:$BA,MATCH($Q34,'Placebo - Data'!$A:$A,0),MATCH(AE$1,'Placebo - Data'!$B$1:$BA$1,0)))*1000000*AE$5</f>
        <v>17.637983546592295</v>
      </c>
      <c r="AF34" s="2">
        <f>IF(AF$2=0,0,INDEX('Placebo - Data'!$B:$BA,MATCH($Q34,'Placebo - Data'!$A:$A,0),MATCH(AF$1,'Placebo - Data'!$B$1:$BA$1,0)))*1000000*AF$5</f>
        <v>17.98255652829539</v>
      </c>
      <c r="AG34" s="2">
        <f>IF(AG$2=0,0,INDEX('Placebo - Data'!$B:$BA,MATCH($Q34,'Placebo - Data'!$A:$A,0),MATCH(AG$1,'Placebo - Data'!$B$1:$BA$1,0)))*1000000*AG$5</f>
        <v>0</v>
      </c>
      <c r="AH34" s="2">
        <f>IF(AH$2=0,0,INDEX('Placebo - Data'!$B:$BA,MATCH($Q34,'Placebo - Data'!$A:$A,0),MATCH(AH$1,'Placebo - Data'!$B$1:$BA$1,0)))*1000000*AH$5</f>
        <v>-2.0911952560709324</v>
      </c>
      <c r="AI34" s="2">
        <f>IF(AI$2=0,0,INDEX('Placebo - Data'!$B:$BA,MATCH($Q34,'Placebo - Data'!$A:$A,0),MATCH(AI$1,'Placebo - Data'!$B$1:$BA$1,0)))*1000000*AI$5</f>
        <v>21.020769054302946</v>
      </c>
      <c r="AJ34" s="2">
        <f>IF(AJ$2=0,0,INDEX('Placebo - Data'!$B:$BA,MATCH($Q34,'Placebo - Data'!$A:$A,0),MATCH(AJ$1,'Placebo - Data'!$B$1:$BA$1,0)))*1000000*AJ$5</f>
        <v>-20.023224351461977</v>
      </c>
      <c r="AK34" s="2">
        <f>IF(AK$2=0,0,INDEX('Placebo - Data'!$B:$BA,MATCH($Q34,'Placebo - Data'!$A:$A,0),MATCH(AK$1,'Placebo - Data'!$B$1:$BA$1,0)))*1000000*AK$5</f>
        <v>0</v>
      </c>
      <c r="AL34" s="2">
        <f>IF(AL$2=0,0,INDEX('Placebo - Data'!$B:$BA,MATCH($Q34,'Placebo - Data'!$A:$A,0),MATCH(AL$1,'Placebo - Data'!$B$1:$BA$1,0)))*1000000*AL$5</f>
        <v>-11.319315490254667</v>
      </c>
      <c r="AM34" s="2">
        <f>IF(AM$2=0,0,INDEX('Placebo - Data'!$B:$BA,MATCH($Q34,'Placebo - Data'!$A:$A,0),MATCH(AM$1,'Placebo - Data'!$B$1:$BA$1,0)))*1000000*AM$5</f>
        <v>16.213876733672805</v>
      </c>
      <c r="AN34" s="2">
        <f>IF(AN$2=0,0,INDEX('Placebo - Data'!$B:$BA,MATCH($Q34,'Placebo - Data'!$A:$A,0),MATCH(AN$1,'Placebo - Data'!$B$1:$BA$1,0)))*1000000*AN$5</f>
        <v>0</v>
      </c>
      <c r="AO34" s="2">
        <f>IF(AO$2=0,0,INDEX('Placebo - Data'!$B:$BA,MATCH($Q34,'Placebo - Data'!$A:$A,0),MATCH(AO$1,'Placebo - Data'!$B$1:$BA$1,0)))*1000000*AO$5</f>
        <v>20.316005247877911</v>
      </c>
      <c r="AP34" s="2">
        <f>IF(AP$2=0,0,INDEX('Placebo - Data'!$B:$BA,MATCH($Q34,'Placebo - Data'!$A:$A,0),MATCH(AP$1,'Placebo - Data'!$B$1:$BA$1,0)))*1000000*AP$5</f>
        <v>0</v>
      </c>
      <c r="AQ34" s="2">
        <f>IF(AQ$2=0,0,INDEX('Placebo - Data'!$B:$BA,MATCH($Q34,'Placebo - Data'!$A:$A,0),MATCH(AQ$1,'Placebo - Data'!$B$1:$BA$1,0)))*1000000*AQ$5</f>
        <v>-9.9274120657355525</v>
      </c>
      <c r="AR34" s="2">
        <f>IF(AR$2=0,0,INDEX('Placebo - Data'!$B:$BA,MATCH($Q34,'Placebo - Data'!$A:$A,0),MATCH(AR$1,'Placebo - Data'!$B$1:$BA$1,0)))*1000000*AR$5</f>
        <v>0</v>
      </c>
      <c r="AS34" s="2">
        <f>IF(AS$2=0,0,INDEX('Placebo - Data'!$B:$BA,MATCH($Q34,'Placebo - Data'!$A:$A,0),MATCH(AS$1,'Placebo - Data'!$B$1:$BA$1,0)))*1000000*AS$5</f>
        <v>-15.778465240146033</v>
      </c>
      <c r="AT34" s="2">
        <f>IF(AT$2=0,0,INDEX('Placebo - Data'!$B:$BA,MATCH($Q34,'Placebo - Data'!$A:$A,0),MATCH(AT$1,'Placebo - Data'!$B$1:$BA$1,0)))*1000000*AT$5</f>
        <v>0</v>
      </c>
      <c r="AU34" s="2">
        <f>IF(AU$2=0,0,INDEX('Placebo - Data'!$B:$BA,MATCH($Q34,'Placebo - Data'!$A:$A,0),MATCH(AU$1,'Placebo - Data'!$B$1:$BA$1,0)))*1000000*AU$5</f>
        <v>0</v>
      </c>
      <c r="AV34" s="2">
        <f>IF(AV$2=0,0,INDEX('Placebo - Data'!$B:$BA,MATCH($Q34,'Placebo - Data'!$A:$A,0),MATCH(AV$1,'Placebo - Data'!$B$1:$BA$1,0)))*1000000*AV$5</f>
        <v>0</v>
      </c>
      <c r="AW34" s="2">
        <f>IF(AW$2=0,0,INDEX('Placebo - Data'!$B:$BA,MATCH($Q34,'Placebo - Data'!$A:$A,0),MATCH(AW$1,'Placebo - Data'!$B$1:$BA$1,0)))*1000000*AW$5</f>
        <v>0</v>
      </c>
      <c r="AX34" s="2">
        <f>IF(AX$2=0,0,INDEX('Placebo - Data'!$B:$BA,MATCH($Q34,'Placebo - Data'!$A:$A,0),MATCH(AX$1,'Placebo - Data'!$B$1:$BA$1,0)))*1000000*AX$5</f>
        <v>0</v>
      </c>
      <c r="AY34" s="2">
        <f>IF(AY$2=0,0,INDEX('Placebo - Data'!$B:$BA,MATCH($Q34,'Placebo - Data'!$A:$A,0),MATCH(AY$1,'Placebo - Data'!$B$1:$BA$1,0)))*1000000*AY$5</f>
        <v>0</v>
      </c>
      <c r="AZ34" s="2">
        <f>IF(AZ$2=0,0,INDEX('Placebo - Data'!$B:$BA,MATCH($Q34,'Placebo - Data'!$A:$A,0),MATCH(AZ$1,'Placebo - Data'!$B$1:$BA$1,0)))*1000000*AZ$5</f>
        <v>-38.990907341940328</v>
      </c>
      <c r="BA34" s="2">
        <f>IF(BA$2=0,0,INDEX('Placebo - Data'!$B:$BA,MATCH($Q34,'Placebo - Data'!$A:$A,0),MATCH(BA$1,'Placebo - Data'!$B$1:$BA$1,0)))*1000000*BA$5</f>
        <v>0</v>
      </c>
      <c r="BB34" s="2">
        <f>IF(BB$2=0,0,INDEX('Placebo - Data'!$B:$BA,MATCH($Q34,'Placebo - Data'!$A:$A,0),MATCH(BB$1,'Placebo - Data'!$B$1:$BA$1,0)))*1000000*BB$5</f>
        <v>0</v>
      </c>
      <c r="BC34" s="2">
        <f>IF(BC$2=0,0,INDEX('Placebo - Data'!$B:$BA,MATCH($Q34,'Placebo - Data'!$A:$A,0),MATCH(BC$1,'Placebo - Data'!$B$1:$BA$1,0)))*1000000*BC$5</f>
        <v>0</v>
      </c>
      <c r="BD34" s="2">
        <f>IF(BD$2=0,0,INDEX('Placebo - Data'!$B:$BA,MATCH($Q34,'Placebo - Data'!$A:$A,0),MATCH(BD$1,'Placebo - Data'!$B$1:$BA$1,0)))*1000000*BD$5</f>
        <v>0</v>
      </c>
      <c r="BE34" s="2">
        <f>IF(BE$2=0,0,INDEX('Placebo - Data'!$B:$BA,MATCH($Q34,'Placebo - Data'!$A:$A,0),MATCH(BE$1,'Placebo - Data'!$B$1:$BA$1,0)))*1000000*BE$5</f>
        <v>0</v>
      </c>
      <c r="BF34" s="2">
        <f>IF(BF$2=0,0,INDEX('Placebo - Data'!$B:$BA,MATCH($Q34,'Placebo - Data'!$A:$A,0),MATCH(BF$1,'Placebo - Data'!$B$1:$BA$1,0)))*1000000*BF$5</f>
        <v>-29.012415325269103</v>
      </c>
      <c r="BG34" s="2">
        <f>IF(BG$2=0,0,INDEX('Placebo - Data'!$B:$BA,MATCH($Q34,'Placebo - Data'!$A:$A,0),MATCH(BG$1,'Placebo - Data'!$B$1:$BA$1,0)))*1000000*BG$5</f>
        <v>-0.25528800051688449</v>
      </c>
      <c r="BH34" s="2">
        <f>IF(BH$2=0,0,INDEX('Placebo - Data'!$B:$BA,MATCH($Q34,'Placebo - Data'!$A:$A,0),MATCH(BH$1,'Placebo - Data'!$B$1:$BA$1,0)))*1000000*BH$5</f>
        <v>2.5646145331847947</v>
      </c>
      <c r="BI34" s="2">
        <f>IF(BI$2=0,0,INDEX('Placebo - Data'!$B:$BA,MATCH($Q34,'Placebo - Data'!$A:$A,0),MATCH(BI$1,'Placebo - Data'!$B$1:$BA$1,0)))*1000000*BI$5</f>
        <v>6.1637856560992077</v>
      </c>
      <c r="BJ34" s="2">
        <f>IF(BJ$2=0,0,INDEX('Placebo - Data'!$B:$BA,MATCH($Q34,'Placebo - Data'!$A:$A,0),MATCH(BJ$1,'Placebo - Data'!$B$1:$BA$1,0)))*1000000*BJ$5</f>
        <v>0</v>
      </c>
      <c r="BK34" s="2">
        <f>IF(BK$2=0,0,INDEX('Placebo - Data'!$B:$BA,MATCH($Q34,'Placebo - Data'!$A:$A,0),MATCH(BK$1,'Placebo - Data'!$B$1:$BA$1,0)))*1000000*BK$5</f>
        <v>0</v>
      </c>
      <c r="BL34" s="2">
        <f>IF(BL$2=0,0,INDEX('Placebo - Data'!$B:$BA,MATCH($Q34,'Placebo - Data'!$A:$A,0),MATCH(BL$1,'Placebo - Data'!$B$1:$BA$1,0)))*1000000*BL$5</f>
        <v>0</v>
      </c>
      <c r="BM34" s="2">
        <f>IF(BM$2=0,0,INDEX('Placebo - Data'!$B:$BA,MATCH($Q34,'Placebo - Data'!$A:$A,0),MATCH(BM$1,'Placebo - Data'!$B$1:$BA$1,0)))*1000000*BM$5</f>
        <v>0</v>
      </c>
      <c r="BN34" s="2">
        <f>IF(BN$2=0,0,INDEX('Placebo - Data'!$B:$BA,MATCH($Q34,'Placebo - Data'!$A:$A,0),MATCH(BN$1,'Placebo - Data'!$B$1:$BA$1,0)))*1000000*BN$5</f>
        <v>0</v>
      </c>
      <c r="BO34" s="2">
        <f>IF(BO$2=0,0,INDEX('Placebo - Data'!$B:$BA,MATCH($Q34,'Placebo - Data'!$A:$A,0),MATCH(BO$1,'Placebo - Data'!$B$1:$BA$1,0)))*1000000*BO$5</f>
        <v>-2.7678638616634998</v>
      </c>
      <c r="BP34" s="2">
        <f>IF(BP$2=0,0,INDEX('Placebo - Data'!$B:$BA,MATCH($Q34,'Placebo - Data'!$A:$A,0),MATCH(BP$1,'Placebo - Data'!$B$1:$BA$1,0)))*1000000*BP$5</f>
        <v>0</v>
      </c>
      <c r="BQ34" s="2"/>
      <c r="BR34" s="2"/>
    </row>
    <row r="35" spans="1:70" x14ac:dyDescent="0.25">
      <c r="A35" t="s">
        <v>98</v>
      </c>
      <c r="B35" s="2">
        <f t="shared" si="3"/>
        <v>0</v>
      </c>
      <c r="Q35">
        <f>'Placebo - Data'!A30</f>
        <v>2010</v>
      </c>
      <c r="R35" s="2">
        <f>IF(R$2=0,0,INDEX('Placebo - Data'!$B:$BA,MATCH($Q35,'Placebo - Data'!$A:$A,0),MATCH(R$1,'Placebo - Data'!$B$1:$BA$1,0)))*1000000*R$5</f>
        <v>1.3430931176117156</v>
      </c>
      <c r="S35" s="2">
        <f>IF(S$2=0,0,INDEX('Placebo - Data'!$B:$BA,MATCH($Q35,'Placebo - Data'!$A:$A,0),MATCH(S$1,'Placebo - Data'!$B$1:$BA$1,0)))*1000000*S$5</f>
        <v>0</v>
      </c>
      <c r="T35" s="2">
        <f>IF(T$2=0,0,INDEX('Placebo - Data'!$B:$BA,MATCH($Q35,'Placebo - Data'!$A:$A,0),MATCH(T$1,'Placebo - Data'!$B$1:$BA$1,0)))*1000000*T$5</f>
        <v>0</v>
      </c>
      <c r="U35" s="2">
        <f>IF(U$2=0,0,INDEX('Placebo - Data'!$B:$BA,MATCH($Q35,'Placebo - Data'!$A:$A,0),MATCH(U$1,'Placebo - Data'!$B$1:$BA$1,0)))*1000000*U$5</f>
        <v>31.89130438840948</v>
      </c>
      <c r="V35" s="2">
        <f>IF(V$2=0,0,INDEX('Placebo - Data'!$B:$BA,MATCH($Q35,'Placebo - Data'!$A:$A,0),MATCH(V$1,'Placebo - Data'!$B$1:$BA$1,0)))*1000000*V$5</f>
        <v>-23.320859327213839</v>
      </c>
      <c r="W35" s="2">
        <f>IF(W$2=0,0,INDEX('Placebo - Data'!$B:$BA,MATCH($Q35,'Placebo - Data'!$A:$A,0),MATCH(W$1,'Placebo - Data'!$B$1:$BA$1,0)))*1000000*W$5</f>
        <v>0</v>
      </c>
      <c r="X35" s="2">
        <f>IF(X$2=0,0,INDEX('Placebo - Data'!$B:$BA,MATCH($Q35,'Placebo - Data'!$A:$A,0),MATCH(X$1,'Placebo - Data'!$B$1:$BA$1,0)))*1000000*X$5</f>
        <v>20.771554773091339</v>
      </c>
      <c r="Y35" s="2">
        <f>IF(Y$2=0,0,INDEX('Placebo - Data'!$B:$BA,MATCH($Q35,'Placebo - Data'!$A:$A,0),MATCH(Y$1,'Placebo - Data'!$B$1:$BA$1,0)))*1000000*Y$5</f>
        <v>0</v>
      </c>
      <c r="Z35" s="2">
        <f>IF(Z$2=0,0,INDEX('Placebo - Data'!$B:$BA,MATCH($Q35,'Placebo - Data'!$A:$A,0),MATCH(Z$1,'Placebo - Data'!$B$1:$BA$1,0)))*1000000*Z$5</f>
        <v>0</v>
      </c>
      <c r="AA35" s="2">
        <f>IF(AA$2=0,0,INDEX('Placebo - Data'!$B:$BA,MATCH($Q35,'Placebo - Data'!$A:$A,0),MATCH(AA$1,'Placebo - Data'!$B$1:$BA$1,0)))*1000000*AA$5</f>
        <v>0</v>
      </c>
      <c r="AB35" s="2">
        <f>IF(AB$2=0,0,INDEX('Placebo - Data'!$B:$BA,MATCH($Q35,'Placebo - Data'!$A:$A,0),MATCH(AB$1,'Placebo - Data'!$B$1:$BA$1,0)))*1000000*AB$5</f>
        <v>0</v>
      </c>
      <c r="AC35" s="2">
        <f>IF(AC$2=0,0,INDEX('Placebo - Data'!$B:$BA,MATCH($Q35,'Placebo - Data'!$A:$A,0),MATCH(AC$1,'Placebo - Data'!$B$1:$BA$1,0)))*1000000*AC$5</f>
        <v>10.084376299346332</v>
      </c>
      <c r="AD35" s="2">
        <f>IF(AD$2=0,0,INDEX('Placebo - Data'!$B:$BA,MATCH($Q35,'Placebo - Data'!$A:$A,0),MATCH(AD$1,'Placebo - Data'!$B$1:$BA$1,0)))*1000000*AD$5</f>
        <v>0</v>
      </c>
      <c r="AE35" s="2">
        <f>IF(AE$2=0,0,INDEX('Placebo - Data'!$B:$BA,MATCH($Q35,'Placebo - Data'!$A:$A,0),MATCH(AE$1,'Placebo - Data'!$B$1:$BA$1,0)))*1000000*AE$5</f>
        <v>11.184413779119495</v>
      </c>
      <c r="AF35" s="2">
        <f>IF(AF$2=0,0,INDEX('Placebo - Data'!$B:$BA,MATCH($Q35,'Placebo - Data'!$A:$A,0),MATCH(AF$1,'Placebo - Data'!$B$1:$BA$1,0)))*1000000*AF$5</f>
        <v>12.072305253241211</v>
      </c>
      <c r="AG35" s="2">
        <f>IF(AG$2=0,0,INDEX('Placebo - Data'!$B:$BA,MATCH($Q35,'Placebo - Data'!$A:$A,0),MATCH(AG$1,'Placebo - Data'!$B$1:$BA$1,0)))*1000000*AG$5</f>
        <v>0</v>
      </c>
      <c r="AH35" s="2">
        <f>IF(AH$2=0,0,INDEX('Placebo - Data'!$B:$BA,MATCH($Q35,'Placebo - Data'!$A:$A,0),MATCH(AH$1,'Placebo - Data'!$B$1:$BA$1,0)))*1000000*AH$5</f>
        <v>-16.180634702323005</v>
      </c>
      <c r="AI35" s="2">
        <f>IF(AI$2=0,0,INDEX('Placebo - Data'!$B:$BA,MATCH($Q35,'Placebo - Data'!$A:$A,0),MATCH(AI$1,'Placebo - Data'!$B$1:$BA$1,0)))*1000000*AI$5</f>
        <v>19.075216187047772</v>
      </c>
      <c r="AJ35" s="2">
        <f>IF(AJ$2=0,0,INDEX('Placebo - Data'!$B:$BA,MATCH($Q35,'Placebo - Data'!$A:$A,0),MATCH(AJ$1,'Placebo - Data'!$B$1:$BA$1,0)))*1000000*AJ$5</f>
        <v>-7.5553580245468765</v>
      </c>
      <c r="AK35" s="2">
        <f>IF(AK$2=0,0,INDEX('Placebo - Data'!$B:$BA,MATCH($Q35,'Placebo - Data'!$A:$A,0),MATCH(AK$1,'Placebo - Data'!$B$1:$BA$1,0)))*1000000*AK$5</f>
        <v>0</v>
      </c>
      <c r="AL35" s="2">
        <f>IF(AL$2=0,0,INDEX('Placebo - Data'!$B:$BA,MATCH($Q35,'Placebo - Data'!$A:$A,0),MATCH(AL$1,'Placebo - Data'!$B$1:$BA$1,0)))*1000000*AL$5</f>
        <v>-9.2163782028364949</v>
      </c>
      <c r="AM35" s="2">
        <f>IF(AM$2=0,0,INDEX('Placebo - Data'!$B:$BA,MATCH($Q35,'Placebo - Data'!$A:$A,0),MATCH(AM$1,'Placebo - Data'!$B$1:$BA$1,0)))*1000000*AM$5</f>
        <v>11.974234439549036</v>
      </c>
      <c r="AN35" s="2">
        <f>IF(AN$2=0,0,INDEX('Placebo - Data'!$B:$BA,MATCH($Q35,'Placebo - Data'!$A:$A,0),MATCH(AN$1,'Placebo - Data'!$B$1:$BA$1,0)))*1000000*AN$5</f>
        <v>0</v>
      </c>
      <c r="AO35" s="2">
        <f>IF(AO$2=0,0,INDEX('Placebo - Data'!$B:$BA,MATCH($Q35,'Placebo - Data'!$A:$A,0),MATCH(AO$1,'Placebo - Data'!$B$1:$BA$1,0)))*1000000*AO$5</f>
        <v>7.8728362495894544</v>
      </c>
      <c r="AP35" s="2">
        <f>IF(AP$2=0,0,INDEX('Placebo - Data'!$B:$BA,MATCH($Q35,'Placebo - Data'!$A:$A,0),MATCH(AP$1,'Placebo - Data'!$B$1:$BA$1,0)))*1000000*AP$5</f>
        <v>0</v>
      </c>
      <c r="AQ35" s="2">
        <f>IF(AQ$2=0,0,INDEX('Placebo - Data'!$B:$BA,MATCH($Q35,'Placebo - Data'!$A:$A,0),MATCH(AQ$1,'Placebo - Data'!$B$1:$BA$1,0)))*1000000*AQ$5</f>
        <v>-8.5447245510295033</v>
      </c>
      <c r="AR35" s="2">
        <f>IF(AR$2=0,0,INDEX('Placebo - Data'!$B:$BA,MATCH($Q35,'Placebo - Data'!$A:$A,0),MATCH(AR$1,'Placebo - Data'!$B$1:$BA$1,0)))*1000000*AR$5</f>
        <v>0</v>
      </c>
      <c r="AS35" s="2">
        <f>IF(AS$2=0,0,INDEX('Placebo - Data'!$B:$BA,MATCH($Q35,'Placebo - Data'!$A:$A,0),MATCH(AS$1,'Placebo - Data'!$B$1:$BA$1,0)))*1000000*AS$5</f>
        <v>-0.5219029048930679</v>
      </c>
      <c r="AT35" s="2">
        <f>IF(AT$2=0,0,INDEX('Placebo - Data'!$B:$BA,MATCH($Q35,'Placebo - Data'!$A:$A,0),MATCH(AT$1,'Placebo - Data'!$B$1:$BA$1,0)))*1000000*AT$5</f>
        <v>0</v>
      </c>
      <c r="AU35" s="2">
        <f>IF(AU$2=0,0,INDEX('Placebo - Data'!$B:$BA,MATCH($Q35,'Placebo - Data'!$A:$A,0),MATCH(AU$1,'Placebo - Data'!$B$1:$BA$1,0)))*1000000*AU$5</f>
        <v>0</v>
      </c>
      <c r="AV35" s="2">
        <f>IF(AV$2=0,0,INDEX('Placebo - Data'!$B:$BA,MATCH($Q35,'Placebo - Data'!$A:$A,0),MATCH(AV$1,'Placebo - Data'!$B$1:$BA$1,0)))*1000000*AV$5</f>
        <v>0</v>
      </c>
      <c r="AW35" s="2">
        <f>IF(AW$2=0,0,INDEX('Placebo - Data'!$B:$BA,MATCH($Q35,'Placebo - Data'!$A:$A,0),MATCH(AW$1,'Placebo - Data'!$B$1:$BA$1,0)))*1000000*AW$5</f>
        <v>0</v>
      </c>
      <c r="AX35" s="2">
        <f>IF(AX$2=0,0,INDEX('Placebo - Data'!$B:$BA,MATCH($Q35,'Placebo - Data'!$A:$A,0),MATCH(AX$1,'Placebo - Data'!$B$1:$BA$1,0)))*1000000*AX$5</f>
        <v>0</v>
      </c>
      <c r="AY35" s="2">
        <f>IF(AY$2=0,0,INDEX('Placebo - Data'!$B:$BA,MATCH($Q35,'Placebo - Data'!$A:$A,0),MATCH(AY$1,'Placebo - Data'!$B$1:$BA$1,0)))*1000000*AY$5</f>
        <v>0</v>
      </c>
      <c r="AZ35" s="2">
        <f>IF(AZ$2=0,0,INDEX('Placebo - Data'!$B:$BA,MATCH($Q35,'Placebo - Data'!$A:$A,0),MATCH(AZ$1,'Placebo - Data'!$B$1:$BA$1,0)))*1000000*AZ$5</f>
        <v>-35.501183447195217</v>
      </c>
      <c r="BA35" s="2">
        <f>IF(BA$2=0,0,INDEX('Placebo - Data'!$B:$BA,MATCH($Q35,'Placebo - Data'!$A:$A,0),MATCH(BA$1,'Placebo - Data'!$B$1:$BA$1,0)))*1000000*BA$5</f>
        <v>0</v>
      </c>
      <c r="BB35" s="2">
        <f>IF(BB$2=0,0,INDEX('Placebo - Data'!$B:$BA,MATCH($Q35,'Placebo - Data'!$A:$A,0),MATCH(BB$1,'Placebo - Data'!$B$1:$BA$1,0)))*1000000*BB$5</f>
        <v>0</v>
      </c>
      <c r="BC35" s="2">
        <f>IF(BC$2=0,0,INDEX('Placebo - Data'!$B:$BA,MATCH($Q35,'Placebo - Data'!$A:$A,0),MATCH(BC$1,'Placebo - Data'!$B$1:$BA$1,0)))*1000000*BC$5</f>
        <v>0</v>
      </c>
      <c r="BD35" s="2">
        <f>IF(BD$2=0,0,INDEX('Placebo - Data'!$B:$BA,MATCH($Q35,'Placebo - Data'!$A:$A,0),MATCH(BD$1,'Placebo - Data'!$B$1:$BA$1,0)))*1000000*BD$5</f>
        <v>0</v>
      </c>
      <c r="BE35" s="2">
        <f>IF(BE$2=0,0,INDEX('Placebo - Data'!$B:$BA,MATCH($Q35,'Placebo - Data'!$A:$A,0),MATCH(BE$1,'Placebo - Data'!$B$1:$BA$1,0)))*1000000*BE$5</f>
        <v>0</v>
      </c>
      <c r="BF35" s="2">
        <f>IF(BF$2=0,0,INDEX('Placebo - Data'!$B:$BA,MATCH($Q35,'Placebo - Data'!$A:$A,0),MATCH(BF$1,'Placebo - Data'!$B$1:$BA$1,0)))*1000000*BF$5</f>
        <v>-20.660787413362414</v>
      </c>
      <c r="BG35" s="2">
        <f>IF(BG$2=0,0,INDEX('Placebo - Data'!$B:$BA,MATCH($Q35,'Placebo - Data'!$A:$A,0),MATCH(BG$1,'Placebo - Data'!$B$1:$BA$1,0)))*1000000*BG$5</f>
        <v>10.890884368564002</v>
      </c>
      <c r="BH35" s="2">
        <f>IF(BH$2=0,0,INDEX('Placebo - Data'!$B:$BA,MATCH($Q35,'Placebo - Data'!$A:$A,0),MATCH(BH$1,'Placebo - Data'!$B$1:$BA$1,0)))*1000000*BH$5</f>
        <v>-0.37909077832409821</v>
      </c>
      <c r="BI35" s="2">
        <f>IF(BI$2=0,0,INDEX('Placebo - Data'!$B:$BA,MATCH($Q35,'Placebo - Data'!$A:$A,0),MATCH(BI$1,'Placebo - Data'!$B$1:$BA$1,0)))*1000000*BI$5</f>
        <v>1.4530432963510975</v>
      </c>
      <c r="BJ35" s="2">
        <f>IF(BJ$2=0,0,INDEX('Placebo - Data'!$B:$BA,MATCH($Q35,'Placebo - Data'!$A:$A,0),MATCH(BJ$1,'Placebo - Data'!$B$1:$BA$1,0)))*1000000*BJ$5</f>
        <v>0</v>
      </c>
      <c r="BK35" s="2">
        <f>IF(BK$2=0,0,INDEX('Placebo - Data'!$B:$BA,MATCH($Q35,'Placebo - Data'!$A:$A,0),MATCH(BK$1,'Placebo - Data'!$B$1:$BA$1,0)))*1000000*BK$5</f>
        <v>0</v>
      </c>
      <c r="BL35" s="2">
        <f>IF(BL$2=0,0,INDEX('Placebo - Data'!$B:$BA,MATCH($Q35,'Placebo - Data'!$A:$A,0),MATCH(BL$1,'Placebo - Data'!$B$1:$BA$1,0)))*1000000*BL$5</f>
        <v>0</v>
      </c>
      <c r="BM35" s="2">
        <f>IF(BM$2=0,0,INDEX('Placebo - Data'!$B:$BA,MATCH($Q35,'Placebo - Data'!$A:$A,0),MATCH(BM$1,'Placebo - Data'!$B$1:$BA$1,0)))*1000000*BM$5</f>
        <v>0</v>
      </c>
      <c r="BN35" s="2">
        <f>IF(BN$2=0,0,INDEX('Placebo - Data'!$B:$BA,MATCH($Q35,'Placebo - Data'!$A:$A,0),MATCH(BN$1,'Placebo - Data'!$B$1:$BA$1,0)))*1000000*BN$5</f>
        <v>0</v>
      </c>
      <c r="BO35" s="2">
        <f>IF(BO$2=0,0,INDEX('Placebo - Data'!$B:$BA,MATCH($Q35,'Placebo - Data'!$A:$A,0),MATCH(BO$1,'Placebo - Data'!$B$1:$BA$1,0)))*1000000*BO$5</f>
        <v>-3.5893433505407302</v>
      </c>
      <c r="BP35" s="2">
        <f>IF(BP$2=0,0,INDEX('Placebo - Data'!$B:$BA,MATCH($Q35,'Placebo - Data'!$A:$A,0),MATCH(BP$1,'Placebo - Data'!$B$1:$BA$1,0)))*1000000*BP$5</f>
        <v>0</v>
      </c>
      <c r="BQ35" s="2"/>
      <c r="BR35" s="2"/>
    </row>
    <row r="36" spans="1:70" x14ac:dyDescent="0.25">
      <c r="A36" t="s">
        <v>105</v>
      </c>
      <c r="B36" s="2">
        <f t="shared" si="3"/>
        <v>0</v>
      </c>
      <c r="Q36">
        <f>'Placebo - Data'!A31</f>
        <v>2011</v>
      </c>
      <c r="R36" s="2">
        <f>IF(R$2=0,0,INDEX('Placebo - Data'!$B:$BA,MATCH($Q36,'Placebo - Data'!$A:$A,0),MATCH(R$1,'Placebo - Data'!$B$1:$BA$1,0)))*1000000*R$5</f>
        <v>1.9977674128313083</v>
      </c>
      <c r="S36" s="2">
        <f>IF(S$2=0,0,INDEX('Placebo - Data'!$B:$BA,MATCH($Q36,'Placebo - Data'!$A:$A,0),MATCH(S$1,'Placebo - Data'!$B$1:$BA$1,0)))*1000000*S$5</f>
        <v>0</v>
      </c>
      <c r="T36" s="2">
        <f>IF(T$2=0,0,INDEX('Placebo - Data'!$B:$BA,MATCH($Q36,'Placebo - Data'!$A:$A,0),MATCH(T$1,'Placebo - Data'!$B$1:$BA$1,0)))*1000000*T$5</f>
        <v>0</v>
      </c>
      <c r="U36" s="2">
        <f>IF(U$2=0,0,INDEX('Placebo - Data'!$B:$BA,MATCH($Q36,'Placebo - Data'!$A:$A,0),MATCH(U$1,'Placebo - Data'!$B$1:$BA$1,0)))*1000000*U$5</f>
        <v>24.426339223282412</v>
      </c>
      <c r="V36" s="2">
        <f>IF(V$2=0,0,INDEX('Placebo - Data'!$B:$BA,MATCH($Q36,'Placebo - Data'!$A:$A,0),MATCH(V$1,'Placebo - Data'!$B$1:$BA$1,0)))*1000000*V$5</f>
        <v>-30.339841032400727</v>
      </c>
      <c r="W36" s="2">
        <f>IF(W$2=0,0,INDEX('Placebo - Data'!$B:$BA,MATCH($Q36,'Placebo - Data'!$A:$A,0),MATCH(W$1,'Placebo - Data'!$B$1:$BA$1,0)))*1000000*W$5</f>
        <v>0</v>
      </c>
      <c r="X36" s="2">
        <f>IF(X$2=0,0,INDEX('Placebo - Data'!$B:$BA,MATCH($Q36,'Placebo - Data'!$A:$A,0),MATCH(X$1,'Placebo - Data'!$B$1:$BA$1,0)))*1000000*X$5</f>
        <v>10.080788342747837</v>
      </c>
      <c r="Y36" s="2">
        <f>IF(Y$2=0,0,INDEX('Placebo - Data'!$B:$BA,MATCH($Q36,'Placebo - Data'!$A:$A,0),MATCH(Y$1,'Placebo - Data'!$B$1:$BA$1,0)))*1000000*Y$5</f>
        <v>0</v>
      </c>
      <c r="Z36" s="2">
        <f>IF(Z$2=0,0,INDEX('Placebo - Data'!$B:$BA,MATCH($Q36,'Placebo - Data'!$A:$A,0),MATCH(Z$1,'Placebo - Data'!$B$1:$BA$1,0)))*1000000*Z$5</f>
        <v>0</v>
      </c>
      <c r="AA36" s="2">
        <f>IF(AA$2=0,0,INDEX('Placebo - Data'!$B:$BA,MATCH($Q36,'Placebo - Data'!$A:$A,0),MATCH(AA$1,'Placebo - Data'!$B$1:$BA$1,0)))*1000000*AA$5</f>
        <v>0</v>
      </c>
      <c r="AB36" s="2">
        <f>IF(AB$2=0,0,INDEX('Placebo - Data'!$B:$BA,MATCH($Q36,'Placebo - Data'!$A:$A,0),MATCH(AB$1,'Placebo - Data'!$B$1:$BA$1,0)))*1000000*AB$5</f>
        <v>0</v>
      </c>
      <c r="AC36" s="2">
        <f>IF(AC$2=0,0,INDEX('Placebo - Data'!$B:$BA,MATCH($Q36,'Placebo - Data'!$A:$A,0),MATCH(AC$1,'Placebo - Data'!$B$1:$BA$1,0)))*1000000*AC$5</f>
        <v>11.560644452401903</v>
      </c>
      <c r="AD36" s="2">
        <f>IF(AD$2=0,0,INDEX('Placebo - Data'!$B:$BA,MATCH($Q36,'Placebo - Data'!$A:$A,0),MATCH(AD$1,'Placebo - Data'!$B$1:$BA$1,0)))*1000000*AD$5</f>
        <v>0</v>
      </c>
      <c r="AE36" s="2">
        <f>IF(AE$2=0,0,INDEX('Placebo - Data'!$B:$BA,MATCH($Q36,'Placebo - Data'!$A:$A,0),MATCH(AE$1,'Placebo - Data'!$B$1:$BA$1,0)))*1000000*AE$5</f>
        <v>24.135226340149529</v>
      </c>
      <c r="AF36" s="2">
        <f>IF(AF$2=0,0,INDEX('Placebo - Data'!$B:$BA,MATCH($Q36,'Placebo - Data'!$A:$A,0),MATCH(AF$1,'Placebo - Data'!$B$1:$BA$1,0)))*1000000*AF$5</f>
        <v>13.324106475920416</v>
      </c>
      <c r="AG36" s="2">
        <f>IF(AG$2=0,0,INDEX('Placebo - Data'!$B:$BA,MATCH($Q36,'Placebo - Data'!$A:$A,0),MATCH(AG$1,'Placebo - Data'!$B$1:$BA$1,0)))*1000000*AG$5</f>
        <v>0</v>
      </c>
      <c r="AH36" s="2">
        <f>IF(AH$2=0,0,INDEX('Placebo - Data'!$B:$BA,MATCH($Q36,'Placebo - Data'!$A:$A,0),MATCH(AH$1,'Placebo - Data'!$B$1:$BA$1,0)))*1000000*AH$5</f>
        <v>-6.8301169449114241</v>
      </c>
      <c r="AI36" s="2">
        <f>IF(AI$2=0,0,INDEX('Placebo - Data'!$B:$BA,MATCH($Q36,'Placebo - Data'!$A:$A,0),MATCH(AI$1,'Placebo - Data'!$B$1:$BA$1,0)))*1000000*AI$5</f>
        <v>24.408773242612369</v>
      </c>
      <c r="AJ36" s="2">
        <f>IF(AJ$2=0,0,INDEX('Placebo - Data'!$B:$BA,MATCH($Q36,'Placebo - Data'!$A:$A,0),MATCH(AJ$1,'Placebo - Data'!$B$1:$BA$1,0)))*1000000*AJ$5</f>
        <v>-10.765471415652428</v>
      </c>
      <c r="AK36" s="2">
        <f>IF(AK$2=0,0,INDEX('Placebo - Data'!$B:$BA,MATCH($Q36,'Placebo - Data'!$A:$A,0),MATCH(AK$1,'Placebo - Data'!$B$1:$BA$1,0)))*1000000*AK$5</f>
        <v>0</v>
      </c>
      <c r="AL36" s="2">
        <f>IF(AL$2=0,0,INDEX('Placebo - Data'!$B:$BA,MATCH($Q36,'Placebo - Data'!$A:$A,0),MATCH(AL$1,'Placebo - Data'!$B$1:$BA$1,0)))*1000000*AL$5</f>
        <v>-9.0093481048825197</v>
      </c>
      <c r="AM36" s="2">
        <f>IF(AM$2=0,0,INDEX('Placebo - Data'!$B:$BA,MATCH($Q36,'Placebo - Data'!$A:$A,0),MATCH(AM$1,'Placebo - Data'!$B$1:$BA$1,0)))*1000000*AM$5</f>
        <v>13.072831279714592</v>
      </c>
      <c r="AN36" s="2">
        <f>IF(AN$2=0,0,INDEX('Placebo - Data'!$B:$BA,MATCH($Q36,'Placebo - Data'!$A:$A,0),MATCH(AN$1,'Placebo - Data'!$B$1:$BA$1,0)))*1000000*AN$5</f>
        <v>0</v>
      </c>
      <c r="AO36" s="2">
        <f>IF(AO$2=0,0,INDEX('Placebo - Data'!$B:$BA,MATCH($Q36,'Placebo - Data'!$A:$A,0),MATCH(AO$1,'Placebo - Data'!$B$1:$BA$1,0)))*1000000*AO$5</f>
        <v>12.741352293232922</v>
      </c>
      <c r="AP36" s="2">
        <f>IF(AP$2=0,0,INDEX('Placebo - Data'!$B:$BA,MATCH($Q36,'Placebo - Data'!$A:$A,0),MATCH(AP$1,'Placebo - Data'!$B$1:$BA$1,0)))*1000000*AP$5</f>
        <v>0</v>
      </c>
      <c r="AQ36" s="2">
        <f>IF(AQ$2=0,0,INDEX('Placebo - Data'!$B:$BA,MATCH($Q36,'Placebo - Data'!$A:$A,0),MATCH(AQ$1,'Placebo - Data'!$B$1:$BA$1,0)))*1000000*AQ$5</f>
        <v>-9.569170288159512</v>
      </c>
      <c r="AR36" s="2">
        <f>IF(AR$2=0,0,INDEX('Placebo - Data'!$B:$BA,MATCH($Q36,'Placebo - Data'!$A:$A,0),MATCH(AR$1,'Placebo - Data'!$B$1:$BA$1,0)))*1000000*AR$5</f>
        <v>0</v>
      </c>
      <c r="AS36" s="2">
        <f>IF(AS$2=0,0,INDEX('Placebo - Data'!$B:$BA,MATCH($Q36,'Placebo - Data'!$A:$A,0),MATCH(AS$1,'Placebo - Data'!$B$1:$BA$1,0)))*1000000*AS$5</f>
        <v>-2.5000911136885406</v>
      </c>
      <c r="AT36" s="2">
        <f>IF(AT$2=0,0,INDEX('Placebo - Data'!$B:$BA,MATCH($Q36,'Placebo - Data'!$A:$A,0),MATCH(AT$1,'Placebo - Data'!$B$1:$BA$1,0)))*1000000*AT$5</f>
        <v>0</v>
      </c>
      <c r="AU36" s="2">
        <f>IF(AU$2=0,0,INDEX('Placebo - Data'!$B:$BA,MATCH($Q36,'Placebo - Data'!$A:$A,0),MATCH(AU$1,'Placebo - Data'!$B$1:$BA$1,0)))*1000000*AU$5</f>
        <v>0</v>
      </c>
      <c r="AV36" s="2">
        <f>IF(AV$2=0,0,INDEX('Placebo - Data'!$B:$BA,MATCH($Q36,'Placebo - Data'!$A:$A,0),MATCH(AV$1,'Placebo - Data'!$B$1:$BA$1,0)))*1000000*AV$5</f>
        <v>0</v>
      </c>
      <c r="AW36" s="2">
        <f>IF(AW$2=0,0,INDEX('Placebo - Data'!$B:$BA,MATCH($Q36,'Placebo - Data'!$A:$A,0),MATCH(AW$1,'Placebo - Data'!$B$1:$BA$1,0)))*1000000*AW$5</f>
        <v>0</v>
      </c>
      <c r="AX36" s="2">
        <f>IF(AX$2=0,0,INDEX('Placebo - Data'!$B:$BA,MATCH($Q36,'Placebo - Data'!$A:$A,0),MATCH(AX$1,'Placebo - Data'!$B$1:$BA$1,0)))*1000000*AX$5</f>
        <v>0</v>
      </c>
      <c r="AY36" s="2">
        <f>IF(AY$2=0,0,INDEX('Placebo - Data'!$B:$BA,MATCH($Q36,'Placebo - Data'!$A:$A,0),MATCH(AY$1,'Placebo - Data'!$B$1:$BA$1,0)))*1000000*AY$5</f>
        <v>0</v>
      </c>
      <c r="AZ36" s="2">
        <f>IF(AZ$2=0,0,INDEX('Placebo - Data'!$B:$BA,MATCH($Q36,'Placebo - Data'!$A:$A,0),MATCH(AZ$1,'Placebo - Data'!$B$1:$BA$1,0)))*1000000*AZ$5</f>
        <v>-57.745874073589221</v>
      </c>
      <c r="BA36" s="2">
        <f>IF(BA$2=0,0,INDEX('Placebo - Data'!$B:$BA,MATCH($Q36,'Placebo - Data'!$A:$A,0),MATCH(BA$1,'Placebo - Data'!$B$1:$BA$1,0)))*1000000*BA$5</f>
        <v>0</v>
      </c>
      <c r="BB36" s="2">
        <f>IF(BB$2=0,0,INDEX('Placebo - Data'!$B:$BA,MATCH($Q36,'Placebo - Data'!$A:$A,0),MATCH(BB$1,'Placebo - Data'!$B$1:$BA$1,0)))*1000000*BB$5</f>
        <v>0</v>
      </c>
      <c r="BC36" s="2">
        <f>IF(BC$2=0,0,INDEX('Placebo - Data'!$B:$BA,MATCH($Q36,'Placebo - Data'!$A:$A,0),MATCH(BC$1,'Placebo - Data'!$B$1:$BA$1,0)))*1000000*BC$5</f>
        <v>0</v>
      </c>
      <c r="BD36" s="2">
        <f>IF(BD$2=0,0,INDEX('Placebo - Data'!$B:$BA,MATCH($Q36,'Placebo - Data'!$A:$A,0),MATCH(BD$1,'Placebo - Data'!$B$1:$BA$1,0)))*1000000*BD$5</f>
        <v>0</v>
      </c>
      <c r="BE36" s="2">
        <f>IF(BE$2=0,0,INDEX('Placebo - Data'!$B:$BA,MATCH($Q36,'Placebo - Data'!$A:$A,0),MATCH(BE$1,'Placebo - Data'!$B$1:$BA$1,0)))*1000000*BE$5</f>
        <v>0</v>
      </c>
      <c r="BF36" s="2">
        <f>IF(BF$2=0,0,INDEX('Placebo - Data'!$B:$BA,MATCH($Q36,'Placebo - Data'!$A:$A,0),MATCH(BF$1,'Placebo - Data'!$B$1:$BA$1,0)))*1000000*BF$5</f>
        <v>-9.8145610536448658</v>
      </c>
      <c r="BG36" s="2">
        <f>IF(BG$2=0,0,INDEX('Placebo - Data'!$B:$BA,MATCH($Q36,'Placebo - Data'!$A:$A,0),MATCH(BG$1,'Placebo - Data'!$B$1:$BA$1,0)))*1000000*BG$5</f>
        <v>12.336423424130771</v>
      </c>
      <c r="BH36" s="2">
        <f>IF(BH$2=0,0,INDEX('Placebo - Data'!$B:$BA,MATCH($Q36,'Placebo - Data'!$A:$A,0),MATCH(BH$1,'Placebo - Data'!$B$1:$BA$1,0)))*1000000*BH$5</f>
        <v>7.9668261605547741</v>
      </c>
      <c r="BI36" s="2">
        <f>IF(BI$2=0,0,INDEX('Placebo - Data'!$B:$BA,MATCH($Q36,'Placebo - Data'!$A:$A,0),MATCH(BI$1,'Placebo - Data'!$B$1:$BA$1,0)))*1000000*BI$5</f>
        <v>-8.1694734035409056</v>
      </c>
      <c r="BJ36" s="2">
        <f>IF(BJ$2=0,0,INDEX('Placebo - Data'!$B:$BA,MATCH($Q36,'Placebo - Data'!$A:$A,0),MATCH(BJ$1,'Placebo - Data'!$B$1:$BA$1,0)))*1000000*BJ$5</f>
        <v>0</v>
      </c>
      <c r="BK36" s="2">
        <f>IF(BK$2=0,0,INDEX('Placebo - Data'!$B:$BA,MATCH($Q36,'Placebo - Data'!$A:$A,0),MATCH(BK$1,'Placebo - Data'!$B$1:$BA$1,0)))*1000000*BK$5</f>
        <v>0</v>
      </c>
      <c r="BL36" s="2">
        <f>IF(BL$2=0,0,INDEX('Placebo - Data'!$B:$BA,MATCH($Q36,'Placebo - Data'!$A:$A,0),MATCH(BL$1,'Placebo - Data'!$B$1:$BA$1,0)))*1000000*BL$5</f>
        <v>0</v>
      </c>
      <c r="BM36" s="2">
        <f>IF(BM$2=0,0,INDEX('Placebo - Data'!$B:$BA,MATCH($Q36,'Placebo - Data'!$A:$A,0),MATCH(BM$1,'Placebo - Data'!$B$1:$BA$1,0)))*1000000*BM$5</f>
        <v>0</v>
      </c>
      <c r="BN36" s="2">
        <f>IF(BN$2=0,0,INDEX('Placebo - Data'!$B:$BA,MATCH($Q36,'Placebo - Data'!$A:$A,0),MATCH(BN$1,'Placebo - Data'!$B$1:$BA$1,0)))*1000000*BN$5</f>
        <v>0</v>
      </c>
      <c r="BO36" s="2">
        <f>IF(BO$2=0,0,INDEX('Placebo - Data'!$B:$BA,MATCH($Q36,'Placebo - Data'!$A:$A,0),MATCH(BO$1,'Placebo - Data'!$B$1:$BA$1,0)))*1000000*BO$5</f>
        <v>-5.1649735723913182</v>
      </c>
      <c r="BP36" s="2">
        <f>IF(BP$2=0,0,INDEX('Placebo - Data'!$B:$BA,MATCH($Q36,'Placebo - Data'!$A:$A,0),MATCH(BP$1,'Placebo - Data'!$B$1:$BA$1,0)))*1000000*BP$5</f>
        <v>0</v>
      </c>
      <c r="BQ36" s="2"/>
      <c r="BR36" s="2"/>
    </row>
    <row r="37" spans="1:70" x14ac:dyDescent="0.25">
      <c r="A37" t="s">
        <v>88</v>
      </c>
      <c r="B37" s="2">
        <f t="shared" si="3"/>
        <v>0</v>
      </c>
      <c r="Q37">
        <f>'Placebo - Data'!A32</f>
        <v>2012</v>
      </c>
      <c r="R37" s="2">
        <f>IF(R$2=0,0,INDEX('Placebo - Data'!$B:$BA,MATCH($Q37,'Placebo - Data'!$A:$A,0),MATCH(R$1,'Placebo - Data'!$B$1:$BA$1,0)))*1000000*R$5</f>
        <v>-1.7540482986078132</v>
      </c>
      <c r="S37" s="2">
        <f>IF(S$2=0,0,INDEX('Placebo - Data'!$B:$BA,MATCH($Q37,'Placebo - Data'!$A:$A,0),MATCH(S$1,'Placebo - Data'!$B$1:$BA$1,0)))*1000000*S$5</f>
        <v>0</v>
      </c>
      <c r="T37" s="2">
        <f>IF(T$2=0,0,INDEX('Placebo - Data'!$B:$BA,MATCH($Q37,'Placebo - Data'!$A:$A,0),MATCH(T$1,'Placebo - Data'!$B$1:$BA$1,0)))*1000000*T$5</f>
        <v>0</v>
      </c>
      <c r="U37" s="2">
        <f>IF(U$2=0,0,INDEX('Placebo - Data'!$B:$BA,MATCH($Q37,'Placebo - Data'!$A:$A,0),MATCH(U$1,'Placebo - Data'!$B$1:$BA$1,0)))*1000000*U$5</f>
        <v>27.793405024567619</v>
      </c>
      <c r="V37" s="2">
        <f>IF(V$2=0,0,INDEX('Placebo - Data'!$B:$BA,MATCH($Q37,'Placebo - Data'!$A:$A,0),MATCH(V$1,'Placebo - Data'!$B$1:$BA$1,0)))*1000000*V$5</f>
        <v>-14.769669178349432</v>
      </c>
      <c r="W37" s="2">
        <f>IF(W$2=0,0,INDEX('Placebo - Data'!$B:$BA,MATCH($Q37,'Placebo - Data'!$A:$A,0),MATCH(W$1,'Placebo - Data'!$B$1:$BA$1,0)))*1000000*W$5</f>
        <v>0</v>
      </c>
      <c r="X37" s="2">
        <f>IF(X$2=0,0,INDEX('Placebo - Data'!$B:$BA,MATCH($Q37,'Placebo - Data'!$A:$A,0),MATCH(X$1,'Placebo - Data'!$B$1:$BA$1,0)))*1000000*X$5</f>
        <v>20.232371753081679</v>
      </c>
      <c r="Y37" s="2">
        <f>IF(Y$2=0,0,INDEX('Placebo - Data'!$B:$BA,MATCH($Q37,'Placebo - Data'!$A:$A,0),MATCH(Y$1,'Placebo - Data'!$B$1:$BA$1,0)))*1000000*Y$5</f>
        <v>0</v>
      </c>
      <c r="Z37" s="2">
        <f>IF(Z$2=0,0,INDEX('Placebo - Data'!$B:$BA,MATCH($Q37,'Placebo - Data'!$A:$A,0),MATCH(Z$1,'Placebo - Data'!$B$1:$BA$1,0)))*1000000*Z$5</f>
        <v>0</v>
      </c>
      <c r="AA37" s="2">
        <f>IF(AA$2=0,0,INDEX('Placebo - Data'!$B:$BA,MATCH($Q37,'Placebo - Data'!$A:$A,0),MATCH(AA$1,'Placebo - Data'!$B$1:$BA$1,0)))*1000000*AA$5</f>
        <v>0</v>
      </c>
      <c r="AB37" s="2">
        <f>IF(AB$2=0,0,INDEX('Placebo - Data'!$B:$BA,MATCH($Q37,'Placebo - Data'!$A:$A,0),MATCH(AB$1,'Placebo - Data'!$B$1:$BA$1,0)))*1000000*AB$5</f>
        <v>0</v>
      </c>
      <c r="AC37" s="2">
        <f>IF(AC$2=0,0,INDEX('Placebo - Data'!$B:$BA,MATCH($Q37,'Placebo - Data'!$A:$A,0),MATCH(AC$1,'Placebo - Data'!$B$1:$BA$1,0)))*1000000*AC$5</f>
        <v>8.9813447630149312</v>
      </c>
      <c r="AD37" s="2">
        <f>IF(AD$2=0,0,INDEX('Placebo - Data'!$B:$BA,MATCH($Q37,'Placebo - Data'!$A:$A,0),MATCH(AD$1,'Placebo - Data'!$B$1:$BA$1,0)))*1000000*AD$5</f>
        <v>0</v>
      </c>
      <c r="AE37" s="2">
        <f>IF(AE$2=0,0,INDEX('Placebo - Data'!$B:$BA,MATCH($Q37,'Placebo - Data'!$A:$A,0),MATCH(AE$1,'Placebo - Data'!$B$1:$BA$1,0)))*1000000*AE$5</f>
        <v>21.106254280311987</v>
      </c>
      <c r="AF37" s="2">
        <f>IF(AF$2=0,0,INDEX('Placebo - Data'!$B:$BA,MATCH($Q37,'Placebo - Data'!$A:$A,0),MATCH(AF$1,'Placebo - Data'!$B$1:$BA$1,0)))*1000000*AF$5</f>
        <v>12.964330380782485</v>
      </c>
      <c r="AG37" s="2">
        <f>IF(AG$2=0,0,INDEX('Placebo - Data'!$B:$BA,MATCH($Q37,'Placebo - Data'!$A:$A,0),MATCH(AG$1,'Placebo - Data'!$B$1:$BA$1,0)))*1000000*AG$5</f>
        <v>0</v>
      </c>
      <c r="AH37" s="2">
        <f>IF(AH$2=0,0,INDEX('Placebo - Data'!$B:$BA,MATCH($Q37,'Placebo - Data'!$A:$A,0),MATCH(AH$1,'Placebo - Data'!$B$1:$BA$1,0)))*1000000*AH$5</f>
        <v>-1.4270131032390054</v>
      </c>
      <c r="AI37" s="2">
        <f>IF(AI$2=0,0,INDEX('Placebo - Data'!$B:$BA,MATCH($Q37,'Placebo - Data'!$A:$A,0),MATCH(AI$1,'Placebo - Data'!$B$1:$BA$1,0)))*1000000*AI$5</f>
        <v>33.512700611026958</v>
      </c>
      <c r="AJ37" s="2">
        <f>IF(AJ$2=0,0,INDEX('Placebo - Data'!$B:$BA,MATCH($Q37,'Placebo - Data'!$A:$A,0),MATCH(AJ$1,'Placebo - Data'!$B$1:$BA$1,0)))*1000000*AJ$5</f>
        <v>-13.835033314535394</v>
      </c>
      <c r="AK37" s="2">
        <f>IF(AK$2=0,0,INDEX('Placebo - Data'!$B:$BA,MATCH($Q37,'Placebo - Data'!$A:$A,0),MATCH(AK$1,'Placebo - Data'!$B$1:$BA$1,0)))*1000000*AK$5</f>
        <v>0</v>
      </c>
      <c r="AL37" s="2">
        <f>IF(AL$2=0,0,INDEX('Placebo - Data'!$B:$BA,MATCH($Q37,'Placebo - Data'!$A:$A,0),MATCH(AL$1,'Placebo - Data'!$B$1:$BA$1,0)))*1000000*AL$5</f>
        <v>-9.3407061285688542</v>
      </c>
      <c r="AM37" s="2">
        <f>IF(AM$2=0,0,INDEX('Placebo - Data'!$B:$BA,MATCH($Q37,'Placebo - Data'!$A:$A,0),MATCH(AM$1,'Placebo - Data'!$B$1:$BA$1,0)))*1000000*AM$5</f>
        <v>12.760110621456988</v>
      </c>
      <c r="AN37" s="2">
        <f>IF(AN$2=0,0,INDEX('Placebo - Data'!$B:$BA,MATCH($Q37,'Placebo - Data'!$A:$A,0),MATCH(AN$1,'Placebo - Data'!$B$1:$BA$1,0)))*1000000*AN$5</f>
        <v>0</v>
      </c>
      <c r="AO37" s="2">
        <f>IF(AO$2=0,0,INDEX('Placebo - Data'!$B:$BA,MATCH($Q37,'Placebo - Data'!$A:$A,0),MATCH(AO$1,'Placebo - Data'!$B$1:$BA$1,0)))*1000000*AO$5</f>
        <v>20.393472368596122</v>
      </c>
      <c r="AP37" s="2">
        <f>IF(AP$2=0,0,INDEX('Placebo - Data'!$B:$BA,MATCH($Q37,'Placebo - Data'!$A:$A,0),MATCH(AP$1,'Placebo - Data'!$B$1:$BA$1,0)))*1000000*AP$5</f>
        <v>0</v>
      </c>
      <c r="AQ37" s="2">
        <f>IF(AQ$2=0,0,INDEX('Placebo - Data'!$B:$BA,MATCH($Q37,'Placebo - Data'!$A:$A,0),MATCH(AQ$1,'Placebo - Data'!$B$1:$BA$1,0)))*1000000*AQ$5</f>
        <v>-11.628839274635538</v>
      </c>
      <c r="AR37" s="2">
        <f>IF(AR$2=0,0,INDEX('Placebo - Data'!$B:$BA,MATCH($Q37,'Placebo - Data'!$A:$A,0),MATCH(AR$1,'Placebo - Data'!$B$1:$BA$1,0)))*1000000*AR$5</f>
        <v>0</v>
      </c>
      <c r="AS37" s="2">
        <f>IF(AS$2=0,0,INDEX('Placebo - Data'!$B:$BA,MATCH($Q37,'Placebo - Data'!$A:$A,0),MATCH(AS$1,'Placebo - Data'!$B$1:$BA$1,0)))*1000000*AS$5</f>
        <v>-19.034572687814943</v>
      </c>
      <c r="AT37" s="2">
        <f>IF(AT$2=0,0,INDEX('Placebo - Data'!$B:$BA,MATCH($Q37,'Placebo - Data'!$A:$A,0),MATCH(AT$1,'Placebo - Data'!$B$1:$BA$1,0)))*1000000*AT$5</f>
        <v>0</v>
      </c>
      <c r="AU37" s="2">
        <f>IF(AU$2=0,0,INDEX('Placebo - Data'!$B:$BA,MATCH($Q37,'Placebo - Data'!$A:$A,0),MATCH(AU$1,'Placebo - Data'!$B$1:$BA$1,0)))*1000000*AU$5</f>
        <v>0</v>
      </c>
      <c r="AV37" s="2">
        <f>IF(AV$2=0,0,INDEX('Placebo - Data'!$B:$BA,MATCH($Q37,'Placebo - Data'!$A:$A,0),MATCH(AV$1,'Placebo - Data'!$B$1:$BA$1,0)))*1000000*AV$5</f>
        <v>0</v>
      </c>
      <c r="AW37" s="2">
        <f>IF(AW$2=0,0,INDEX('Placebo - Data'!$B:$BA,MATCH($Q37,'Placebo - Data'!$A:$A,0),MATCH(AW$1,'Placebo - Data'!$B$1:$BA$1,0)))*1000000*AW$5</f>
        <v>0</v>
      </c>
      <c r="AX37" s="2">
        <f>IF(AX$2=0,0,INDEX('Placebo - Data'!$B:$BA,MATCH($Q37,'Placebo - Data'!$A:$A,0),MATCH(AX$1,'Placebo - Data'!$B$1:$BA$1,0)))*1000000*AX$5</f>
        <v>0</v>
      </c>
      <c r="AY37" s="2">
        <f>IF(AY$2=0,0,INDEX('Placebo - Data'!$B:$BA,MATCH($Q37,'Placebo - Data'!$A:$A,0),MATCH(AY$1,'Placebo - Data'!$B$1:$BA$1,0)))*1000000*AY$5</f>
        <v>0</v>
      </c>
      <c r="AZ37" s="2">
        <f>IF(AZ$2=0,0,INDEX('Placebo - Data'!$B:$BA,MATCH($Q37,'Placebo - Data'!$A:$A,0),MATCH(AZ$1,'Placebo - Data'!$B$1:$BA$1,0)))*1000000*AZ$5</f>
        <v>-72.747548983898014</v>
      </c>
      <c r="BA37" s="2">
        <f>IF(BA$2=0,0,INDEX('Placebo - Data'!$B:$BA,MATCH($Q37,'Placebo - Data'!$A:$A,0),MATCH(BA$1,'Placebo - Data'!$B$1:$BA$1,0)))*1000000*BA$5</f>
        <v>0</v>
      </c>
      <c r="BB37" s="2">
        <f>IF(BB$2=0,0,INDEX('Placebo - Data'!$B:$BA,MATCH($Q37,'Placebo - Data'!$A:$A,0),MATCH(BB$1,'Placebo - Data'!$B$1:$BA$1,0)))*1000000*BB$5</f>
        <v>0</v>
      </c>
      <c r="BC37" s="2">
        <f>IF(BC$2=0,0,INDEX('Placebo - Data'!$B:$BA,MATCH($Q37,'Placebo - Data'!$A:$A,0),MATCH(BC$1,'Placebo - Data'!$B$1:$BA$1,0)))*1000000*BC$5</f>
        <v>0</v>
      </c>
      <c r="BD37" s="2">
        <f>IF(BD$2=0,0,INDEX('Placebo - Data'!$B:$BA,MATCH($Q37,'Placebo - Data'!$A:$A,0),MATCH(BD$1,'Placebo - Data'!$B$1:$BA$1,0)))*1000000*BD$5</f>
        <v>0</v>
      </c>
      <c r="BE37" s="2">
        <f>IF(BE$2=0,0,INDEX('Placebo - Data'!$B:$BA,MATCH($Q37,'Placebo - Data'!$A:$A,0),MATCH(BE$1,'Placebo - Data'!$B$1:$BA$1,0)))*1000000*BE$5</f>
        <v>0</v>
      </c>
      <c r="BF37" s="2">
        <f>IF(BF$2=0,0,INDEX('Placebo - Data'!$B:$BA,MATCH($Q37,'Placebo - Data'!$A:$A,0),MATCH(BF$1,'Placebo - Data'!$B$1:$BA$1,0)))*1000000*BF$5</f>
        <v>-21.157269657123834</v>
      </c>
      <c r="BG37" s="2">
        <f>IF(BG$2=0,0,INDEX('Placebo - Data'!$B:$BA,MATCH($Q37,'Placebo - Data'!$A:$A,0),MATCH(BG$1,'Placebo - Data'!$B$1:$BA$1,0)))*1000000*BG$5</f>
        <v>4.6283530537039042</v>
      </c>
      <c r="BH37" s="2">
        <f>IF(BH$2=0,0,INDEX('Placebo - Data'!$B:$BA,MATCH($Q37,'Placebo - Data'!$A:$A,0),MATCH(BH$1,'Placebo - Data'!$B$1:$BA$1,0)))*1000000*BH$5</f>
        <v>1.8357276303504477</v>
      </c>
      <c r="BI37" s="2">
        <f>IF(BI$2=0,0,INDEX('Placebo - Data'!$B:$BA,MATCH($Q37,'Placebo - Data'!$A:$A,0),MATCH(BI$1,'Placebo - Data'!$B$1:$BA$1,0)))*1000000*BI$5</f>
        <v>0.83468404454833944</v>
      </c>
      <c r="BJ37" s="2">
        <f>IF(BJ$2=0,0,INDEX('Placebo - Data'!$B:$BA,MATCH($Q37,'Placebo - Data'!$A:$A,0),MATCH(BJ$1,'Placebo - Data'!$B$1:$BA$1,0)))*1000000*BJ$5</f>
        <v>0</v>
      </c>
      <c r="BK37" s="2">
        <f>IF(BK$2=0,0,INDEX('Placebo - Data'!$B:$BA,MATCH($Q37,'Placebo - Data'!$A:$A,0),MATCH(BK$1,'Placebo - Data'!$B$1:$BA$1,0)))*1000000*BK$5</f>
        <v>0</v>
      </c>
      <c r="BL37" s="2">
        <f>IF(BL$2=0,0,INDEX('Placebo - Data'!$B:$BA,MATCH($Q37,'Placebo - Data'!$A:$A,0),MATCH(BL$1,'Placebo - Data'!$B$1:$BA$1,0)))*1000000*BL$5</f>
        <v>0</v>
      </c>
      <c r="BM37" s="2">
        <f>IF(BM$2=0,0,INDEX('Placebo - Data'!$B:$BA,MATCH($Q37,'Placebo - Data'!$A:$A,0),MATCH(BM$1,'Placebo - Data'!$B$1:$BA$1,0)))*1000000*BM$5</f>
        <v>0</v>
      </c>
      <c r="BN37" s="2">
        <f>IF(BN$2=0,0,INDEX('Placebo - Data'!$B:$BA,MATCH($Q37,'Placebo - Data'!$A:$A,0),MATCH(BN$1,'Placebo - Data'!$B$1:$BA$1,0)))*1000000*BN$5</f>
        <v>0</v>
      </c>
      <c r="BO37" s="2">
        <f>IF(BO$2=0,0,INDEX('Placebo - Data'!$B:$BA,MATCH($Q37,'Placebo - Data'!$A:$A,0),MATCH(BO$1,'Placebo - Data'!$B$1:$BA$1,0)))*1000000*BO$5</f>
        <v>-3.5798307180812117</v>
      </c>
      <c r="BP37" s="2">
        <f>IF(BP$2=0,0,INDEX('Placebo - Data'!$B:$BA,MATCH($Q37,'Placebo - Data'!$A:$A,0),MATCH(BP$1,'Placebo - Data'!$B$1:$BA$1,0)))*1000000*BP$5</f>
        <v>0</v>
      </c>
      <c r="BQ37" s="2"/>
      <c r="BR37" s="2"/>
    </row>
    <row r="38" spans="1:70" x14ac:dyDescent="0.25">
      <c r="A38" t="s">
        <v>52</v>
      </c>
      <c r="B38" s="2">
        <f t="shared" si="3"/>
        <v>0</v>
      </c>
      <c r="Q38">
        <f>'Placebo - Data'!A33</f>
        <v>2013</v>
      </c>
      <c r="R38" s="2">
        <f>IF(R$2=0,0,INDEX('Placebo - Data'!$B:$BA,MATCH($Q38,'Placebo - Data'!$A:$A,0),MATCH(R$1,'Placebo - Data'!$B$1:$BA$1,0)))*1000000*R$5</f>
        <v>-3.5015712001040811</v>
      </c>
      <c r="S38" s="2">
        <f>IF(S$2=0,0,INDEX('Placebo - Data'!$B:$BA,MATCH($Q38,'Placebo - Data'!$A:$A,0),MATCH(S$1,'Placebo - Data'!$B$1:$BA$1,0)))*1000000*S$5</f>
        <v>0</v>
      </c>
      <c r="T38" s="2">
        <f>IF(T$2=0,0,INDEX('Placebo - Data'!$B:$BA,MATCH($Q38,'Placebo - Data'!$A:$A,0),MATCH(T$1,'Placebo - Data'!$B$1:$BA$1,0)))*1000000*T$5</f>
        <v>0</v>
      </c>
      <c r="U38" s="2">
        <f>IF(U$2=0,0,INDEX('Placebo - Data'!$B:$BA,MATCH($Q38,'Placebo - Data'!$A:$A,0),MATCH(U$1,'Placebo - Data'!$B$1:$BA$1,0)))*1000000*U$5</f>
        <v>21.778230802738108</v>
      </c>
      <c r="V38" s="2">
        <f>IF(V$2=0,0,INDEX('Placebo - Data'!$B:$BA,MATCH($Q38,'Placebo - Data'!$A:$A,0),MATCH(V$1,'Placebo - Data'!$B$1:$BA$1,0)))*1000000*V$5</f>
        <v>-3.9304263736994471</v>
      </c>
      <c r="W38" s="2">
        <f>IF(W$2=0,0,INDEX('Placebo - Data'!$B:$BA,MATCH($Q38,'Placebo - Data'!$A:$A,0),MATCH(W$1,'Placebo - Data'!$B$1:$BA$1,0)))*1000000*W$5</f>
        <v>0</v>
      </c>
      <c r="X38" s="2">
        <f>IF(X$2=0,0,INDEX('Placebo - Data'!$B:$BA,MATCH($Q38,'Placebo - Data'!$A:$A,0),MATCH(X$1,'Placebo - Data'!$B$1:$BA$1,0)))*1000000*X$5</f>
        <v>13.293682059156708</v>
      </c>
      <c r="Y38" s="2">
        <f>IF(Y$2=0,0,INDEX('Placebo - Data'!$B:$BA,MATCH($Q38,'Placebo - Data'!$A:$A,0),MATCH(Y$1,'Placebo - Data'!$B$1:$BA$1,0)))*1000000*Y$5</f>
        <v>0</v>
      </c>
      <c r="Z38" s="2">
        <f>IF(Z$2=0,0,INDEX('Placebo - Data'!$B:$BA,MATCH($Q38,'Placebo - Data'!$A:$A,0),MATCH(Z$1,'Placebo - Data'!$B$1:$BA$1,0)))*1000000*Z$5</f>
        <v>0</v>
      </c>
      <c r="AA38" s="2">
        <f>IF(AA$2=0,0,INDEX('Placebo - Data'!$B:$BA,MATCH($Q38,'Placebo - Data'!$A:$A,0),MATCH(AA$1,'Placebo - Data'!$B$1:$BA$1,0)))*1000000*AA$5</f>
        <v>0</v>
      </c>
      <c r="AB38" s="2">
        <f>IF(AB$2=0,0,INDEX('Placebo - Data'!$B:$BA,MATCH($Q38,'Placebo - Data'!$A:$A,0),MATCH(AB$1,'Placebo - Data'!$B$1:$BA$1,0)))*1000000*AB$5</f>
        <v>0</v>
      </c>
      <c r="AC38" s="2">
        <f>IF(AC$2=0,0,INDEX('Placebo - Data'!$B:$BA,MATCH($Q38,'Placebo - Data'!$A:$A,0),MATCH(AC$1,'Placebo - Data'!$B$1:$BA$1,0)))*1000000*AC$5</f>
        <v>12.797909221262671</v>
      </c>
      <c r="AD38" s="2">
        <f>IF(AD$2=0,0,INDEX('Placebo - Data'!$B:$BA,MATCH($Q38,'Placebo - Data'!$A:$A,0),MATCH(AD$1,'Placebo - Data'!$B$1:$BA$1,0)))*1000000*AD$5</f>
        <v>0</v>
      </c>
      <c r="AE38" s="2">
        <f>IF(AE$2=0,0,INDEX('Placebo - Data'!$B:$BA,MATCH($Q38,'Placebo - Data'!$A:$A,0),MATCH(AE$1,'Placebo - Data'!$B$1:$BA$1,0)))*1000000*AE$5</f>
        <v>8.9852301243809052</v>
      </c>
      <c r="AF38" s="2">
        <f>IF(AF$2=0,0,INDEX('Placebo - Data'!$B:$BA,MATCH($Q38,'Placebo - Data'!$A:$A,0),MATCH(AF$1,'Placebo - Data'!$B$1:$BA$1,0)))*1000000*AF$5</f>
        <v>4.8072447498270776</v>
      </c>
      <c r="AG38" s="2">
        <f>IF(AG$2=0,0,INDEX('Placebo - Data'!$B:$BA,MATCH($Q38,'Placebo - Data'!$A:$A,0),MATCH(AG$1,'Placebo - Data'!$B$1:$BA$1,0)))*1000000*AG$5</f>
        <v>0</v>
      </c>
      <c r="AH38" s="2">
        <f>IF(AH$2=0,0,INDEX('Placebo - Data'!$B:$BA,MATCH($Q38,'Placebo - Data'!$A:$A,0),MATCH(AH$1,'Placebo - Data'!$B$1:$BA$1,0)))*1000000*AH$5</f>
        <v>-8.3473005361156538</v>
      </c>
      <c r="AI38" s="2">
        <f>IF(AI$2=0,0,INDEX('Placebo - Data'!$B:$BA,MATCH($Q38,'Placebo - Data'!$A:$A,0),MATCH(AI$1,'Placebo - Data'!$B$1:$BA$1,0)))*1000000*AI$5</f>
        <v>25.459545213379897</v>
      </c>
      <c r="AJ38" s="2">
        <f>IF(AJ$2=0,0,INDEX('Placebo - Data'!$B:$BA,MATCH($Q38,'Placebo - Data'!$A:$A,0),MATCH(AJ$1,'Placebo - Data'!$B$1:$BA$1,0)))*1000000*AJ$5</f>
        <v>-12.489923392422497</v>
      </c>
      <c r="AK38" s="2">
        <f>IF(AK$2=0,0,INDEX('Placebo - Data'!$B:$BA,MATCH($Q38,'Placebo - Data'!$A:$A,0),MATCH(AK$1,'Placebo - Data'!$B$1:$BA$1,0)))*1000000*AK$5</f>
        <v>0</v>
      </c>
      <c r="AL38" s="2">
        <f>IF(AL$2=0,0,INDEX('Placebo - Data'!$B:$BA,MATCH($Q38,'Placebo - Data'!$A:$A,0),MATCH(AL$1,'Placebo - Data'!$B$1:$BA$1,0)))*1000000*AL$5</f>
        <v>-2.7739481538446853</v>
      </c>
      <c r="AM38" s="2">
        <f>IF(AM$2=0,0,INDEX('Placebo - Data'!$B:$BA,MATCH($Q38,'Placebo - Data'!$A:$A,0),MATCH(AM$1,'Placebo - Data'!$B$1:$BA$1,0)))*1000000*AM$5</f>
        <v>4.9243808462051675</v>
      </c>
      <c r="AN38" s="2">
        <f>IF(AN$2=0,0,INDEX('Placebo - Data'!$B:$BA,MATCH($Q38,'Placebo - Data'!$A:$A,0),MATCH(AN$1,'Placebo - Data'!$B$1:$BA$1,0)))*1000000*AN$5</f>
        <v>0</v>
      </c>
      <c r="AO38" s="2">
        <f>IF(AO$2=0,0,INDEX('Placebo - Data'!$B:$BA,MATCH($Q38,'Placebo - Data'!$A:$A,0),MATCH(AO$1,'Placebo - Data'!$B$1:$BA$1,0)))*1000000*AO$5</f>
        <v>16.833748304634355</v>
      </c>
      <c r="AP38" s="2">
        <f>IF(AP$2=0,0,INDEX('Placebo - Data'!$B:$BA,MATCH($Q38,'Placebo - Data'!$A:$A,0),MATCH(AP$1,'Placebo - Data'!$B$1:$BA$1,0)))*1000000*AP$5</f>
        <v>0</v>
      </c>
      <c r="AQ38" s="2">
        <f>IF(AQ$2=0,0,INDEX('Placebo - Data'!$B:$BA,MATCH($Q38,'Placebo - Data'!$A:$A,0),MATCH(AQ$1,'Placebo - Data'!$B$1:$BA$1,0)))*1000000*AQ$5</f>
        <v>-5.9241233429929707</v>
      </c>
      <c r="AR38" s="2">
        <f>IF(AR$2=0,0,INDEX('Placebo - Data'!$B:$BA,MATCH($Q38,'Placebo - Data'!$A:$A,0),MATCH(AR$1,'Placebo - Data'!$B$1:$BA$1,0)))*1000000*AR$5</f>
        <v>0</v>
      </c>
      <c r="AS38" s="2">
        <f>IF(AS$2=0,0,INDEX('Placebo - Data'!$B:$BA,MATCH($Q38,'Placebo - Data'!$A:$A,0),MATCH(AS$1,'Placebo - Data'!$B$1:$BA$1,0)))*1000000*AS$5</f>
        <v>-12.243969649716746</v>
      </c>
      <c r="AT38" s="2">
        <f>IF(AT$2=0,0,INDEX('Placebo - Data'!$B:$BA,MATCH($Q38,'Placebo - Data'!$A:$A,0),MATCH(AT$1,'Placebo - Data'!$B$1:$BA$1,0)))*1000000*AT$5</f>
        <v>0</v>
      </c>
      <c r="AU38" s="2">
        <f>IF(AU$2=0,0,INDEX('Placebo - Data'!$B:$BA,MATCH($Q38,'Placebo - Data'!$A:$A,0),MATCH(AU$1,'Placebo - Data'!$B$1:$BA$1,0)))*1000000*AU$5</f>
        <v>0</v>
      </c>
      <c r="AV38" s="2">
        <f>IF(AV$2=0,0,INDEX('Placebo - Data'!$B:$BA,MATCH($Q38,'Placebo - Data'!$A:$A,0),MATCH(AV$1,'Placebo - Data'!$B$1:$BA$1,0)))*1000000*AV$5</f>
        <v>0</v>
      </c>
      <c r="AW38" s="2">
        <f>IF(AW$2=0,0,INDEX('Placebo - Data'!$B:$BA,MATCH($Q38,'Placebo - Data'!$A:$A,0),MATCH(AW$1,'Placebo - Data'!$B$1:$BA$1,0)))*1000000*AW$5</f>
        <v>0</v>
      </c>
      <c r="AX38" s="2">
        <f>IF(AX$2=0,0,INDEX('Placebo - Data'!$B:$BA,MATCH($Q38,'Placebo - Data'!$A:$A,0),MATCH(AX$1,'Placebo - Data'!$B$1:$BA$1,0)))*1000000*AX$5</f>
        <v>0</v>
      </c>
      <c r="AY38" s="2">
        <f>IF(AY$2=0,0,INDEX('Placebo - Data'!$B:$BA,MATCH($Q38,'Placebo - Data'!$A:$A,0),MATCH(AY$1,'Placebo - Data'!$B$1:$BA$1,0)))*1000000*AY$5</f>
        <v>0</v>
      </c>
      <c r="AZ38" s="2">
        <f>IF(AZ$2=0,0,INDEX('Placebo - Data'!$B:$BA,MATCH($Q38,'Placebo - Data'!$A:$A,0),MATCH(AZ$1,'Placebo - Data'!$B$1:$BA$1,0)))*1000000*AZ$5</f>
        <v>-59.284058806952089</v>
      </c>
      <c r="BA38" s="2">
        <f>IF(BA$2=0,0,INDEX('Placebo - Data'!$B:$BA,MATCH($Q38,'Placebo - Data'!$A:$A,0),MATCH(BA$1,'Placebo - Data'!$B$1:$BA$1,0)))*1000000*BA$5</f>
        <v>0</v>
      </c>
      <c r="BB38" s="2">
        <f>IF(BB$2=0,0,INDEX('Placebo - Data'!$B:$BA,MATCH($Q38,'Placebo - Data'!$A:$A,0),MATCH(BB$1,'Placebo - Data'!$B$1:$BA$1,0)))*1000000*BB$5</f>
        <v>0</v>
      </c>
      <c r="BC38" s="2">
        <f>IF(BC$2=0,0,INDEX('Placebo - Data'!$B:$BA,MATCH($Q38,'Placebo - Data'!$A:$A,0),MATCH(BC$1,'Placebo - Data'!$B$1:$BA$1,0)))*1000000*BC$5</f>
        <v>0</v>
      </c>
      <c r="BD38" s="2">
        <f>IF(BD$2=0,0,INDEX('Placebo - Data'!$B:$BA,MATCH($Q38,'Placebo - Data'!$A:$A,0),MATCH(BD$1,'Placebo - Data'!$B$1:$BA$1,0)))*1000000*BD$5</f>
        <v>0</v>
      </c>
      <c r="BE38" s="2">
        <f>IF(BE$2=0,0,INDEX('Placebo - Data'!$B:$BA,MATCH($Q38,'Placebo - Data'!$A:$A,0),MATCH(BE$1,'Placebo - Data'!$B$1:$BA$1,0)))*1000000*BE$5</f>
        <v>0</v>
      </c>
      <c r="BF38" s="2">
        <f>IF(BF$2=0,0,INDEX('Placebo - Data'!$B:$BA,MATCH($Q38,'Placebo - Data'!$A:$A,0),MATCH(BF$1,'Placebo - Data'!$B$1:$BA$1,0)))*1000000*BF$5</f>
        <v>-11.302210623398423</v>
      </c>
      <c r="BG38" s="2">
        <f>IF(BG$2=0,0,INDEX('Placebo - Data'!$B:$BA,MATCH($Q38,'Placebo - Data'!$A:$A,0),MATCH(BG$1,'Placebo - Data'!$B$1:$BA$1,0)))*1000000*BG$5</f>
        <v>3.0262540349212941</v>
      </c>
      <c r="BH38" s="2">
        <f>IF(BH$2=0,0,INDEX('Placebo - Data'!$B:$BA,MATCH($Q38,'Placebo - Data'!$A:$A,0),MATCH(BH$1,'Placebo - Data'!$B$1:$BA$1,0)))*1000000*BH$5</f>
        <v>6.6713500928017311</v>
      </c>
      <c r="BI38" s="2">
        <f>IF(BI$2=0,0,INDEX('Placebo - Data'!$B:$BA,MATCH($Q38,'Placebo - Data'!$A:$A,0),MATCH(BI$1,'Placebo - Data'!$B$1:$BA$1,0)))*1000000*BI$5</f>
        <v>-7.2733027991489507</v>
      </c>
      <c r="BJ38" s="2">
        <f>IF(BJ$2=0,0,INDEX('Placebo - Data'!$B:$BA,MATCH($Q38,'Placebo - Data'!$A:$A,0),MATCH(BJ$1,'Placebo - Data'!$B$1:$BA$1,0)))*1000000*BJ$5</f>
        <v>0</v>
      </c>
      <c r="BK38" s="2">
        <f>IF(BK$2=0,0,INDEX('Placebo - Data'!$B:$BA,MATCH($Q38,'Placebo - Data'!$A:$A,0),MATCH(BK$1,'Placebo - Data'!$B$1:$BA$1,0)))*1000000*BK$5</f>
        <v>0</v>
      </c>
      <c r="BL38" s="2">
        <f>IF(BL$2=0,0,INDEX('Placebo - Data'!$B:$BA,MATCH($Q38,'Placebo - Data'!$A:$A,0),MATCH(BL$1,'Placebo - Data'!$B$1:$BA$1,0)))*1000000*BL$5</f>
        <v>0</v>
      </c>
      <c r="BM38" s="2">
        <f>IF(BM$2=0,0,INDEX('Placebo - Data'!$B:$BA,MATCH($Q38,'Placebo - Data'!$A:$A,0),MATCH(BM$1,'Placebo - Data'!$B$1:$BA$1,0)))*1000000*BM$5</f>
        <v>0</v>
      </c>
      <c r="BN38" s="2">
        <f>IF(BN$2=0,0,INDEX('Placebo - Data'!$B:$BA,MATCH($Q38,'Placebo - Data'!$A:$A,0),MATCH(BN$1,'Placebo - Data'!$B$1:$BA$1,0)))*1000000*BN$5</f>
        <v>0</v>
      </c>
      <c r="BO38" s="2">
        <f>IF(BO$2=0,0,INDEX('Placebo - Data'!$B:$BA,MATCH($Q38,'Placebo - Data'!$A:$A,0),MATCH(BO$1,'Placebo - Data'!$B$1:$BA$1,0)))*1000000*BO$5</f>
        <v>3.5533521440811455</v>
      </c>
      <c r="BP38" s="2">
        <f>IF(BP$2=0,0,INDEX('Placebo - Data'!$B:$BA,MATCH($Q38,'Placebo - Data'!$A:$A,0),MATCH(BP$1,'Placebo - Data'!$B$1:$BA$1,0)))*1000000*BP$5</f>
        <v>0</v>
      </c>
      <c r="BQ38" s="2"/>
      <c r="BR38" s="2"/>
    </row>
    <row r="39" spans="1:70" x14ac:dyDescent="0.25">
      <c r="A39" t="s">
        <v>49</v>
      </c>
      <c r="B39" s="2">
        <f t="shared" si="3"/>
        <v>0</v>
      </c>
      <c r="Q39">
        <f>'Placebo - Data'!A34</f>
        <v>2014</v>
      </c>
      <c r="R39" s="2">
        <f>IF(R$2=0,0,INDEX('Placebo - Data'!$B:$BA,MATCH($Q39,'Placebo - Data'!$A:$A,0),MATCH(R$1,'Placebo - Data'!$B$1:$BA$1,0)))*1000000*R$5</f>
        <v>0.46810893650217622</v>
      </c>
      <c r="S39" s="2">
        <f>IF(S$2=0,0,INDEX('Placebo - Data'!$B:$BA,MATCH($Q39,'Placebo - Data'!$A:$A,0),MATCH(S$1,'Placebo - Data'!$B$1:$BA$1,0)))*1000000*S$5</f>
        <v>0</v>
      </c>
      <c r="T39" s="2">
        <f>IF(T$2=0,0,INDEX('Placebo - Data'!$B:$BA,MATCH($Q39,'Placebo - Data'!$A:$A,0),MATCH(T$1,'Placebo - Data'!$B$1:$BA$1,0)))*1000000*T$5</f>
        <v>0</v>
      </c>
      <c r="U39" s="2">
        <f>IF(U$2=0,0,INDEX('Placebo - Data'!$B:$BA,MATCH($Q39,'Placebo - Data'!$A:$A,0),MATCH(U$1,'Placebo - Data'!$B$1:$BA$1,0)))*1000000*U$5</f>
        <v>24.293731257785112</v>
      </c>
      <c r="V39" s="2">
        <f>IF(V$2=0,0,INDEX('Placebo - Data'!$B:$BA,MATCH($Q39,'Placebo - Data'!$A:$A,0),MATCH(V$1,'Placebo - Data'!$B$1:$BA$1,0)))*1000000*V$5</f>
        <v>-18.256938346894458</v>
      </c>
      <c r="W39" s="2">
        <f>IF(W$2=0,0,INDEX('Placebo - Data'!$B:$BA,MATCH($Q39,'Placebo - Data'!$A:$A,0),MATCH(W$1,'Placebo - Data'!$B$1:$BA$1,0)))*1000000*W$5</f>
        <v>0</v>
      </c>
      <c r="X39" s="2">
        <f>IF(X$2=0,0,INDEX('Placebo - Data'!$B:$BA,MATCH($Q39,'Placebo - Data'!$A:$A,0),MATCH(X$1,'Placebo - Data'!$B$1:$BA$1,0)))*1000000*X$5</f>
        <v>8.3511467892094515</v>
      </c>
      <c r="Y39" s="2">
        <f>IF(Y$2=0,0,INDEX('Placebo - Data'!$B:$BA,MATCH($Q39,'Placebo - Data'!$A:$A,0),MATCH(Y$1,'Placebo - Data'!$B$1:$BA$1,0)))*1000000*Y$5</f>
        <v>0</v>
      </c>
      <c r="Z39" s="2">
        <f>IF(Z$2=0,0,INDEX('Placebo - Data'!$B:$BA,MATCH($Q39,'Placebo - Data'!$A:$A,0),MATCH(Z$1,'Placebo - Data'!$B$1:$BA$1,0)))*1000000*Z$5</f>
        <v>0</v>
      </c>
      <c r="AA39" s="2">
        <f>IF(AA$2=0,0,INDEX('Placebo - Data'!$B:$BA,MATCH($Q39,'Placebo - Data'!$A:$A,0),MATCH(AA$1,'Placebo - Data'!$B$1:$BA$1,0)))*1000000*AA$5</f>
        <v>0</v>
      </c>
      <c r="AB39" s="2">
        <f>IF(AB$2=0,0,INDEX('Placebo - Data'!$B:$BA,MATCH($Q39,'Placebo - Data'!$A:$A,0),MATCH(AB$1,'Placebo - Data'!$B$1:$BA$1,0)))*1000000*AB$5</f>
        <v>0</v>
      </c>
      <c r="AC39" s="2">
        <f>IF(AC$2=0,0,INDEX('Placebo - Data'!$B:$BA,MATCH($Q39,'Placebo - Data'!$A:$A,0),MATCH(AC$1,'Placebo - Data'!$B$1:$BA$1,0)))*1000000*AC$5</f>
        <v>12.705212611763272</v>
      </c>
      <c r="AD39" s="2">
        <f>IF(AD$2=0,0,INDEX('Placebo - Data'!$B:$BA,MATCH($Q39,'Placebo - Data'!$A:$A,0),MATCH(AD$1,'Placebo - Data'!$B$1:$BA$1,0)))*1000000*AD$5</f>
        <v>0</v>
      </c>
      <c r="AE39" s="2">
        <f>IF(AE$2=0,0,INDEX('Placebo - Data'!$B:$BA,MATCH($Q39,'Placebo - Data'!$A:$A,0),MATCH(AE$1,'Placebo - Data'!$B$1:$BA$1,0)))*1000000*AE$5</f>
        <v>16.257705283351243</v>
      </c>
      <c r="AF39" s="2">
        <f>IF(AF$2=0,0,INDEX('Placebo - Data'!$B:$BA,MATCH($Q39,'Placebo - Data'!$A:$A,0),MATCH(AF$1,'Placebo - Data'!$B$1:$BA$1,0)))*1000000*AF$5</f>
        <v>17.247773939743638</v>
      </c>
      <c r="AG39" s="2">
        <f>IF(AG$2=0,0,INDEX('Placebo - Data'!$B:$BA,MATCH($Q39,'Placebo - Data'!$A:$A,0),MATCH(AG$1,'Placebo - Data'!$B$1:$BA$1,0)))*1000000*AG$5</f>
        <v>0</v>
      </c>
      <c r="AH39" s="2">
        <f>IF(AH$2=0,0,INDEX('Placebo - Data'!$B:$BA,MATCH($Q39,'Placebo - Data'!$A:$A,0),MATCH(AH$1,'Placebo - Data'!$B$1:$BA$1,0)))*1000000*AH$5</f>
        <v>-1.0852721743503935</v>
      </c>
      <c r="AI39" s="2">
        <f>IF(AI$2=0,0,INDEX('Placebo - Data'!$B:$BA,MATCH($Q39,'Placebo - Data'!$A:$A,0),MATCH(AI$1,'Placebo - Data'!$B$1:$BA$1,0)))*1000000*AI$5</f>
        <v>22.409974917536601</v>
      </c>
      <c r="AJ39" s="2">
        <f>IF(AJ$2=0,0,INDEX('Placebo - Data'!$B:$BA,MATCH($Q39,'Placebo - Data'!$A:$A,0),MATCH(AJ$1,'Placebo - Data'!$B$1:$BA$1,0)))*1000000*AJ$5</f>
        <v>-14.969994481361937</v>
      </c>
      <c r="AK39" s="2">
        <f>IF(AK$2=0,0,INDEX('Placebo - Data'!$B:$BA,MATCH($Q39,'Placebo - Data'!$A:$A,0),MATCH(AK$1,'Placebo - Data'!$B$1:$BA$1,0)))*1000000*AK$5</f>
        <v>0</v>
      </c>
      <c r="AL39" s="2">
        <f>IF(AL$2=0,0,INDEX('Placebo - Data'!$B:$BA,MATCH($Q39,'Placebo - Data'!$A:$A,0),MATCH(AL$1,'Placebo - Data'!$B$1:$BA$1,0)))*1000000*AL$5</f>
        <v>2.3292755031434353</v>
      </c>
      <c r="AM39" s="2">
        <f>IF(AM$2=0,0,INDEX('Placebo - Data'!$B:$BA,MATCH($Q39,'Placebo - Data'!$A:$A,0),MATCH(AM$1,'Placebo - Data'!$B$1:$BA$1,0)))*1000000*AM$5</f>
        <v>-0.98035161499865353</v>
      </c>
      <c r="AN39" s="2">
        <f>IF(AN$2=0,0,INDEX('Placebo - Data'!$B:$BA,MATCH($Q39,'Placebo - Data'!$A:$A,0),MATCH(AN$1,'Placebo - Data'!$B$1:$BA$1,0)))*1000000*AN$5</f>
        <v>0</v>
      </c>
      <c r="AO39" s="2">
        <f>IF(AO$2=0,0,INDEX('Placebo - Data'!$B:$BA,MATCH($Q39,'Placebo - Data'!$A:$A,0),MATCH(AO$1,'Placebo - Data'!$B$1:$BA$1,0)))*1000000*AO$5</f>
        <v>14.837580238236114</v>
      </c>
      <c r="AP39" s="2">
        <f>IF(AP$2=0,0,INDEX('Placebo - Data'!$B:$BA,MATCH($Q39,'Placebo - Data'!$A:$A,0),MATCH(AP$1,'Placebo - Data'!$B$1:$BA$1,0)))*1000000*AP$5</f>
        <v>0</v>
      </c>
      <c r="AQ39" s="2">
        <f>IF(AQ$2=0,0,INDEX('Placebo - Data'!$B:$BA,MATCH($Q39,'Placebo - Data'!$A:$A,0),MATCH(AQ$1,'Placebo - Data'!$B$1:$BA$1,0)))*1000000*AQ$5</f>
        <v>2.5006411306094378</v>
      </c>
      <c r="AR39" s="2">
        <f>IF(AR$2=0,0,INDEX('Placebo - Data'!$B:$BA,MATCH($Q39,'Placebo - Data'!$A:$A,0),MATCH(AR$1,'Placebo - Data'!$B$1:$BA$1,0)))*1000000*AR$5</f>
        <v>0</v>
      </c>
      <c r="AS39" s="2">
        <f>IF(AS$2=0,0,INDEX('Placebo - Data'!$B:$BA,MATCH($Q39,'Placebo - Data'!$A:$A,0),MATCH(AS$1,'Placebo - Data'!$B$1:$BA$1,0)))*1000000*AS$5</f>
        <v>-16.470912669319659</v>
      </c>
      <c r="AT39" s="2">
        <f>IF(AT$2=0,0,INDEX('Placebo - Data'!$B:$BA,MATCH($Q39,'Placebo - Data'!$A:$A,0),MATCH(AT$1,'Placebo - Data'!$B$1:$BA$1,0)))*1000000*AT$5</f>
        <v>0</v>
      </c>
      <c r="AU39" s="2">
        <f>IF(AU$2=0,0,INDEX('Placebo - Data'!$B:$BA,MATCH($Q39,'Placebo - Data'!$A:$A,0),MATCH(AU$1,'Placebo - Data'!$B$1:$BA$1,0)))*1000000*AU$5</f>
        <v>0</v>
      </c>
      <c r="AV39" s="2">
        <f>IF(AV$2=0,0,INDEX('Placebo - Data'!$B:$BA,MATCH($Q39,'Placebo - Data'!$A:$A,0),MATCH(AV$1,'Placebo - Data'!$B$1:$BA$1,0)))*1000000*AV$5</f>
        <v>0</v>
      </c>
      <c r="AW39" s="2">
        <f>IF(AW$2=0,0,INDEX('Placebo - Data'!$B:$BA,MATCH($Q39,'Placebo - Data'!$A:$A,0),MATCH(AW$1,'Placebo - Data'!$B$1:$BA$1,0)))*1000000*AW$5</f>
        <v>0</v>
      </c>
      <c r="AX39" s="2">
        <f>IF(AX$2=0,0,INDEX('Placebo - Data'!$B:$BA,MATCH($Q39,'Placebo - Data'!$A:$A,0),MATCH(AX$1,'Placebo - Data'!$B$1:$BA$1,0)))*1000000*AX$5</f>
        <v>0</v>
      </c>
      <c r="AY39" s="2">
        <f>IF(AY$2=0,0,INDEX('Placebo - Data'!$B:$BA,MATCH($Q39,'Placebo - Data'!$A:$A,0),MATCH(AY$1,'Placebo - Data'!$B$1:$BA$1,0)))*1000000*AY$5</f>
        <v>0</v>
      </c>
      <c r="AZ39" s="2">
        <f>IF(AZ$2=0,0,INDEX('Placebo - Data'!$B:$BA,MATCH($Q39,'Placebo - Data'!$A:$A,0),MATCH(AZ$1,'Placebo - Data'!$B$1:$BA$1,0)))*1000000*AZ$5</f>
        <v>-43.215215555392206</v>
      </c>
      <c r="BA39" s="2">
        <f>IF(BA$2=0,0,INDEX('Placebo - Data'!$B:$BA,MATCH($Q39,'Placebo - Data'!$A:$A,0),MATCH(BA$1,'Placebo - Data'!$B$1:$BA$1,0)))*1000000*BA$5</f>
        <v>0</v>
      </c>
      <c r="BB39" s="2">
        <f>IF(BB$2=0,0,INDEX('Placebo - Data'!$B:$BA,MATCH($Q39,'Placebo - Data'!$A:$A,0),MATCH(BB$1,'Placebo - Data'!$B$1:$BA$1,0)))*1000000*BB$5</f>
        <v>0</v>
      </c>
      <c r="BC39" s="2">
        <f>IF(BC$2=0,0,INDEX('Placebo - Data'!$B:$BA,MATCH($Q39,'Placebo - Data'!$A:$A,0),MATCH(BC$1,'Placebo - Data'!$B$1:$BA$1,0)))*1000000*BC$5</f>
        <v>0</v>
      </c>
      <c r="BD39" s="2">
        <f>IF(BD$2=0,0,INDEX('Placebo - Data'!$B:$BA,MATCH($Q39,'Placebo - Data'!$A:$A,0),MATCH(BD$1,'Placebo - Data'!$B$1:$BA$1,0)))*1000000*BD$5</f>
        <v>0</v>
      </c>
      <c r="BE39" s="2">
        <f>IF(BE$2=0,0,INDEX('Placebo - Data'!$B:$BA,MATCH($Q39,'Placebo - Data'!$A:$A,0),MATCH(BE$1,'Placebo - Data'!$B$1:$BA$1,0)))*1000000*BE$5</f>
        <v>0</v>
      </c>
      <c r="BF39" s="2">
        <f>IF(BF$2=0,0,INDEX('Placebo - Data'!$B:$BA,MATCH($Q39,'Placebo - Data'!$A:$A,0),MATCH(BF$1,'Placebo - Data'!$B$1:$BA$1,0)))*1000000*BF$5</f>
        <v>-7.3437768151052296</v>
      </c>
      <c r="BG39" s="2">
        <f>IF(BG$2=0,0,INDEX('Placebo - Data'!$B:$BA,MATCH($Q39,'Placebo - Data'!$A:$A,0),MATCH(BG$1,'Placebo - Data'!$B$1:$BA$1,0)))*1000000*BG$5</f>
        <v>-10.719118108681869</v>
      </c>
      <c r="BH39" s="2">
        <f>IF(BH$2=0,0,INDEX('Placebo - Data'!$B:$BA,MATCH($Q39,'Placebo - Data'!$A:$A,0),MATCH(BH$1,'Placebo - Data'!$B$1:$BA$1,0)))*1000000*BH$5</f>
        <v>7.3419823820586316</v>
      </c>
      <c r="BI39" s="2">
        <f>IF(BI$2=0,0,INDEX('Placebo - Data'!$B:$BA,MATCH($Q39,'Placebo - Data'!$A:$A,0),MATCH(BI$1,'Placebo - Data'!$B$1:$BA$1,0)))*1000000*BI$5</f>
        <v>-11.039029232051689</v>
      </c>
      <c r="BJ39" s="2">
        <f>IF(BJ$2=0,0,INDEX('Placebo - Data'!$B:$BA,MATCH($Q39,'Placebo - Data'!$A:$A,0),MATCH(BJ$1,'Placebo - Data'!$B$1:$BA$1,0)))*1000000*BJ$5</f>
        <v>0</v>
      </c>
      <c r="BK39" s="2">
        <f>IF(BK$2=0,0,INDEX('Placebo - Data'!$B:$BA,MATCH($Q39,'Placebo - Data'!$A:$A,0),MATCH(BK$1,'Placebo - Data'!$B$1:$BA$1,0)))*1000000*BK$5</f>
        <v>0</v>
      </c>
      <c r="BL39" s="2">
        <f>IF(BL$2=0,0,INDEX('Placebo - Data'!$B:$BA,MATCH($Q39,'Placebo - Data'!$A:$A,0),MATCH(BL$1,'Placebo - Data'!$B$1:$BA$1,0)))*1000000*BL$5</f>
        <v>0</v>
      </c>
      <c r="BM39" s="2">
        <f>IF(BM$2=0,0,INDEX('Placebo - Data'!$B:$BA,MATCH($Q39,'Placebo - Data'!$A:$A,0),MATCH(BM$1,'Placebo - Data'!$B$1:$BA$1,0)))*1000000*BM$5</f>
        <v>0</v>
      </c>
      <c r="BN39" s="2">
        <f>IF(BN$2=0,0,INDEX('Placebo - Data'!$B:$BA,MATCH($Q39,'Placebo - Data'!$A:$A,0),MATCH(BN$1,'Placebo - Data'!$B$1:$BA$1,0)))*1000000*BN$5</f>
        <v>0</v>
      </c>
      <c r="BO39" s="2">
        <f>IF(BO$2=0,0,INDEX('Placebo - Data'!$B:$BA,MATCH($Q39,'Placebo - Data'!$A:$A,0),MATCH(BO$1,'Placebo - Data'!$B$1:$BA$1,0)))*1000000*BO$5</f>
        <v>5.1191500460845418</v>
      </c>
      <c r="BP39" s="2">
        <f>IF(BP$2=0,0,INDEX('Placebo - Data'!$B:$BA,MATCH($Q39,'Placebo - Data'!$A:$A,0),MATCH(BP$1,'Placebo - Data'!$B$1:$BA$1,0)))*1000000*BP$5</f>
        <v>0</v>
      </c>
      <c r="BQ39" s="2"/>
      <c r="BR39" s="2"/>
    </row>
    <row r="40" spans="1:70" x14ac:dyDescent="0.25">
      <c r="A40" t="s">
        <v>50</v>
      </c>
      <c r="B40" s="2">
        <f t="shared" si="3"/>
        <v>0</v>
      </c>
      <c r="Q40">
        <f>'Placebo - Data'!A35</f>
        <v>2015</v>
      </c>
      <c r="R40" s="2">
        <f>IF(R$2=0,0,INDEX('Placebo - Data'!$B:$BA,MATCH($Q40,'Placebo - Data'!$A:$A,0),MATCH(R$1,'Placebo - Data'!$B$1:$BA$1,0)))*1000000*R$5</f>
        <v>-4.0805471144267358</v>
      </c>
      <c r="S40" s="2">
        <f>IF(S$2=0,0,INDEX('Placebo - Data'!$B:$BA,MATCH($Q40,'Placebo - Data'!$A:$A,0),MATCH(S$1,'Placebo - Data'!$B$1:$BA$1,0)))*1000000*S$5</f>
        <v>0</v>
      </c>
      <c r="T40" s="2">
        <f>IF(T$2=0,0,INDEX('Placebo - Data'!$B:$BA,MATCH($Q40,'Placebo - Data'!$A:$A,0),MATCH(T$1,'Placebo - Data'!$B$1:$BA$1,0)))*1000000*T$5</f>
        <v>0</v>
      </c>
      <c r="U40" s="2">
        <f>IF(U$2=0,0,INDEX('Placebo - Data'!$B:$BA,MATCH($Q40,'Placebo - Data'!$A:$A,0),MATCH(U$1,'Placebo - Data'!$B$1:$BA$1,0)))*1000000*U$5</f>
        <v>10.879770343308337</v>
      </c>
      <c r="V40" s="2">
        <f>IF(V$2=0,0,INDEX('Placebo - Data'!$B:$BA,MATCH($Q40,'Placebo - Data'!$A:$A,0),MATCH(V$1,'Placebo - Data'!$B$1:$BA$1,0)))*1000000*V$5</f>
        <v>-3.0145311029627919</v>
      </c>
      <c r="W40" s="2">
        <f>IF(W$2=0,0,INDEX('Placebo - Data'!$B:$BA,MATCH($Q40,'Placebo - Data'!$A:$A,0),MATCH(W$1,'Placebo - Data'!$B$1:$BA$1,0)))*1000000*W$5</f>
        <v>0</v>
      </c>
      <c r="X40" s="2">
        <f>IF(X$2=0,0,INDEX('Placebo - Data'!$B:$BA,MATCH($Q40,'Placebo - Data'!$A:$A,0),MATCH(X$1,'Placebo - Data'!$B$1:$BA$1,0)))*1000000*X$5</f>
        <v>10.904751434281934</v>
      </c>
      <c r="Y40" s="2">
        <f>IF(Y$2=0,0,INDEX('Placebo - Data'!$B:$BA,MATCH($Q40,'Placebo - Data'!$A:$A,0),MATCH(Y$1,'Placebo - Data'!$B$1:$BA$1,0)))*1000000*Y$5</f>
        <v>0</v>
      </c>
      <c r="Z40" s="2">
        <f>IF(Z$2=0,0,INDEX('Placebo - Data'!$B:$BA,MATCH($Q40,'Placebo - Data'!$A:$A,0),MATCH(Z$1,'Placebo - Data'!$B$1:$BA$1,0)))*1000000*Z$5</f>
        <v>0</v>
      </c>
      <c r="AA40" s="2">
        <f>IF(AA$2=0,0,INDEX('Placebo - Data'!$B:$BA,MATCH($Q40,'Placebo - Data'!$A:$A,0),MATCH(AA$1,'Placebo - Data'!$B$1:$BA$1,0)))*1000000*AA$5</f>
        <v>0</v>
      </c>
      <c r="AB40" s="2">
        <f>IF(AB$2=0,0,INDEX('Placebo - Data'!$B:$BA,MATCH($Q40,'Placebo - Data'!$A:$A,0),MATCH(AB$1,'Placebo - Data'!$B$1:$BA$1,0)))*1000000*AB$5</f>
        <v>0</v>
      </c>
      <c r="AC40" s="2">
        <f>IF(AC$2=0,0,INDEX('Placebo - Data'!$B:$BA,MATCH($Q40,'Placebo - Data'!$A:$A,0),MATCH(AC$1,'Placebo - Data'!$B$1:$BA$1,0)))*1000000*AC$5</f>
        <v>2.4872604171832791</v>
      </c>
      <c r="AD40" s="2">
        <f>IF(AD$2=0,0,INDEX('Placebo - Data'!$B:$BA,MATCH($Q40,'Placebo - Data'!$A:$A,0),MATCH(AD$1,'Placebo - Data'!$B$1:$BA$1,0)))*1000000*AD$5</f>
        <v>0</v>
      </c>
      <c r="AE40" s="2">
        <f>IF(AE$2=0,0,INDEX('Placebo - Data'!$B:$BA,MATCH($Q40,'Placebo - Data'!$A:$A,0),MATCH(AE$1,'Placebo - Data'!$B$1:$BA$1,0)))*1000000*AE$5</f>
        <v>5.5701434575894382</v>
      </c>
      <c r="AF40" s="2">
        <f>IF(AF$2=0,0,INDEX('Placebo - Data'!$B:$BA,MATCH($Q40,'Placebo - Data'!$A:$A,0),MATCH(AF$1,'Placebo - Data'!$B$1:$BA$1,0)))*1000000*AF$5</f>
        <v>12.907377822557464</v>
      </c>
      <c r="AG40" s="2">
        <f>IF(AG$2=0,0,INDEX('Placebo - Data'!$B:$BA,MATCH($Q40,'Placebo - Data'!$A:$A,0),MATCH(AG$1,'Placebo - Data'!$B$1:$BA$1,0)))*1000000*AG$5</f>
        <v>0</v>
      </c>
      <c r="AH40" s="2">
        <f>IF(AH$2=0,0,INDEX('Placebo - Data'!$B:$BA,MATCH($Q40,'Placebo - Data'!$A:$A,0),MATCH(AH$1,'Placebo - Data'!$B$1:$BA$1,0)))*1000000*AH$5</f>
        <v>5.0433623073331546</v>
      </c>
      <c r="AI40" s="2">
        <f>IF(AI$2=0,0,INDEX('Placebo - Data'!$B:$BA,MATCH($Q40,'Placebo - Data'!$A:$A,0),MATCH(AI$1,'Placebo - Data'!$B$1:$BA$1,0)))*1000000*AI$5</f>
        <v>10.075060345116071</v>
      </c>
      <c r="AJ40" s="2">
        <f>IF(AJ$2=0,0,INDEX('Placebo - Data'!$B:$BA,MATCH($Q40,'Placebo - Data'!$A:$A,0),MATCH(AJ$1,'Placebo - Data'!$B$1:$BA$1,0)))*1000000*AJ$5</f>
        <v>-11.478498890937772</v>
      </c>
      <c r="AK40" s="2">
        <f>IF(AK$2=0,0,INDEX('Placebo - Data'!$B:$BA,MATCH($Q40,'Placebo - Data'!$A:$A,0),MATCH(AK$1,'Placebo - Data'!$B$1:$BA$1,0)))*1000000*AK$5</f>
        <v>0</v>
      </c>
      <c r="AL40" s="2">
        <f>IF(AL$2=0,0,INDEX('Placebo - Data'!$B:$BA,MATCH($Q40,'Placebo - Data'!$A:$A,0),MATCH(AL$1,'Placebo - Data'!$B$1:$BA$1,0)))*1000000*AL$5</f>
        <v>-10.402913176221773</v>
      </c>
      <c r="AM40" s="2">
        <f>IF(AM$2=0,0,INDEX('Placebo - Data'!$B:$BA,MATCH($Q40,'Placebo - Data'!$A:$A,0),MATCH(AM$1,'Placebo - Data'!$B$1:$BA$1,0)))*1000000*AM$5</f>
        <v>14.939487300580367</v>
      </c>
      <c r="AN40" s="2">
        <f>IF(AN$2=0,0,INDEX('Placebo - Data'!$B:$BA,MATCH($Q40,'Placebo - Data'!$A:$A,0),MATCH(AN$1,'Placebo - Data'!$B$1:$BA$1,0)))*1000000*AN$5</f>
        <v>0</v>
      </c>
      <c r="AO40" s="2">
        <f>IF(AO$2=0,0,INDEX('Placebo - Data'!$B:$BA,MATCH($Q40,'Placebo - Data'!$A:$A,0),MATCH(AO$1,'Placebo - Data'!$B$1:$BA$1,0)))*1000000*AO$5</f>
        <v>13.878192476113327</v>
      </c>
      <c r="AP40" s="2">
        <f>IF(AP$2=0,0,INDEX('Placebo - Data'!$B:$BA,MATCH($Q40,'Placebo - Data'!$A:$A,0),MATCH(AP$1,'Placebo - Data'!$B$1:$BA$1,0)))*1000000*AP$5</f>
        <v>0</v>
      </c>
      <c r="AQ40" s="2">
        <f>IF(AQ$2=0,0,INDEX('Placebo - Data'!$B:$BA,MATCH($Q40,'Placebo - Data'!$A:$A,0),MATCH(AQ$1,'Placebo - Data'!$B$1:$BA$1,0)))*1000000*AQ$5</f>
        <v>-2.5641420506872237</v>
      </c>
      <c r="AR40" s="2">
        <f>IF(AR$2=0,0,INDEX('Placebo - Data'!$B:$BA,MATCH($Q40,'Placebo - Data'!$A:$A,0),MATCH(AR$1,'Placebo - Data'!$B$1:$BA$1,0)))*1000000*AR$5</f>
        <v>0</v>
      </c>
      <c r="AS40" s="2">
        <f>IF(AS$2=0,0,INDEX('Placebo - Data'!$B:$BA,MATCH($Q40,'Placebo - Data'!$A:$A,0),MATCH(AS$1,'Placebo - Data'!$B$1:$BA$1,0)))*1000000*AS$5</f>
        <v>-12.63512149307644</v>
      </c>
      <c r="AT40" s="2">
        <f>IF(AT$2=0,0,INDEX('Placebo - Data'!$B:$BA,MATCH($Q40,'Placebo - Data'!$A:$A,0),MATCH(AT$1,'Placebo - Data'!$B$1:$BA$1,0)))*1000000*AT$5</f>
        <v>0</v>
      </c>
      <c r="AU40" s="2">
        <f>IF(AU$2=0,0,INDEX('Placebo - Data'!$B:$BA,MATCH($Q40,'Placebo - Data'!$A:$A,0),MATCH(AU$1,'Placebo - Data'!$B$1:$BA$1,0)))*1000000*AU$5</f>
        <v>0</v>
      </c>
      <c r="AV40" s="2">
        <f>IF(AV$2=0,0,INDEX('Placebo - Data'!$B:$BA,MATCH($Q40,'Placebo - Data'!$A:$A,0),MATCH(AV$1,'Placebo - Data'!$B$1:$BA$1,0)))*1000000*AV$5</f>
        <v>0</v>
      </c>
      <c r="AW40" s="2">
        <f>IF(AW$2=0,0,INDEX('Placebo - Data'!$B:$BA,MATCH($Q40,'Placebo - Data'!$A:$A,0),MATCH(AW$1,'Placebo - Data'!$B$1:$BA$1,0)))*1000000*AW$5</f>
        <v>0</v>
      </c>
      <c r="AX40" s="2">
        <f>IF(AX$2=0,0,INDEX('Placebo - Data'!$B:$BA,MATCH($Q40,'Placebo - Data'!$A:$A,0),MATCH(AX$1,'Placebo - Data'!$B$1:$BA$1,0)))*1000000*AX$5</f>
        <v>0</v>
      </c>
      <c r="AY40" s="2">
        <f>IF(AY$2=0,0,INDEX('Placebo - Data'!$B:$BA,MATCH($Q40,'Placebo - Data'!$A:$A,0),MATCH(AY$1,'Placebo - Data'!$B$1:$BA$1,0)))*1000000*AY$5</f>
        <v>0</v>
      </c>
      <c r="AZ40" s="2">
        <f>IF(AZ$2=0,0,INDEX('Placebo - Data'!$B:$BA,MATCH($Q40,'Placebo - Data'!$A:$A,0),MATCH(AZ$1,'Placebo - Data'!$B$1:$BA$1,0)))*1000000*AZ$5</f>
        <v>-27.921374567085877</v>
      </c>
      <c r="BA40" s="2">
        <f>IF(BA$2=0,0,INDEX('Placebo - Data'!$B:$BA,MATCH($Q40,'Placebo - Data'!$A:$A,0),MATCH(BA$1,'Placebo - Data'!$B$1:$BA$1,0)))*1000000*BA$5</f>
        <v>0</v>
      </c>
      <c r="BB40" s="2">
        <f>IF(BB$2=0,0,INDEX('Placebo - Data'!$B:$BA,MATCH($Q40,'Placebo - Data'!$A:$A,0),MATCH(BB$1,'Placebo - Data'!$B$1:$BA$1,0)))*1000000*BB$5</f>
        <v>0</v>
      </c>
      <c r="BC40" s="2">
        <f>IF(BC$2=0,0,INDEX('Placebo - Data'!$B:$BA,MATCH($Q40,'Placebo - Data'!$A:$A,0),MATCH(BC$1,'Placebo - Data'!$B$1:$BA$1,0)))*1000000*BC$5</f>
        <v>0</v>
      </c>
      <c r="BD40" s="2">
        <f>IF(BD$2=0,0,INDEX('Placebo - Data'!$B:$BA,MATCH($Q40,'Placebo - Data'!$A:$A,0),MATCH(BD$1,'Placebo - Data'!$B$1:$BA$1,0)))*1000000*BD$5</f>
        <v>0</v>
      </c>
      <c r="BE40" s="2">
        <f>IF(BE$2=0,0,INDEX('Placebo - Data'!$B:$BA,MATCH($Q40,'Placebo - Data'!$A:$A,0),MATCH(BE$1,'Placebo - Data'!$B$1:$BA$1,0)))*1000000*BE$5</f>
        <v>0</v>
      </c>
      <c r="BF40" s="2">
        <f>IF(BF$2=0,0,INDEX('Placebo - Data'!$B:$BA,MATCH($Q40,'Placebo - Data'!$A:$A,0),MATCH(BF$1,'Placebo - Data'!$B$1:$BA$1,0)))*1000000*BF$5</f>
        <v>-8.0511381383985281</v>
      </c>
      <c r="BG40" s="2">
        <f>IF(BG$2=0,0,INDEX('Placebo - Data'!$B:$BA,MATCH($Q40,'Placebo - Data'!$A:$A,0),MATCH(BG$1,'Placebo - Data'!$B$1:$BA$1,0)))*1000000*BG$5</f>
        <v>-3.0525220608978998</v>
      </c>
      <c r="BH40" s="2">
        <f>IF(BH$2=0,0,INDEX('Placebo - Data'!$B:$BA,MATCH($Q40,'Placebo - Data'!$A:$A,0),MATCH(BH$1,'Placebo - Data'!$B$1:$BA$1,0)))*1000000*BH$5</f>
        <v>10.202405064774211</v>
      </c>
      <c r="BI40" s="2">
        <f>IF(BI$2=0,0,INDEX('Placebo - Data'!$B:$BA,MATCH($Q40,'Placebo - Data'!$A:$A,0),MATCH(BI$1,'Placebo - Data'!$B$1:$BA$1,0)))*1000000*BI$5</f>
        <v>-7.4307495196990203</v>
      </c>
      <c r="BJ40" s="2">
        <f>IF(BJ$2=0,0,INDEX('Placebo - Data'!$B:$BA,MATCH($Q40,'Placebo - Data'!$A:$A,0),MATCH(BJ$1,'Placebo - Data'!$B$1:$BA$1,0)))*1000000*BJ$5</f>
        <v>0</v>
      </c>
      <c r="BK40" s="2">
        <f>IF(BK$2=0,0,INDEX('Placebo - Data'!$B:$BA,MATCH($Q40,'Placebo - Data'!$A:$A,0),MATCH(BK$1,'Placebo - Data'!$B$1:$BA$1,0)))*1000000*BK$5</f>
        <v>0</v>
      </c>
      <c r="BL40" s="2">
        <f>IF(BL$2=0,0,INDEX('Placebo - Data'!$B:$BA,MATCH($Q40,'Placebo - Data'!$A:$A,0),MATCH(BL$1,'Placebo - Data'!$B$1:$BA$1,0)))*1000000*BL$5</f>
        <v>0</v>
      </c>
      <c r="BM40" s="2">
        <f>IF(BM$2=0,0,INDEX('Placebo - Data'!$B:$BA,MATCH($Q40,'Placebo - Data'!$A:$A,0),MATCH(BM$1,'Placebo - Data'!$B$1:$BA$1,0)))*1000000*BM$5</f>
        <v>0</v>
      </c>
      <c r="BN40" s="2">
        <f>IF(BN$2=0,0,INDEX('Placebo - Data'!$B:$BA,MATCH($Q40,'Placebo - Data'!$A:$A,0),MATCH(BN$1,'Placebo - Data'!$B$1:$BA$1,0)))*1000000*BN$5</f>
        <v>0</v>
      </c>
      <c r="BO40" s="2">
        <f>IF(BO$2=0,0,INDEX('Placebo - Data'!$B:$BA,MATCH($Q40,'Placebo - Data'!$A:$A,0),MATCH(BO$1,'Placebo - Data'!$B$1:$BA$1,0)))*1000000*BO$5</f>
        <v>0.50866827905338141</v>
      </c>
      <c r="BP40" s="2">
        <f>IF(BP$2=0,0,INDEX('Placebo - Data'!$B:$BA,MATCH($Q40,'Placebo - Data'!$A:$A,0),MATCH(BP$1,'Placebo - Data'!$B$1:$BA$1,0)))*1000000*BP$5</f>
        <v>0</v>
      </c>
      <c r="BQ40" s="2"/>
      <c r="BR40" s="2"/>
    </row>
    <row r="41" spans="1:70" x14ac:dyDescent="0.25">
      <c r="A41" t="s">
        <v>36</v>
      </c>
      <c r="B41" s="2">
        <f t="shared" si="3"/>
        <v>0</v>
      </c>
    </row>
    <row r="42" spans="1:70" x14ac:dyDescent="0.25">
      <c r="A42" t="s">
        <v>79</v>
      </c>
      <c r="B42" s="2">
        <f t="shared" si="3"/>
        <v>0</v>
      </c>
    </row>
    <row r="43" spans="1:70" x14ac:dyDescent="0.25">
      <c r="A43" t="s">
        <v>34</v>
      </c>
      <c r="B43" s="2">
        <f t="shared" si="3"/>
        <v>0</v>
      </c>
    </row>
    <row r="44" spans="1:70" x14ac:dyDescent="0.25">
      <c r="A44" t="s">
        <v>61</v>
      </c>
      <c r="B44" s="2">
        <f t="shared" si="3"/>
        <v>0</v>
      </c>
    </row>
    <row r="45" spans="1:70" x14ac:dyDescent="0.25">
      <c r="A45" t="s">
        <v>65</v>
      </c>
      <c r="B45" s="2">
        <f t="shared" si="3"/>
        <v>0</v>
      </c>
    </row>
    <row r="46" spans="1:70" x14ac:dyDescent="0.25">
      <c r="A46" t="s">
        <v>69</v>
      </c>
      <c r="B46" s="2">
        <f t="shared" si="3"/>
        <v>0</v>
      </c>
    </row>
    <row r="47" spans="1:70" x14ac:dyDescent="0.25">
      <c r="A47" t="s">
        <v>35</v>
      </c>
      <c r="B47" s="2">
        <f t="shared" si="3"/>
        <v>0</v>
      </c>
    </row>
    <row r="48" spans="1:70" x14ac:dyDescent="0.25">
      <c r="A48" t="s">
        <v>74</v>
      </c>
      <c r="B48" s="2">
        <f t="shared" si="3"/>
        <v>0</v>
      </c>
    </row>
    <row r="49" spans="1:2" x14ac:dyDescent="0.25">
      <c r="A49" t="s">
        <v>101</v>
      </c>
      <c r="B49" s="2">
        <f t="shared" si="3"/>
        <v>0</v>
      </c>
    </row>
    <row r="50" spans="1:2" x14ac:dyDescent="0.25">
      <c r="A50" t="s">
        <v>103</v>
      </c>
      <c r="B50" s="2">
        <f t="shared" si="3"/>
        <v>0</v>
      </c>
    </row>
    <row r="51" spans="1:2" x14ac:dyDescent="0.25">
      <c r="A51" t="s">
        <v>115</v>
      </c>
      <c r="B51" s="2">
        <f t="shared" si="3"/>
        <v>0</v>
      </c>
    </row>
    <row r="52" spans="1:2" x14ac:dyDescent="0.25">
      <c r="A52" t="s">
        <v>121</v>
      </c>
      <c r="B52" s="2">
        <f t="shared" si="3"/>
        <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22" workbookViewId="0">
      <selection activeCell="Q9" sqref="Q9"/>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155</v>
      </c>
      <c r="B1" t="s">
        <v>260</v>
      </c>
      <c r="Q1" t="str">
        <f>'Placebo Lags - Data'!A1</f>
        <v>_time</v>
      </c>
      <c r="R1" t="s">
        <v>26</v>
      </c>
      <c r="S1" s="2" t="s">
        <v>165</v>
      </c>
      <c r="T1" s="2" t="s">
        <v>166</v>
      </c>
      <c r="U1" s="2" t="s">
        <v>1</v>
      </c>
      <c r="V1" s="2" t="s">
        <v>2</v>
      </c>
      <c r="W1" s="2" t="s">
        <v>167</v>
      </c>
      <c r="X1" s="2" t="s">
        <v>3</v>
      </c>
      <c r="Y1" s="2" t="s">
        <v>4</v>
      </c>
      <c r="Z1" s="2" t="s">
        <v>168</v>
      </c>
      <c r="AA1" s="2" t="s">
        <v>169</v>
      </c>
      <c r="AB1" s="2" t="s">
        <v>5</v>
      </c>
      <c r="AC1" s="2" t="s">
        <v>6</v>
      </c>
      <c r="AD1" s="2" t="s">
        <v>170</v>
      </c>
      <c r="AE1" s="2" t="s">
        <v>7</v>
      </c>
      <c r="AF1" s="2" t="s">
        <v>8</v>
      </c>
      <c r="AG1" s="2" t="s">
        <v>171</v>
      </c>
      <c r="AH1" s="2" t="s">
        <v>9</v>
      </c>
      <c r="AI1" s="2" t="s">
        <v>10</v>
      </c>
      <c r="AJ1" s="2" t="s">
        <v>11</v>
      </c>
      <c r="AK1" s="2" t="s">
        <v>172</v>
      </c>
      <c r="AL1" s="2" t="s">
        <v>12</v>
      </c>
      <c r="AM1" s="2" t="s">
        <v>13</v>
      </c>
      <c r="AN1" s="2" t="s">
        <v>173</v>
      </c>
      <c r="AO1" s="2" t="s">
        <v>14</v>
      </c>
      <c r="AP1" s="2" t="s">
        <v>174</v>
      </c>
      <c r="AQ1" s="2" t="s">
        <v>15</v>
      </c>
      <c r="AR1" s="2" t="s">
        <v>175</v>
      </c>
      <c r="AS1" s="2" t="s">
        <v>16</v>
      </c>
      <c r="AT1" s="2" t="s">
        <v>17</v>
      </c>
      <c r="AU1" s="2" t="s">
        <v>176</v>
      </c>
      <c r="AV1" s="2" t="s">
        <v>18</v>
      </c>
      <c r="AW1" s="2" t="s">
        <v>177</v>
      </c>
      <c r="AX1" s="2" t="s">
        <v>178</v>
      </c>
      <c r="AY1" s="2" t="s">
        <v>179</v>
      </c>
      <c r="AZ1" s="2" t="s">
        <v>19</v>
      </c>
      <c r="BA1" s="2" t="s">
        <v>180</v>
      </c>
      <c r="BB1" s="2" t="s">
        <v>20</v>
      </c>
      <c r="BC1" s="2" t="s">
        <v>181</v>
      </c>
      <c r="BD1" s="2" t="s">
        <v>182</v>
      </c>
      <c r="BE1" s="2" t="s">
        <v>183</v>
      </c>
      <c r="BF1" s="2" t="s">
        <v>21</v>
      </c>
      <c r="BG1" s="2" t="s">
        <v>22</v>
      </c>
      <c r="BH1" s="2" t="s">
        <v>23</v>
      </c>
      <c r="BI1" s="2" t="s">
        <v>24</v>
      </c>
      <c r="BJ1" s="2" t="s">
        <v>184</v>
      </c>
      <c r="BK1" s="2" t="s">
        <v>185</v>
      </c>
      <c r="BL1" s="2" t="s">
        <v>186</v>
      </c>
      <c r="BM1" s="2" t="s">
        <v>187</v>
      </c>
      <c r="BN1" s="2" t="s">
        <v>188</v>
      </c>
      <c r="BO1" s="2" t="s">
        <v>25</v>
      </c>
      <c r="BP1" s="2" t="s">
        <v>189</v>
      </c>
      <c r="BQ1" s="2"/>
      <c r="BR1" s="2"/>
      <c r="BS1" s="2"/>
    </row>
    <row r="2" spans="1:71" x14ac:dyDescent="0.25">
      <c r="A2" t="s">
        <v>132</v>
      </c>
      <c r="B2" s="2">
        <f t="shared" ref="B2:B33" si="0">INDEX($R$2:$BP$2,1,MATCH($A2,$R$6:$BP$6,0))/INDEX($R$2:$BP$2,1,MATCH("IL",$R$6:$BP$6,0))</f>
        <v>0</v>
      </c>
      <c r="Q2" s="20" t="s">
        <v>271</v>
      </c>
      <c r="R2" s="3">
        <f>IFERROR(SQRT(SUMSQ(INDEX('Placebo Lags - Data'!$B$2:$BA$18,0,MATCH(R$1,'Placebo Lags - Data'!$B$1:$BA$1,0)))/COUNT(INDEX('Placebo Lags - Data'!$B$2:$BA$18,0,MATCH(R$1,'Placebo Lags - Data'!$B$1:$BA$1,0)))),0)</f>
        <v>2.6279081429498174E-6</v>
      </c>
      <c r="S2" s="3">
        <f>IFERROR(SQRT(SUMSQ(INDEX('Placebo Lags - Data'!$B$2:$BA$18,0,MATCH(S$1,'Placebo Lags - Data'!$B$1:$BA$1,0)))/COUNT(INDEX('Placebo Lags - Data'!$B$2:$BA$18,0,MATCH(S$1,'Placebo Lags - Data'!$B$1:$BA$1,0)))),0)</f>
        <v>0</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9.135941845793681E-6</v>
      </c>
      <c r="V2" s="3">
        <f>IFERROR(SQRT(SUMSQ(INDEX('Placebo Lags - Data'!$B$2:$BA$18,0,MATCH(V$1,'Placebo Lags - Data'!$B$1:$BA$1,0)))/COUNT(INDEX('Placebo Lags - Data'!$B$2:$BA$18,0,MATCH(V$1,'Placebo Lags - Data'!$B$1:$BA$1,0)))),0)</f>
        <v>1.7115645951877773E-5</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8.0786195437799474E-6</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3.24046858095427E-6</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8.9721034337145656E-6</v>
      </c>
      <c r="AF2" s="3">
        <f>IFERROR(SQRT(SUMSQ(INDEX('Placebo Lags - Data'!$B$2:$BA$18,0,MATCH(AF$1,'Placebo Lags - Data'!$B$1:$BA$1,0)))/COUNT(INDEX('Placebo Lags - Data'!$B$2:$BA$18,0,MATCH(AF$1,'Placebo Lags - Data'!$B$1:$BA$1,0)))),0)</f>
        <v>5.590063981563153E-6</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6.1940797346152204E-6</v>
      </c>
      <c r="AI2" s="3">
        <f>IFERROR(SQRT(SUMSQ(INDEX('Placebo Lags - Data'!$B$2:$BA$18,0,MATCH(AI$1,'Placebo Lags - Data'!$B$1:$BA$1,0)))/COUNT(INDEX('Placebo Lags - Data'!$B$2:$BA$18,0,MATCH(AI$1,'Placebo Lags - Data'!$B$1:$BA$1,0)))),0)</f>
        <v>3.3518702776025285E-6</v>
      </c>
      <c r="AJ2" s="3">
        <f>IFERROR(SQRT(SUMSQ(INDEX('Placebo Lags - Data'!$B$2:$BA$18,0,MATCH(AJ$1,'Placebo Lags - Data'!$B$1:$BA$1,0)))/COUNT(INDEX('Placebo Lags - Data'!$B$2:$BA$18,0,MATCH(AJ$1,'Placebo Lags - Data'!$B$1:$BA$1,0)))),0)</f>
        <v>1.2182123077128131E-5</v>
      </c>
      <c r="AK2" s="3">
        <f>IFERROR(SQRT(SUMSQ(INDEX('Placebo Lags - Data'!$B$2:$BA$18,0,MATCH(AK$1,'Placebo Lags - Data'!$B$1:$BA$1,0)))/COUNT(INDEX('Placebo Lags - Data'!$B$2:$BA$18,0,MATCH(AK$1,'Placebo Lags - Data'!$B$1:$BA$1,0)))),0)</f>
        <v>0</v>
      </c>
      <c r="AL2" s="3">
        <f>IFERROR(SQRT(SUMSQ(INDEX('Placebo Lags - Data'!$B$2:$BA$18,0,MATCH(AL$1,'Placebo Lags - Data'!$B$1:$BA$1,0)))/COUNT(INDEX('Placebo Lags - Data'!$B$2:$BA$18,0,MATCH(AL$1,'Placebo Lags - Data'!$B$1:$BA$1,0)))),0)</f>
        <v>5.8810338915042678E-6</v>
      </c>
      <c r="AM2" s="3">
        <f>IFERROR(SQRT(SUMSQ(INDEX('Placebo Lags - Data'!$B$2:$BA$18,0,MATCH(AM$1,'Placebo Lags - Data'!$B$1:$BA$1,0)))/COUNT(INDEX('Placebo Lags - Data'!$B$2:$BA$18,0,MATCH(AM$1,'Placebo Lags - Data'!$B$1:$BA$1,0)))),0)</f>
        <v>1.0624060697058072E-5</v>
      </c>
      <c r="AN2" s="3">
        <f>IFERROR(SQRT(SUMSQ(INDEX('Placebo Lags - Data'!$B$2:$BA$18,0,MATCH(AN$1,'Placebo Lags - Data'!$B$1:$BA$1,0)))/COUNT(INDEX('Placebo Lags - Data'!$B$2:$BA$18,0,MATCH(AN$1,'Placebo Lags - Data'!$B$1:$BA$1,0)))),0)</f>
        <v>0</v>
      </c>
      <c r="AO2" s="3">
        <f>IFERROR(SQRT(SUMSQ(INDEX('Placebo Lags - Data'!$B$2:$BA$18,0,MATCH(AO$1,'Placebo Lags - Data'!$B$1:$BA$1,0)))/COUNT(INDEX('Placebo Lags - Data'!$B$2:$BA$18,0,MATCH(AO$1,'Placebo Lags - Data'!$B$1:$BA$1,0)))),0)</f>
        <v>6.045882405251233E-6</v>
      </c>
      <c r="AP2" s="3">
        <f>IFERROR(SQRT(SUMSQ(INDEX('Placebo Lags - Data'!$B$2:$BA$18,0,MATCH(AP$1,'Placebo Lags - Data'!$B$1:$BA$1,0)))/COUNT(INDEX('Placebo Lags - Data'!$B$2:$BA$18,0,MATCH(AP$1,'Placebo Lags - Data'!$B$1:$BA$1,0)))),0)</f>
        <v>0</v>
      </c>
      <c r="AQ2" s="3">
        <f>IFERROR(SQRT(SUMSQ(INDEX('Placebo Lags - Data'!$B$2:$BA$18,0,MATCH(AQ$1,'Placebo Lags - Data'!$B$1:$BA$1,0)))/COUNT(INDEX('Placebo Lags - Data'!$B$2:$BA$18,0,MATCH(AQ$1,'Placebo Lags - Data'!$B$1:$BA$1,0)))),0)</f>
        <v>1.1634597550417925E-5</v>
      </c>
      <c r="AR2" s="3">
        <f>IFERROR(SQRT(SUMSQ(INDEX('Placebo Lags - Data'!$B$2:$BA$18,0,MATCH(AR$1,'Placebo Lags - Data'!$B$1:$BA$1,0)))/COUNT(INDEX('Placebo Lags - Data'!$B$2:$BA$18,0,MATCH(AR$1,'Placebo Lags - Data'!$B$1:$BA$1,0)))),0)</f>
        <v>0</v>
      </c>
      <c r="AS2" s="3">
        <f>IFERROR(SQRT(SUMSQ(INDEX('Placebo Lags - Data'!$B$2:$BA$18,0,MATCH(AS$1,'Placebo Lags - Data'!$B$1:$BA$1,0)))/COUNT(INDEX('Placebo Lags - Data'!$B$2:$BA$18,0,MATCH(AS$1,'Placebo Lags - Data'!$B$1:$BA$1,0)))),0)</f>
        <v>9.103363372008021E-6</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0</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0</v>
      </c>
      <c r="AZ2" s="3">
        <f>IFERROR(SQRT(SUMSQ(INDEX('Placebo Lags - Data'!$B$2:$BA$18,0,MATCH(AZ$1,'Placebo Lags - Data'!$B$1:$BA$1,0)))/COUNT(INDEX('Placebo Lags - Data'!$B$2:$BA$18,0,MATCH(AZ$1,'Placebo Lags - Data'!$B$1:$BA$1,0)))),0)</f>
        <v>1.685278333314852E-5</v>
      </c>
      <c r="BA2" s="3">
        <f>IFERROR(SQRT(SUMSQ(INDEX('Placebo Lags - Data'!$B$2:$BA$18,0,MATCH(BA$1,'Placebo Lags - Data'!$B$1:$BA$1,0)))/COUNT(INDEX('Placebo Lags - Data'!$B$2:$BA$18,0,MATCH(BA$1,'Placebo Lags - Data'!$B$1:$BA$1,0)))),0)</f>
        <v>0</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0</v>
      </c>
      <c r="BD2" s="3">
        <f>IFERROR(SQRT(SUMSQ(INDEX('Placebo Lags - Data'!$B$2:$BA$18,0,MATCH(BD$1,'Placebo Lags - Data'!$B$1:$BA$1,0)))/COUNT(INDEX('Placebo Lags - Data'!$B$2:$BA$18,0,MATCH(BD$1,'Placebo Lags - Data'!$B$1:$BA$1,0)))),0)</f>
        <v>0</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2.1080621275251583E-5</v>
      </c>
      <c r="BG2" s="3">
        <f>IFERROR(SQRT(SUMSQ(INDEX('Placebo Lags - Data'!$B$2:$BA$18,0,MATCH(BG$1,'Placebo Lags - Data'!$B$1:$BA$1,0)))/COUNT(INDEX('Placebo Lags - Data'!$B$2:$BA$18,0,MATCH(BG$1,'Placebo Lags - Data'!$B$1:$BA$1,0)))),0)</f>
        <v>1.0482703931817925E-5</v>
      </c>
      <c r="BH2" s="3">
        <f>IFERROR(SQRT(SUMSQ(INDEX('Placebo Lags - Data'!$B$2:$BA$18,0,MATCH(BH$1,'Placebo Lags - Data'!$B$1:$BA$1,0)))/COUNT(INDEX('Placebo Lags - Data'!$B$2:$BA$18,0,MATCH(BH$1,'Placebo Lags - Data'!$B$1:$BA$1,0)))),0)</f>
        <v>5.7542447672875459E-6</v>
      </c>
      <c r="BI2" s="3">
        <f>IFERROR(SQRT(SUMSQ(INDEX('Placebo Lags - Data'!$B$2:$BA$18,0,MATCH(BI$1,'Placebo Lags - Data'!$B$1:$BA$1,0)))/COUNT(INDEX('Placebo Lags - Data'!$B$2:$BA$18,0,MATCH(BI$1,'Placebo Lags - Data'!$B$1:$BA$1,0)))),0)</f>
        <v>1.4246354013611029E-5</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0</v>
      </c>
      <c r="BL2" s="3">
        <f>IFERROR(SQRT(SUMSQ(INDEX('Placebo Lags - Data'!$B$2:$BA$18,0,MATCH(BL$1,'Placebo Lags - Data'!$B$1:$BA$1,0)))/COUNT(INDEX('Placebo Lags - Data'!$B$2:$BA$18,0,MATCH(BL$1,'Placebo Lags - Data'!$B$1:$BA$1,0)))),0)</f>
        <v>0</v>
      </c>
      <c r="BM2" s="3">
        <f>IFERROR(SQRT(SUMSQ(INDEX('Placebo Lags - Data'!$B$2:$BA$18,0,MATCH(BM$1,'Placebo Lags - Data'!$B$1:$BA$1,0)))/COUNT(INDEX('Placebo Lags - Data'!$B$2:$BA$18,0,MATCH(BM$1,'Placebo Lags - Data'!$B$1:$BA$1,0)))),0)</f>
        <v>0</v>
      </c>
      <c r="BN2" s="3">
        <f>IFERROR(SQRT(SUMSQ(INDEX('Placebo Lags - Data'!$B$2:$BA$18,0,MATCH(BN$1,'Placebo Lags - Data'!$B$1:$BA$1,0)))/COUNT(INDEX('Placebo Lags - Data'!$B$2:$BA$18,0,MATCH(BN$1,'Placebo Lags - Data'!$B$1:$BA$1,0)))),0)</f>
        <v>0</v>
      </c>
      <c r="BO2" s="3">
        <f>IFERROR(SQRT(SUMSQ(INDEX('Placebo Lags - Data'!$B$2:$BA$18,0,MATCH(BO$1,'Placebo Lags - Data'!$B$1:$BA$1,0)))/COUNT(INDEX('Placebo Lags - Data'!$B$2:$BA$18,0,MATCH(BO$1,'Placebo Lags - Data'!$B$1:$BA$1,0)))),0)</f>
        <v>3.8468862934672375E-6</v>
      </c>
      <c r="BP2" s="3">
        <f>IFERROR(SQRT(SUMSQ(INDEX('Placebo Lags - Data'!$B$2:$BA$18,0,MATCH(BP$1,'Placebo Lags - Data'!$B$1:$BA$1,0)))/COUNT(INDEX('Placebo Lags - Data'!$B$2:$BA$18,0,MATCH(BP$1,'Placebo Lags - Data'!$B$1:$BA$1,0)))),0)</f>
        <v>0</v>
      </c>
      <c r="BQ2" s="3"/>
      <c r="BR2" s="3"/>
    </row>
    <row r="3" spans="1:71" x14ac:dyDescent="0.25">
      <c r="A3" t="s">
        <v>53</v>
      </c>
      <c r="B3" s="2">
        <f t="shared" si="0"/>
        <v>8.021825774925551</v>
      </c>
      <c r="Q3" s="20" t="s">
        <v>272</v>
      </c>
      <c r="R3" s="3">
        <f>IFERROR(SQRT(SUMSQ(INDEX('Placebo Lags - Data'!$B$20:$BA$35,0,MATCH(R$1,'Placebo Lags - Data'!$B$1:$BA$1,0)))/COUNT(INDEX('Placebo Lags - Data'!$B$20:$BA$35,0,MATCH(R$1,'Placebo Lags - Data'!$B$1:$BA$1,0)))),0)</f>
        <v>3.2981907326599686E-6</v>
      </c>
      <c r="S3" s="3">
        <f>IFERROR(SQRT(SUMSQ(INDEX('Placebo Lags - Data'!$B$20:$BA$35,0,MATCH(S$1,'Placebo Lags - Data'!$B$1:$BA$1,0)))/COUNT(INDEX('Placebo Lags - Data'!$B$20:$BA$35,0,MATCH(S$1,'Placebo Lags - Data'!$B$1:$BA$1,0)))),0)</f>
        <v>0</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2.3888670760146444E-5</v>
      </c>
      <c r="V3" s="3">
        <f>IFERROR(SQRT(SUMSQ(INDEX('Placebo Lags - Data'!$B$20:$BA$35,0,MATCH(V$1,'Placebo Lags - Data'!$B$1:$BA$1,0)))/COUNT(INDEX('Placebo Lags - Data'!$B$20:$BA$35,0,MATCH(V$1,'Placebo Lags - Data'!$B$1:$BA$1,0)))),0)</f>
        <v>1.5693967776549593E-5</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1.0628081565514671E-5</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1.5357031077012066E-5</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1.4805905667796339E-5</v>
      </c>
      <c r="AF3" s="3">
        <f>IFERROR(SQRT(SUMSQ(INDEX('Placebo Lags - Data'!$B$20:$BA$35,0,MATCH(AF$1,'Placebo Lags - Data'!$B$1:$BA$1,0)))/COUNT(INDEX('Placebo Lags - Data'!$B$20:$BA$35,0,MATCH(AF$1,'Placebo Lags - Data'!$B$1:$BA$1,0)))),0)</f>
        <v>1.5783109042250572E-5</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1.0739881912345335E-5</v>
      </c>
      <c r="AI3" s="3">
        <f>IFERROR(SQRT(SUMSQ(INDEX('Placebo Lags - Data'!$B$20:$BA$35,0,MATCH(AI$1,'Placebo Lags - Data'!$B$1:$BA$1,0)))/COUNT(INDEX('Placebo Lags - Data'!$B$20:$BA$35,0,MATCH(AI$1,'Placebo Lags - Data'!$B$1:$BA$1,0)))),0)</f>
        <v>9.7837688992060791E-6</v>
      </c>
      <c r="AJ3" s="3">
        <f>IFERROR(SQRT(SUMSQ(INDEX('Placebo Lags - Data'!$B$20:$BA$35,0,MATCH(AJ$1,'Placebo Lags - Data'!$B$1:$BA$1,0)))/COUNT(INDEX('Placebo Lags - Data'!$B$20:$BA$35,0,MATCH(AJ$1,'Placebo Lags - Data'!$B$1:$BA$1,0)))),0)</f>
        <v>1.7264672763698913E-5</v>
      </c>
      <c r="AK3" s="3">
        <f>IFERROR(SQRT(SUMSQ(INDEX('Placebo Lags - Data'!$B$20:$BA$35,0,MATCH(AK$1,'Placebo Lags - Data'!$B$1:$BA$1,0)))/COUNT(INDEX('Placebo Lags - Data'!$B$20:$BA$35,0,MATCH(AK$1,'Placebo Lags - Data'!$B$1:$BA$1,0)))),0)</f>
        <v>0</v>
      </c>
      <c r="AL3" s="3">
        <f>IFERROR(SQRT(SUMSQ(INDEX('Placebo Lags - Data'!$B$20:$BA$35,0,MATCH(AL$1,'Placebo Lags - Data'!$B$1:$BA$1,0)))/COUNT(INDEX('Placebo Lags - Data'!$B$20:$BA$35,0,MATCH(AL$1,'Placebo Lags - Data'!$B$1:$BA$1,0)))),0)</f>
        <v>4.4576653442638865E-6</v>
      </c>
      <c r="AM3" s="3">
        <f>IFERROR(SQRT(SUMSQ(INDEX('Placebo Lags - Data'!$B$20:$BA$35,0,MATCH(AM$1,'Placebo Lags - Data'!$B$1:$BA$1,0)))/COUNT(INDEX('Placebo Lags - Data'!$B$20:$BA$35,0,MATCH(AM$1,'Placebo Lags - Data'!$B$1:$BA$1,0)))),0)</f>
        <v>1.2183957071097474E-5</v>
      </c>
      <c r="AN3" s="3">
        <f>IFERROR(SQRT(SUMSQ(INDEX('Placebo Lags - Data'!$B$20:$BA$35,0,MATCH(AN$1,'Placebo Lags - Data'!$B$1:$BA$1,0)))/COUNT(INDEX('Placebo Lags - Data'!$B$20:$BA$35,0,MATCH(AN$1,'Placebo Lags - Data'!$B$1:$BA$1,0)))),0)</f>
        <v>0</v>
      </c>
      <c r="AO3" s="3">
        <f>IFERROR(SQRT(SUMSQ(INDEX('Placebo Lags - Data'!$B$20:$BA$35,0,MATCH(AO$1,'Placebo Lags - Data'!$B$1:$BA$1,0)))/COUNT(INDEX('Placebo Lags - Data'!$B$20:$BA$35,0,MATCH(AO$1,'Placebo Lags - Data'!$B$1:$BA$1,0)))),0)</f>
        <v>9.8307077394436741E-6</v>
      </c>
      <c r="AP3" s="3">
        <f>IFERROR(SQRT(SUMSQ(INDEX('Placebo Lags - Data'!$B$20:$BA$35,0,MATCH(AP$1,'Placebo Lags - Data'!$B$1:$BA$1,0)))/COUNT(INDEX('Placebo Lags - Data'!$B$20:$BA$35,0,MATCH(AP$1,'Placebo Lags - Data'!$B$1:$BA$1,0)))),0)</f>
        <v>0</v>
      </c>
      <c r="AQ3" s="3">
        <f>IFERROR(SQRT(SUMSQ(INDEX('Placebo Lags - Data'!$B$20:$BA$35,0,MATCH(AQ$1,'Placebo Lags - Data'!$B$1:$BA$1,0)))/COUNT(INDEX('Placebo Lags - Data'!$B$20:$BA$35,0,MATCH(AQ$1,'Placebo Lags - Data'!$B$1:$BA$1,0)))),0)</f>
        <v>5.1974832225238722E-6</v>
      </c>
      <c r="AR3" s="3">
        <f>IFERROR(SQRT(SUMSQ(INDEX('Placebo Lags - Data'!$B$20:$BA$35,0,MATCH(AR$1,'Placebo Lags - Data'!$B$1:$BA$1,0)))/COUNT(INDEX('Placebo Lags - Data'!$B$20:$BA$35,0,MATCH(AR$1,'Placebo Lags - Data'!$B$1:$BA$1,0)))),0)</f>
        <v>0</v>
      </c>
      <c r="AS3" s="3">
        <f>IFERROR(SQRT(SUMSQ(INDEX('Placebo Lags - Data'!$B$20:$BA$35,0,MATCH(AS$1,'Placebo Lags - Data'!$B$1:$BA$1,0)))/COUNT(INDEX('Placebo Lags - Data'!$B$20:$BA$35,0,MATCH(AS$1,'Placebo Lags - Data'!$B$1:$BA$1,0)))),0)</f>
        <v>9.5444944390922661E-6</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0</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0</v>
      </c>
      <c r="AZ3" s="3">
        <f>IFERROR(SQRT(SUMSQ(INDEX('Placebo Lags - Data'!$B$20:$BA$35,0,MATCH(AZ$1,'Placebo Lags - Data'!$B$1:$BA$1,0)))/COUNT(INDEX('Placebo Lags - Data'!$B$20:$BA$35,0,MATCH(AZ$1,'Placebo Lags - Data'!$B$1:$BA$1,0)))),0)</f>
        <v>3.77632673084539E-5</v>
      </c>
      <c r="BA3" s="3">
        <f>IFERROR(SQRT(SUMSQ(INDEX('Placebo Lags - Data'!$B$20:$BA$35,0,MATCH(BA$1,'Placebo Lags - Data'!$B$1:$BA$1,0)))/COUNT(INDEX('Placebo Lags - Data'!$B$20:$BA$35,0,MATCH(BA$1,'Placebo Lags - Data'!$B$1:$BA$1,0)))),0)</f>
        <v>0</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0</v>
      </c>
      <c r="BD3" s="3">
        <f>IFERROR(SQRT(SUMSQ(INDEX('Placebo Lags - Data'!$B$20:$BA$35,0,MATCH(BD$1,'Placebo Lags - Data'!$B$1:$BA$1,0)))/COUNT(INDEX('Placebo Lags - Data'!$B$20:$BA$35,0,MATCH(BD$1,'Placebo Lags - Data'!$B$1:$BA$1,0)))),0)</f>
        <v>0</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3.9231585840049524E-5</v>
      </c>
      <c r="BG3" s="3">
        <f>IFERROR(SQRT(SUMSQ(INDEX('Placebo Lags - Data'!$B$20:$BA$35,0,MATCH(BG$1,'Placebo Lags - Data'!$B$1:$BA$1,0)))/COUNT(INDEX('Placebo Lags - Data'!$B$20:$BA$35,0,MATCH(BG$1,'Placebo Lags - Data'!$B$1:$BA$1,0)))),0)</f>
        <v>1.8771912118374042E-5</v>
      </c>
      <c r="BH3" s="3">
        <f>IFERROR(SQRT(SUMSQ(INDEX('Placebo Lags - Data'!$B$20:$BA$35,0,MATCH(BH$1,'Placebo Lags - Data'!$B$1:$BA$1,0)))/COUNT(INDEX('Placebo Lags - Data'!$B$20:$BA$35,0,MATCH(BH$1,'Placebo Lags - Data'!$B$1:$BA$1,0)))),0)</f>
        <v>1.0873541632231947E-5</v>
      </c>
      <c r="BI3" s="3">
        <f>IFERROR(SQRT(SUMSQ(INDEX('Placebo Lags - Data'!$B$20:$BA$35,0,MATCH(BI$1,'Placebo Lags - Data'!$B$1:$BA$1,0)))/COUNT(INDEX('Placebo Lags - Data'!$B$20:$BA$35,0,MATCH(BI$1,'Placebo Lags - Data'!$B$1:$BA$1,0)))),0)</f>
        <v>1.0376725484416101E-5</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0</v>
      </c>
      <c r="BL3" s="3">
        <f>IFERROR(SQRT(SUMSQ(INDEX('Placebo Lags - Data'!$B$20:$BA$35,0,MATCH(BL$1,'Placebo Lags - Data'!$B$1:$BA$1,0)))/COUNT(INDEX('Placebo Lags - Data'!$B$20:$BA$35,0,MATCH(BL$1,'Placebo Lags - Data'!$B$1:$BA$1,0)))),0)</f>
        <v>0</v>
      </c>
      <c r="BM3" s="3">
        <f>IFERROR(SQRT(SUMSQ(INDEX('Placebo Lags - Data'!$B$20:$BA$35,0,MATCH(BM$1,'Placebo Lags - Data'!$B$1:$BA$1,0)))/COUNT(INDEX('Placebo Lags - Data'!$B$20:$BA$35,0,MATCH(BM$1,'Placebo Lags - Data'!$B$1:$BA$1,0)))),0)</f>
        <v>0</v>
      </c>
      <c r="BN3" s="3">
        <f>IFERROR(SQRT(SUMSQ(INDEX('Placebo Lags - Data'!$B$20:$BA$35,0,MATCH(BN$1,'Placebo Lags - Data'!$B$1:$BA$1,0)))/COUNT(INDEX('Placebo Lags - Data'!$B$20:$BA$35,0,MATCH(BN$1,'Placebo Lags - Data'!$B$1:$BA$1,0)))),0)</f>
        <v>0</v>
      </c>
      <c r="BO3" s="3">
        <f>IFERROR(SQRT(SUMSQ(INDEX('Placebo Lags - Data'!$B$20:$BA$35,0,MATCH(BO$1,'Placebo Lags - Data'!$B$1:$BA$1,0)))/COUNT(INDEX('Placebo Lags - Data'!$B$20:$BA$35,0,MATCH(BO$1,'Placebo Lags - Data'!$B$1:$BA$1,0)))),0)</f>
        <v>1.1081509391124917E-5</v>
      </c>
      <c r="BP3" s="3">
        <f>IFERROR(SQRT(SUMSQ(INDEX('Placebo Lags - Data'!$B$20:$BA$35,0,MATCH(BP$1,'Placebo Lags - Data'!$B$1:$BA$1,0)))/COUNT(INDEX('Placebo Lags - Data'!$B$20:$BA$35,0,MATCH(BP$1,'Placebo Lags - Data'!$B$1:$BA$1,0)))),0)</f>
        <v>0</v>
      </c>
      <c r="BQ3" s="3"/>
      <c r="BR3" s="3"/>
    </row>
    <row r="4" spans="1:71" x14ac:dyDescent="0.25">
      <c r="A4" t="s">
        <v>32</v>
      </c>
      <c r="B4" s="2">
        <f t="shared" si="0"/>
        <v>6.5130305249808016</v>
      </c>
      <c r="Q4" s="20" t="s">
        <v>273</v>
      </c>
      <c r="R4" s="3">
        <f>IF(R2=0,0,R3/R2)</f>
        <v>1.2550631731586179</v>
      </c>
      <c r="S4" s="3">
        <f t="shared" ref="S4:BP4" si="1">IF(S2=0,0,S3/S2)</f>
        <v>0</v>
      </c>
      <c r="T4" s="3">
        <f t="shared" si="1"/>
        <v>0</v>
      </c>
      <c r="U4" s="3">
        <f t="shared" si="1"/>
        <v>2.6148010969602584</v>
      </c>
      <c r="V4" s="3">
        <f t="shared" si="1"/>
        <v>0.91693692547010142</v>
      </c>
      <c r="W4" s="3">
        <f t="shared" si="1"/>
        <v>0</v>
      </c>
      <c r="X4" s="3">
        <f t="shared" si="1"/>
        <v>1.3155813945586357</v>
      </c>
      <c r="Y4" s="3">
        <f t="shared" si="1"/>
        <v>0</v>
      </c>
      <c r="Z4" s="3">
        <f t="shared" si="1"/>
        <v>0</v>
      </c>
      <c r="AA4" s="3">
        <f t="shared" si="1"/>
        <v>0</v>
      </c>
      <c r="AB4" s="3">
        <f t="shared" si="1"/>
        <v>0</v>
      </c>
      <c r="AC4" s="3">
        <f t="shared" si="1"/>
        <v>4.7391390144229231</v>
      </c>
      <c r="AD4" s="3">
        <f t="shared" si="1"/>
        <v>0</v>
      </c>
      <c r="AE4" s="3">
        <f t="shared" si="1"/>
        <v>1.650215668731597</v>
      </c>
      <c r="AF4" s="3">
        <f t="shared" si="1"/>
        <v>2.8234218954032673</v>
      </c>
      <c r="AG4" s="3">
        <f t="shared" si="1"/>
        <v>0</v>
      </c>
      <c r="AH4" s="3">
        <f t="shared" si="1"/>
        <v>1.7338946820988095</v>
      </c>
      <c r="AI4" s="3">
        <f t="shared" si="1"/>
        <v>2.9188984324906677</v>
      </c>
      <c r="AJ4" s="3">
        <f t="shared" si="1"/>
        <v>1.4172137856752769</v>
      </c>
      <c r="AK4" s="3">
        <f t="shared" si="1"/>
        <v>0</v>
      </c>
      <c r="AL4" s="3">
        <f t="shared" si="1"/>
        <v>0.7579730752280518</v>
      </c>
      <c r="AM4" s="3">
        <f t="shared" si="1"/>
        <v>1.146826756597066</v>
      </c>
      <c r="AN4" s="3">
        <f t="shared" si="1"/>
        <v>0</v>
      </c>
      <c r="AO4" s="3">
        <f t="shared" si="1"/>
        <v>1.6260170278709158</v>
      </c>
      <c r="AP4" s="3">
        <f t="shared" si="1"/>
        <v>0</v>
      </c>
      <c r="AQ4" s="3">
        <f t="shared" si="1"/>
        <v>0.44672651546397268</v>
      </c>
      <c r="AR4" s="3">
        <f t="shared" si="1"/>
        <v>0</v>
      </c>
      <c r="AS4" s="3">
        <f t="shared" si="1"/>
        <v>1.0484580312855225</v>
      </c>
      <c r="AT4" s="3">
        <f t="shared" si="1"/>
        <v>0</v>
      </c>
      <c r="AU4" s="3">
        <f t="shared" si="1"/>
        <v>0</v>
      </c>
      <c r="AV4" s="3">
        <f t="shared" si="1"/>
        <v>0</v>
      </c>
      <c r="AW4" s="3">
        <f t="shared" si="1"/>
        <v>0</v>
      </c>
      <c r="AX4" s="3">
        <f t="shared" si="1"/>
        <v>0</v>
      </c>
      <c r="AY4" s="3">
        <f t="shared" si="1"/>
        <v>0</v>
      </c>
      <c r="AZ4" s="3">
        <f t="shared" si="1"/>
        <v>2.2407733228359721</v>
      </c>
      <c r="BA4" s="3">
        <f t="shared" si="1"/>
        <v>0</v>
      </c>
      <c r="BB4" s="3">
        <f t="shared" si="1"/>
        <v>0</v>
      </c>
      <c r="BC4" s="3">
        <f t="shared" si="1"/>
        <v>0</v>
      </c>
      <c r="BD4" s="3">
        <f t="shared" si="1"/>
        <v>0</v>
      </c>
      <c r="BE4" s="3">
        <f t="shared" si="1"/>
        <v>0</v>
      </c>
      <c r="BF4" s="3">
        <f t="shared" si="1"/>
        <v>1.8610260735582291</v>
      </c>
      <c r="BG4" s="3">
        <f t="shared" si="1"/>
        <v>1.7907509589578374</v>
      </c>
      <c r="BH4" s="3">
        <f t="shared" si="1"/>
        <v>1.889655736239658</v>
      </c>
      <c r="BI4" s="3">
        <f t="shared" si="1"/>
        <v>0.72837762381182813</v>
      </c>
      <c r="BJ4" s="3">
        <f t="shared" si="1"/>
        <v>0</v>
      </c>
      <c r="BK4" s="3">
        <f t="shared" si="1"/>
        <v>0</v>
      </c>
      <c r="BL4" s="3">
        <f t="shared" si="1"/>
        <v>0</v>
      </c>
      <c r="BM4" s="3">
        <f t="shared" si="1"/>
        <v>0</v>
      </c>
      <c r="BN4" s="3">
        <f t="shared" si="1"/>
        <v>0</v>
      </c>
      <c r="BO4" s="3">
        <f t="shared" si="1"/>
        <v>2.8806438625294124</v>
      </c>
      <c r="BP4" s="3">
        <f t="shared" si="1"/>
        <v>0</v>
      </c>
      <c r="BQ4" s="3"/>
      <c r="BR4" s="3"/>
    </row>
    <row r="5" spans="1:71" x14ac:dyDescent="0.25">
      <c r="A5" t="s">
        <v>51</v>
      </c>
      <c r="B5" s="2">
        <f t="shared" si="0"/>
        <v>6.413003201181656</v>
      </c>
      <c r="O5" s="8" t="s">
        <v>137</v>
      </c>
      <c r="Q5" s="6">
        <v>20</v>
      </c>
      <c r="R5" s="5">
        <f>IF(R2&lt;$R$2*$Q$5,1,0)</f>
        <v>1</v>
      </c>
      <c r="S5" s="5">
        <f>IF(S2&lt;$R$2*$Q$5,1,0)</f>
        <v>1</v>
      </c>
      <c r="T5" s="5">
        <f>IF(T2&lt;$R$2*$Q$5,1,0)</f>
        <v>1</v>
      </c>
      <c r="U5" s="5">
        <f>IF(U2&lt;$R$2*$Q$5,1,0)</f>
        <v>1</v>
      </c>
      <c r="V5" s="5">
        <f t="shared" ref="V5:BP5" si="2">IF(V2&lt;$R$2*$Q$5,1,0)</f>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si="2"/>
        <v>1</v>
      </c>
      <c r="AY5" s="5">
        <f t="shared" si="2"/>
        <v>1</v>
      </c>
      <c r="AZ5" s="5">
        <f t="shared" si="2"/>
        <v>1</v>
      </c>
      <c r="BA5" s="5">
        <f t="shared" si="2"/>
        <v>1</v>
      </c>
      <c r="BB5" s="5">
        <f t="shared" si="2"/>
        <v>1</v>
      </c>
      <c r="BC5" s="5">
        <f t="shared" si="2"/>
        <v>1</v>
      </c>
      <c r="BD5" s="5">
        <f t="shared" si="2"/>
        <v>1</v>
      </c>
      <c r="BE5" s="5">
        <f t="shared" si="2"/>
        <v>1</v>
      </c>
      <c r="BF5" s="5">
        <f t="shared" si="2"/>
        <v>1</v>
      </c>
      <c r="BG5" s="5">
        <f t="shared" si="2"/>
        <v>1</v>
      </c>
      <c r="BH5" s="5">
        <f t="shared" si="2"/>
        <v>1</v>
      </c>
      <c r="BI5" s="5">
        <f t="shared" si="2"/>
        <v>1</v>
      </c>
      <c r="BJ5" s="5">
        <f t="shared" si="2"/>
        <v>1</v>
      </c>
      <c r="BK5" s="5">
        <f t="shared" si="2"/>
        <v>1</v>
      </c>
      <c r="BL5" s="5">
        <f t="shared" si="2"/>
        <v>1</v>
      </c>
      <c r="BM5" s="5">
        <f t="shared" si="2"/>
        <v>1</v>
      </c>
      <c r="BN5" s="5">
        <f t="shared" si="2"/>
        <v>1</v>
      </c>
      <c r="BO5" s="5">
        <f t="shared" si="2"/>
        <v>1</v>
      </c>
      <c r="BP5" s="5">
        <f t="shared" si="2"/>
        <v>1</v>
      </c>
      <c r="BQ5" s="5"/>
      <c r="BR5" s="5"/>
    </row>
    <row r="6" spans="1:71" x14ac:dyDescent="0.25">
      <c r="A6" t="s">
        <v>56</v>
      </c>
      <c r="B6" s="2">
        <f t="shared" si="0"/>
        <v>5.4211765551361886</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43</v>
      </c>
      <c r="B7" s="2">
        <f t="shared" si="0"/>
        <v>4.6356730960366601</v>
      </c>
      <c r="Q7">
        <f>'Placebo Lags - Data'!A2</f>
        <v>1982</v>
      </c>
      <c r="R7" s="2">
        <f>IF(R$2=0,0,INDEX('Placebo Lags - Data'!$B:$BA,MATCH($Q7,'Placebo Lags - Data'!$A:$A,0),MATCH(R$1,'Placebo Lags - Data'!$B$1:$BA$1,0)))*1000000*R$5</f>
        <v>-1.2131422408856452</v>
      </c>
      <c r="S7" s="2">
        <f>IF(S$2=0,0,INDEX('Placebo Lags - Data'!$B:$BA,MATCH($Q7,'Placebo Lags - Data'!$A:$A,0),MATCH(S$1,'Placebo Lags - Data'!$B$1:$BA$1,0)))*1000000*S$5</f>
        <v>0</v>
      </c>
      <c r="T7" s="2">
        <f>IF(T$2=0,0,INDEX('Placebo Lags - Data'!$B:$BA,MATCH($Q7,'Placebo Lags - Data'!$A:$A,0),MATCH(T$1,'Placebo Lags - Data'!$B$1:$BA$1,0)))*1000000*T$5</f>
        <v>0</v>
      </c>
      <c r="U7" s="2">
        <f>IF(U$2=0,0,INDEX('Placebo Lags - Data'!$B:$BA,MATCH($Q7,'Placebo Lags - Data'!$A:$A,0),MATCH(U$1,'Placebo Lags - Data'!$B$1:$BA$1,0)))*1000000*U$5</f>
        <v>7.4526387834339403</v>
      </c>
      <c r="V7" s="2">
        <f>IF(V$2=0,0,INDEX('Placebo Lags - Data'!$B:$BA,MATCH($Q7,'Placebo Lags - Data'!$A:$A,0),MATCH(V$1,'Placebo Lags - Data'!$B$1:$BA$1,0)))*1000000*V$5</f>
        <v>-2.8532838314276887</v>
      </c>
      <c r="W7" s="2">
        <f>IF(W$2=0,0,INDEX('Placebo Lags - Data'!$B:$BA,MATCH($Q7,'Placebo Lags - Data'!$A:$A,0),MATCH(W$1,'Placebo Lags - Data'!$B$1:$BA$1,0)))*1000000*W$5</f>
        <v>0</v>
      </c>
      <c r="X7" s="2">
        <f>IF(X$2=0,0,INDEX('Placebo Lags - Data'!$B:$BA,MATCH($Q7,'Placebo Lags - Data'!$A:$A,0),MATCH(X$1,'Placebo Lags - Data'!$B$1:$BA$1,0)))*1000000*X$5</f>
        <v>-2.1230225684121251</v>
      </c>
      <c r="Y7" s="2">
        <f>IF(Y$2=0,0,INDEX('Placebo Lags - Data'!$B:$BA,MATCH($Q7,'Placebo Lags - Data'!$A:$A,0),MATCH(Y$1,'Placebo Lags - Data'!$B$1:$BA$1,0)))*1000000*Y$5</f>
        <v>0</v>
      </c>
      <c r="Z7" s="2">
        <f>IF(Z$2=0,0,INDEX('Placebo Lags - Data'!$B:$BA,MATCH($Q7,'Placebo Lags - Data'!$A:$A,0),MATCH(Z$1,'Placebo Lags - Data'!$B$1:$BA$1,0)))*1000000*Z$5</f>
        <v>0</v>
      </c>
      <c r="AA7" s="2">
        <f>IF(AA$2=0,0,INDEX('Placebo Lags - Data'!$B:$BA,MATCH($Q7,'Placebo Lags - Data'!$A:$A,0),MATCH(AA$1,'Placebo Lags - Data'!$B$1:$BA$1,0)))*1000000*AA$5</f>
        <v>0</v>
      </c>
      <c r="AB7" s="2">
        <f>IF(AB$2=0,0,INDEX('Placebo Lags - Data'!$B:$BA,MATCH($Q7,'Placebo Lags - Data'!$A:$A,0),MATCH(AB$1,'Placebo Lags - Data'!$B$1:$BA$1,0)))*1000000*AB$5</f>
        <v>0</v>
      </c>
      <c r="AC7" s="2">
        <f>IF(AC$2=0,0,INDEX('Placebo Lags - Data'!$B:$BA,MATCH($Q7,'Placebo Lags - Data'!$A:$A,0),MATCH(AC$1,'Placebo Lags - Data'!$B$1:$BA$1,0)))*1000000*AC$5</f>
        <v>-2.4200348889280576</v>
      </c>
      <c r="AD7" s="2">
        <f>IF(AD$2=0,0,INDEX('Placebo Lags - Data'!$B:$BA,MATCH($Q7,'Placebo Lags - Data'!$A:$A,0),MATCH(AD$1,'Placebo Lags - Data'!$B$1:$BA$1,0)))*1000000*AD$5</f>
        <v>0</v>
      </c>
      <c r="AE7" s="2">
        <f>IF(AE$2=0,0,INDEX('Placebo Lags - Data'!$B:$BA,MATCH($Q7,'Placebo Lags - Data'!$A:$A,0),MATCH(AE$1,'Placebo Lags - Data'!$B$1:$BA$1,0)))*1000000*AE$5</f>
        <v>14.490127796307206</v>
      </c>
      <c r="AF7" s="2">
        <f>IF(AF$2=0,0,INDEX('Placebo Lags - Data'!$B:$BA,MATCH($Q7,'Placebo Lags - Data'!$A:$A,0),MATCH(AF$1,'Placebo Lags - Data'!$B$1:$BA$1,0)))*1000000*AF$5</f>
        <v>4.9836035032058135</v>
      </c>
      <c r="AG7" s="2">
        <f>IF(AG$2=0,0,INDEX('Placebo Lags - Data'!$B:$BA,MATCH($Q7,'Placebo Lags - Data'!$A:$A,0),MATCH(AG$1,'Placebo Lags - Data'!$B$1:$BA$1,0)))*1000000*AG$5</f>
        <v>0</v>
      </c>
      <c r="AH7" s="2">
        <f>IF(AH$2=0,0,INDEX('Placebo Lags - Data'!$B:$BA,MATCH($Q7,'Placebo Lags - Data'!$A:$A,0),MATCH(AH$1,'Placebo Lags - Data'!$B$1:$BA$1,0)))*1000000*AH$5</f>
        <v>0.94458312105416553</v>
      </c>
      <c r="AI7" s="2">
        <f>IF(AI$2=0,0,INDEX('Placebo Lags - Data'!$B:$BA,MATCH($Q7,'Placebo Lags - Data'!$A:$A,0),MATCH(AI$1,'Placebo Lags - Data'!$B$1:$BA$1,0)))*1000000*AI$5</f>
        <v>1.0380564390288782</v>
      </c>
      <c r="AJ7" s="2">
        <f>IF(AJ$2=0,0,INDEX('Placebo Lags - Data'!$B:$BA,MATCH($Q7,'Placebo Lags - Data'!$A:$A,0),MATCH(AJ$1,'Placebo Lags - Data'!$B$1:$BA$1,0)))*1000000*AJ$5</f>
        <v>-13.568332178692799</v>
      </c>
      <c r="AK7" s="2">
        <f>IF(AK$2=0,0,INDEX('Placebo Lags - Data'!$B:$BA,MATCH($Q7,'Placebo Lags - Data'!$A:$A,0),MATCH(AK$1,'Placebo Lags - Data'!$B$1:$BA$1,0)))*1000000*AK$5</f>
        <v>0</v>
      </c>
      <c r="AL7" s="2">
        <f>IF(AL$2=0,0,INDEX('Placebo Lags - Data'!$B:$BA,MATCH($Q7,'Placebo Lags - Data'!$A:$A,0),MATCH(AL$1,'Placebo Lags - Data'!$B$1:$BA$1,0)))*1000000*AL$5</f>
        <v>-0.84424061697063735</v>
      </c>
      <c r="AM7" s="2">
        <f>IF(AM$2=0,0,INDEX('Placebo Lags - Data'!$B:$BA,MATCH($Q7,'Placebo Lags - Data'!$A:$A,0),MATCH(AM$1,'Placebo Lags - Data'!$B$1:$BA$1,0)))*1000000*AM$5</f>
        <v>6.7019864218309522</v>
      </c>
      <c r="AN7" s="2">
        <f>IF(AN$2=0,0,INDEX('Placebo Lags - Data'!$B:$BA,MATCH($Q7,'Placebo Lags - Data'!$A:$A,0),MATCH(AN$1,'Placebo Lags - Data'!$B$1:$BA$1,0)))*1000000*AN$5</f>
        <v>0</v>
      </c>
      <c r="AO7" s="2">
        <f>IF(AO$2=0,0,INDEX('Placebo Lags - Data'!$B:$BA,MATCH($Q7,'Placebo Lags - Data'!$A:$A,0),MATCH(AO$1,'Placebo Lags - Data'!$B$1:$BA$1,0)))*1000000*AO$5</f>
        <v>1.2238234603501041</v>
      </c>
      <c r="AP7" s="2">
        <f>IF(AP$2=0,0,INDEX('Placebo Lags - Data'!$B:$BA,MATCH($Q7,'Placebo Lags - Data'!$A:$A,0),MATCH(AP$1,'Placebo Lags - Data'!$B$1:$BA$1,0)))*1000000*AP$5</f>
        <v>0</v>
      </c>
      <c r="AQ7" s="2">
        <f>IF(AQ$2=0,0,INDEX('Placebo Lags - Data'!$B:$BA,MATCH($Q7,'Placebo Lags - Data'!$A:$A,0),MATCH(AQ$1,'Placebo Lags - Data'!$B$1:$BA$1,0)))*1000000*AQ$5</f>
        <v>23.427830456057563</v>
      </c>
      <c r="AR7" s="2">
        <f>IF(AR$2=0,0,INDEX('Placebo Lags - Data'!$B:$BA,MATCH($Q7,'Placebo Lags - Data'!$A:$A,0),MATCH(AR$1,'Placebo Lags - Data'!$B$1:$BA$1,0)))*1000000*AR$5</f>
        <v>0</v>
      </c>
      <c r="AS7" s="2">
        <f>IF(AS$2=0,0,INDEX('Placebo Lags - Data'!$B:$BA,MATCH($Q7,'Placebo Lags - Data'!$A:$A,0),MATCH(AS$1,'Placebo Lags - Data'!$B$1:$BA$1,0)))*1000000*AS$5</f>
        <v>15.41995516163297</v>
      </c>
      <c r="AT7" s="2">
        <f>IF(AT$2=0,0,INDEX('Placebo Lags - Data'!$B:$BA,MATCH($Q7,'Placebo Lags - Data'!$A:$A,0),MATCH(AT$1,'Placebo Lags - Data'!$B$1:$BA$1,0)))*1000000*AT$5</f>
        <v>0</v>
      </c>
      <c r="AU7" s="2">
        <f>IF(AU$2=0,0,INDEX('Placebo Lags - Data'!$B:$BA,MATCH($Q7,'Placebo Lags - Data'!$A:$A,0),MATCH(AU$1,'Placebo Lags - Data'!$B$1:$BA$1,0)))*1000000*AU$5</f>
        <v>0</v>
      </c>
      <c r="AV7" s="2">
        <f>IF(AV$2=0,0,INDEX('Placebo Lags - Data'!$B:$BA,MATCH($Q7,'Placebo Lags - Data'!$A:$A,0),MATCH(AV$1,'Placebo Lags - Data'!$B$1:$BA$1,0)))*1000000*AV$5</f>
        <v>0</v>
      </c>
      <c r="AW7" s="2">
        <f>IF(AW$2=0,0,INDEX('Placebo Lags - Data'!$B:$BA,MATCH($Q7,'Placebo Lags - Data'!$A:$A,0),MATCH(AW$1,'Placebo Lags - Data'!$B$1:$BA$1,0)))*1000000*AW$5</f>
        <v>0</v>
      </c>
      <c r="AX7" s="2">
        <f>IF(AX$2=0,0,INDEX('Placebo Lags - Data'!$B:$BA,MATCH($Q7,'Placebo Lags - Data'!$A:$A,0),MATCH(AX$1,'Placebo Lags - Data'!$B$1:$BA$1,0)))*1000000*AX$5</f>
        <v>0</v>
      </c>
      <c r="AY7" s="2">
        <f>IF(AY$2=0,0,INDEX('Placebo Lags - Data'!$B:$BA,MATCH($Q7,'Placebo Lags - Data'!$A:$A,0),MATCH(AY$1,'Placebo Lags - Data'!$B$1:$BA$1,0)))*1000000*AY$5</f>
        <v>0</v>
      </c>
      <c r="AZ7" s="2">
        <f>IF(AZ$2=0,0,INDEX('Placebo Lags - Data'!$B:$BA,MATCH($Q7,'Placebo Lags - Data'!$A:$A,0),MATCH(AZ$1,'Placebo Lags - Data'!$B$1:$BA$1,0)))*1000000*AZ$5</f>
        <v>-36.294037272455171</v>
      </c>
      <c r="BA7" s="2">
        <f>IF(BA$2=0,0,INDEX('Placebo Lags - Data'!$B:$BA,MATCH($Q7,'Placebo Lags - Data'!$A:$A,0),MATCH(BA$1,'Placebo Lags - Data'!$B$1:$BA$1,0)))*1000000*BA$5</f>
        <v>0</v>
      </c>
      <c r="BB7" s="2">
        <f>IF(BB$2=0,0,INDEX('Placebo Lags - Data'!$B:$BA,MATCH($Q7,'Placebo Lags - Data'!$A:$A,0),MATCH(BB$1,'Placebo Lags - Data'!$B$1:$BA$1,0)))*1000000*BB$5</f>
        <v>0</v>
      </c>
      <c r="BC7" s="2">
        <f>IF(BC$2=0,0,INDEX('Placebo Lags - Data'!$B:$BA,MATCH($Q7,'Placebo Lags - Data'!$A:$A,0),MATCH(BC$1,'Placebo Lags - Data'!$B$1:$BA$1,0)))*1000000*BC$5</f>
        <v>0</v>
      </c>
      <c r="BD7" s="2">
        <f>IF(BD$2=0,0,INDEX('Placebo Lags - Data'!$B:$BA,MATCH($Q7,'Placebo Lags - Data'!$A:$A,0),MATCH(BD$1,'Placebo Lags - Data'!$B$1:$BA$1,0)))*1000000*BD$5</f>
        <v>0</v>
      </c>
      <c r="BE7" s="2">
        <f>IF(BE$2=0,0,INDEX('Placebo Lags - Data'!$B:$BA,MATCH($Q7,'Placebo Lags - Data'!$A:$A,0),MATCH(BE$1,'Placebo Lags - Data'!$B$1:$BA$1,0)))*1000000*BE$5</f>
        <v>0</v>
      </c>
      <c r="BF7" s="2">
        <f>IF(BF$2=0,0,INDEX('Placebo Lags - Data'!$B:$BA,MATCH($Q7,'Placebo Lags - Data'!$A:$A,0),MATCH(BF$1,'Placebo Lags - Data'!$B$1:$BA$1,0)))*1000000*BF$5</f>
        <v>-7.1485578700958285</v>
      </c>
      <c r="BG7" s="2">
        <f>IF(BG$2=0,0,INDEX('Placebo Lags - Data'!$B:$BA,MATCH($Q7,'Placebo Lags - Data'!$A:$A,0),MATCH(BG$1,'Placebo Lags - Data'!$B$1:$BA$1,0)))*1000000*BG$5</f>
        <v>3.8459179450001102</v>
      </c>
      <c r="BH7" s="2">
        <f>IF(BH$2=0,0,INDEX('Placebo Lags - Data'!$B:$BA,MATCH($Q7,'Placebo Lags - Data'!$A:$A,0),MATCH(BH$1,'Placebo Lags - Data'!$B$1:$BA$1,0)))*1000000*BH$5</f>
        <v>2.3124803192331456</v>
      </c>
      <c r="BI7" s="2">
        <f>IF(BI$2=0,0,INDEX('Placebo Lags - Data'!$B:$BA,MATCH($Q7,'Placebo Lags - Data'!$A:$A,0),MATCH(BI$1,'Placebo Lags - Data'!$B$1:$BA$1,0)))*1000000*BI$5</f>
        <v>-38.243440940277651</v>
      </c>
      <c r="BJ7" s="2">
        <f>IF(BJ$2=0,0,INDEX('Placebo Lags - Data'!$B:$BA,MATCH($Q7,'Placebo Lags - Data'!$A:$A,0),MATCH(BJ$1,'Placebo Lags - Data'!$B$1:$BA$1,0)))*1000000*BJ$5</f>
        <v>0</v>
      </c>
      <c r="BK7" s="2">
        <f>IF(BK$2=0,0,INDEX('Placebo Lags - Data'!$B:$BA,MATCH($Q7,'Placebo Lags - Data'!$A:$A,0),MATCH(BK$1,'Placebo Lags - Data'!$B$1:$BA$1,0)))*1000000*BK$5</f>
        <v>0</v>
      </c>
      <c r="BL7" s="2">
        <f>IF(BL$2=0,0,INDEX('Placebo Lags - Data'!$B:$BA,MATCH($Q7,'Placebo Lags - Data'!$A:$A,0),MATCH(BL$1,'Placebo Lags - Data'!$B$1:$BA$1,0)))*1000000*BL$5</f>
        <v>0</v>
      </c>
      <c r="BM7" s="2">
        <f>IF(BM$2=0,0,INDEX('Placebo Lags - Data'!$B:$BA,MATCH($Q7,'Placebo Lags - Data'!$A:$A,0),MATCH(BM$1,'Placebo Lags - Data'!$B$1:$BA$1,0)))*1000000*BM$5</f>
        <v>0</v>
      </c>
      <c r="BN7" s="2">
        <f>IF(BN$2=0,0,INDEX('Placebo Lags - Data'!$B:$BA,MATCH($Q7,'Placebo Lags - Data'!$A:$A,0),MATCH(BN$1,'Placebo Lags - Data'!$B$1:$BA$1,0)))*1000000*BN$5</f>
        <v>0</v>
      </c>
      <c r="BO7" s="2">
        <f>IF(BO$2=0,0,INDEX('Placebo Lags - Data'!$B:$BA,MATCH($Q7,'Placebo Lags - Data'!$A:$A,0),MATCH(BO$1,'Placebo Lags - Data'!$B$1:$BA$1,0)))*1000000*BO$5</f>
        <v>2.0189224869682221</v>
      </c>
      <c r="BP7" s="2">
        <f>IF(BP$2=0,0,INDEX('Placebo Lags - Data'!$B:$BA,MATCH($Q7,'Placebo Lags - Data'!$A:$A,0),MATCH(BP$1,'Placebo Lags - Data'!$B$1:$BA$1,0)))*1000000*BP$5</f>
        <v>0</v>
      </c>
      <c r="BQ7" s="2"/>
      <c r="BR7" s="2"/>
    </row>
    <row r="8" spans="1:71" x14ac:dyDescent="0.25">
      <c r="A8" t="s">
        <v>47</v>
      </c>
      <c r="B8" s="2">
        <f t="shared" si="0"/>
        <v>4.4273227668293353</v>
      </c>
      <c r="Q8">
        <f>'Placebo Lags - Data'!A3</f>
        <v>1983</v>
      </c>
      <c r="R8" s="2">
        <f>IF(R$2=0,0,INDEX('Placebo Lags - Data'!$B:$BA,MATCH($Q8,'Placebo Lags - Data'!$A:$A,0),MATCH(R$1,'Placebo Lags - Data'!$B$1:$BA$1,0)))*1000000*R$5</f>
        <v>3.1304034564527683</v>
      </c>
      <c r="S8" s="2">
        <f>IF(S$2=0,0,INDEX('Placebo Lags - Data'!$B:$BA,MATCH($Q8,'Placebo Lags - Data'!$A:$A,0),MATCH(S$1,'Placebo Lags - Data'!$B$1:$BA$1,0)))*1000000*S$5</f>
        <v>0</v>
      </c>
      <c r="T8" s="2">
        <f>IF(T$2=0,0,INDEX('Placebo Lags - Data'!$B:$BA,MATCH($Q8,'Placebo Lags - Data'!$A:$A,0),MATCH(T$1,'Placebo Lags - Data'!$B$1:$BA$1,0)))*1000000*T$5</f>
        <v>0</v>
      </c>
      <c r="U8" s="2">
        <f>IF(U$2=0,0,INDEX('Placebo Lags - Data'!$B:$BA,MATCH($Q8,'Placebo Lags - Data'!$A:$A,0),MATCH(U$1,'Placebo Lags - Data'!$B$1:$BA$1,0)))*1000000*U$5</f>
        <v>21.616291633108631</v>
      </c>
      <c r="V8" s="2">
        <f>IF(V$2=0,0,INDEX('Placebo Lags - Data'!$B:$BA,MATCH($Q8,'Placebo Lags - Data'!$A:$A,0),MATCH(V$1,'Placebo Lags - Data'!$B$1:$BA$1,0)))*1000000*V$5</f>
        <v>3.7628865356964525</v>
      </c>
      <c r="W8" s="2">
        <f>IF(W$2=0,0,INDEX('Placebo Lags - Data'!$B:$BA,MATCH($Q8,'Placebo Lags - Data'!$A:$A,0),MATCH(W$1,'Placebo Lags - Data'!$B$1:$BA$1,0)))*1000000*W$5</f>
        <v>0</v>
      </c>
      <c r="X8" s="2">
        <f>IF(X$2=0,0,INDEX('Placebo Lags - Data'!$B:$BA,MATCH($Q8,'Placebo Lags - Data'!$A:$A,0),MATCH(X$1,'Placebo Lags - Data'!$B$1:$BA$1,0)))*1000000*X$5</f>
        <v>-10.579158697510138</v>
      </c>
      <c r="Y8" s="2">
        <f>IF(Y$2=0,0,INDEX('Placebo Lags - Data'!$B:$BA,MATCH($Q8,'Placebo Lags - Data'!$A:$A,0),MATCH(Y$1,'Placebo Lags - Data'!$B$1:$BA$1,0)))*1000000*Y$5</f>
        <v>0</v>
      </c>
      <c r="Z8" s="2">
        <f>IF(Z$2=0,0,INDEX('Placebo Lags - Data'!$B:$BA,MATCH($Q8,'Placebo Lags - Data'!$A:$A,0),MATCH(Z$1,'Placebo Lags - Data'!$B$1:$BA$1,0)))*1000000*Z$5</f>
        <v>0</v>
      </c>
      <c r="AA8" s="2">
        <f>IF(AA$2=0,0,INDEX('Placebo Lags - Data'!$B:$BA,MATCH($Q8,'Placebo Lags - Data'!$A:$A,0),MATCH(AA$1,'Placebo Lags - Data'!$B$1:$BA$1,0)))*1000000*AA$5</f>
        <v>0</v>
      </c>
      <c r="AB8" s="2">
        <f>IF(AB$2=0,0,INDEX('Placebo Lags - Data'!$B:$BA,MATCH($Q8,'Placebo Lags - Data'!$A:$A,0),MATCH(AB$1,'Placebo Lags - Data'!$B$1:$BA$1,0)))*1000000*AB$5</f>
        <v>0</v>
      </c>
      <c r="AC8" s="2">
        <f>IF(AC$2=0,0,INDEX('Placebo Lags - Data'!$B:$BA,MATCH($Q8,'Placebo Lags - Data'!$A:$A,0),MATCH(AC$1,'Placebo Lags - Data'!$B$1:$BA$1,0)))*1000000*AC$5</f>
        <v>3.8907014641154092</v>
      </c>
      <c r="AD8" s="2">
        <f>IF(AD$2=0,0,INDEX('Placebo Lags - Data'!$B:$BA,MATCH($Q8,'Placebo Lags - Data'!$A:$A,0),MATCH(AD$1,'Placebo Lags - Data'!$B$1:$BA$1,0)))*1000000*AD$5</f>
        <v>0</v>
      </c>
      <c r="AE8" s="2">
        <f>IF(AE$2=0,0,INDEX('Placebo Lags - Data'!$B:$BA,MATCH($Q8,'Placebo Lags - Data'!$A:$A,0),MATCH(AE$1,'Placebo Lags - Data'!$B$1:$BA$1,0)))*1000000*AE$5</f>
        <v>-9.7479078249307349</v>
      </c>
      <c r="AF8" s="2">
        <f>IF(AF$2=0,0,INDEX('Placebo Lags - Data'!$B:$BA,MATCH($Q8,'Placebo Lags - Data'!$A:$A,0),MATCH(AF$1,'Placebo Lags - Data'!$B$1:$BA$1,0)))*1000000*AF$5</f>
        <v>-1.0023769618783263</v>
      </c>
      <c r="AG8" s="2">
        <f>IF(AG$2=0,0,INDEX('Placebo Lags - Data'!$B:$BA,MATCH($Q8,'Placebo Lags - Data'!$A:$A,0),MATCH(AG$1,'Placebo Lags - Data'!$B$1:$BA$1,0)))*1000000*AG$5</f>
        <v>0</v>
      </c>
      <c r="AH8" s="2">
        <f>IF(AH$2=0,0,INDEX('Placebo Lags - Data'!$B:$BA,MATCH($Q8,'Placebo Lags - Data'!$A:$A,0),MATCH(AH$1,'Placebo Lags - Data'!$B$1:$BA$1,0)))*1000000*AH$5</f>
        <v>9.2961336122243665</v>
      </c>
      <c r="AI8" s="2">
        <f>IF(AI$2=0,0,INDEX('Placebo Lags - Data'!$B:$BA,MATCH($Q8,'Placebo Lags - Data'!$A:$A,0),MATCH(AI$1,'Placebo Lags - Data'!$B$1:$BA$1,0)))*1000000*AI$5</f>
        <v>-5.7224565352953505</v>
      </c>
      <c r="AJ8" s="2">
        <f>IF(AJ$2=0,0,INDEX('Placebo Lags - Data'!$B:$BA,MATCH($Q8,'Placebo Lags - Data'!$A:$A,0),MATCH(AJ$1,'Placebo Lags - Data'!$B$1:$BA$1,0)))*1000000*AJ$5</f>
        <v>6.7376440711086616</v>
      </c>
      <c r="AK8" s="2">
        <f>IF(AK$2=0,0,INDEX('Placebo Lags - Data'!$B:$BA,MATCH($Q8,'Placebo Lags - Data'!$A:$A,0),MATCH(AK$1,'Placebo Lags - Data'!$B$1:$BA$1,0)))*1000000*AK$5</f>
        <v>0</v>
      </c>
      <c r="AL8" s="2">
        <f>IF(AL$2=0,0,INDEX('Placebo Lags - Data'!$B:$BA,MATCH($Q8,'Placebo Lags - Data'!$A:$A,0),MATCH(AL$1,'Placebo Lags - Data'!$B$1:$BA$1,0)))*1000000*AL$5</f>
        <v>-3.6248450214770855</v>
      </c>
      <c r="AM8" s="2">
        <f>IF(AM$2=0,0,INDEX('Placebo Lags - Data'!$B:$BA,MATCH($Q8,'Placebo Lags - Data'!$A:$A,0),MATCH(AM$1,'Placebo Lags - Data'!$B$1:$BA$1,0)))*1000000*AM$5</f>
        <v>10.167626896873116</v>
      </c>
      <c r="AN8" s="2">
        <f>IF(AN$2=0,0,INDEX('Placebo Lags - Data'!$B:$BA,MATCH($Q8,'Placebo Lags - Data'!$A:$A,0),MATCH(AN$1,'Placebo Lags - Data'!$B$1:$BA$1,0)))*1000000*AN$5</f>
        <v>0</v>
      </c>
      <c r="AO8" s="2">
        <f>IF(AO$2=0,0,INDEX('Placebo Lags - Data'!$B:$BA,MATCH($Q8,'Placebo Lags - Data'!$A:$A,0),MATCH(AO$1,'Placebo Lags - Data'!$B$1:$BA$1,0)))*1000000*AO$5</f>
        <v>-1.2245934613019926</v>
      </c>
      <c r="AP8" s="2">
        <f>IF(AP$2=0,0,INDEX('Placebo Lags - Data'!$B:$BA,MATCH($Q8,'Placebo Lags - Data'!$A:$A,0),MATCH(AP$1,'Placebo Lags - Data'!$B$1:$BA$1,0)))*1000000*AP$5</f>
        <v>0</v>
      </c>
      <c r="AQ8" s="2">
        <f>IF(AQ$2=0,0,INDEX('Placebo Lags - Data'!$B:$BA,MATCH($Q8,'Placebo Lags - Data'!$A:$A,0),MATCH(AQ$1,'Placebo Lags - Data'!$B$1:$BA$1,0)))*1000000*AQ$5</f>
        <v>6.3787761064304505</v>
      </c>
      <c r="AR8" s="2">
        <f>IF(AR$2=0,0,INDEX('Placebo Lags - Data'!$B:$BA,MATCH($Q8,'Placebo Lags - Data'!$A:$A,0),MATCH(AR$1,'Placebo Lags - Data'!$B$1:$BA$1,0)))*1000000*AR$5</f>
        <v>0</v>
      </c>
      <c r="AS8" s="2">
        <f>IF(AS$2=0,0,INDEX('Placebo Lags - Data'!$B:$BA,MATCH($Q8,'Placebo Lags - Data'!$A:$A,0),MATCH(AS$1,'Placebo Lags - Data'!$B$1:$BA$1,0)))*1000000*AS$5</f>
        <v>15.590041584800929</v>
      </c>
      <c r="AT8" s="2">
        <f>IF(AT$2=0,0,INDEX('Placebo Lags - Data'!$B:$BA,MATCH($Q8,'Placebo Lags - Data'!$A:$A,0),MATCH(AT$1,'Placebo Lags - Data'!$B$1:$BA$1,0)))*1000000*AT$5</f>
        <v>0</v>
      </c>
      <c r="AU8" s="2">
        <f>IF(AU$2=0,0,INDEX('Placebo Lags - Data'!$B:$BA,MATCH($Q8,'Placebo Lags - Data'!$A:$A,0),MATCH(AU$1,'Placebo Lags - Data'!$B$1:$BA$1,0)))*1000000*AU$5</f>
        <v>0</v>
      </c>
      <c r="AV8" s="2">
        <f>IF(AV$2=0,0,INDEX('Placebo Lags - Data'!$B:$BA,MATCH($Q8,'Placebo Lags - Data'!$A:$A,0),MATCH(AV$1,'Placebo Lags - Data'!$B$1:$BA$1,0)))*1000000*AV$5</f>
        <v>0</v>
      </c>
      <c r="AW8" s="2">
        <f>IF(AW$2=0,0,INDEX('Placebo Lags - Data'!$B:$BA,MATCH($Q8,'Placebo Lags - Data'!$A:$A,0),MATCH(AW$1,'Placebo Lags - Data'!$B$1:$BA$1,0)))*1000000*AW$5</f>
        <v>0</v>
      </c>
      <c r="AX8" s="2">
        <f>IF(AX$2=0,0,INDEX('Placebo Lags - Data'!$B:$BA,MATCH($Q8,'Placebo Lags - Data'!$A:$A,0),MATCH(AX$1,'Placebo Lags - Data'!$B$1:$BA$1,0)))*1000000*AX$5</f>
        <v>0</v>
      </c>
      <c r="AY8" s="2">
        <f>IF(AY$2=0,0,INDEX('Placebo Lags - Data'!$B:$BA,MATCH($Q8,'Placebo Lags - Data'!$A:$A,0),MATCH(AY$1,'Placebo Lags - Data'!$B$1:$BA$1,0)))*1000000*AY$5</f>
        <v>0</v>
      </c>
      <c r="AZ8" s="2">
        <f>IF(AZ$2=0,0,INDEX('Placebo Lags - Data'!$B:$BA,MATCH($Q8,'Placebo Lags - Data'!$A:$A,0),MATCH(AZ$1,'Placebo Lags - Data'!$B$1:$BA$1,0)))*1000000*AZ$5</f>
        <v>-10.183197446167469</v>
      </c>
      <c r="BA8" s="2">
        <f>IF(BA$2=0,0,INDEX('Placebo Lags - Data'!$B:$BA,MATCH($Q8,'Placebo Lags - Data'!$A:$A,0),MATCH(BA$1,'Placebo Lags - Data'!$B$1:$BA$1,0)))*1000000*BA$5</f>
        <v>0</v>
      </c>
      <c r="BB8" s="2">
        <f>IF(BB$2=0,0,INDEX('Placebo Lags - Data'!$B:$BA,MATCH($Q8,'Placebo Lags - Data'!$A:$A,0),MATCH(BB$1,'Placebo Lags - Data'!$B$1:$BA$1,0)))*1000000*BB$5</f>
        <v>0</v>
      </c>
      <c r="BC8" s="2">
        <f>IF(BC$2=0,0,INDEX('Placebo Lags - Data'!$B:$BA,MATCH($Q8,'Placebo Lags - Data'!$A:$A,0),MATCH(BC$1,'Placebo Lags - Data'!$B$1:$BA$1,0)))*1000000*BC$5</f>
        <v>0</v>
      </c>
      <c r="BD8" s="2">
        <f>IF(BD$2=0,0,INDEX('Placebo Lags - Data'!$B:$BA,MATCH($Q8,'Placebo Lags - Data'!$A:$A,0),MATCH(BD$1,'Placebo Lags - Data'!$B$1:$BA$1,0)))*1000000*BD$5</f>
        <v>0</v>
      </c>
      <c r="BE8" s="2">
        <f>IF(BE$2=0,0,INDEX('Placebo Lags - Data'!$B:$BA,MATCH($Q8,'Placebo Lags - Data'!$A:$A,0),MATCH(BE$1,'Placebo Lags - Data'!$B$1:$BA$1,0)))*1000000*BE$5</f>
        <v>0</v>
      </c>
      <c r="BF8" s="2">
        <f>IF(BF$2=0,0,INDEX('Placebo Lags - Data'!$B:$BA,MATCH($Q8,'Placebo Lags - Data'!$A:$A,0),MATCH(BF$1,'Placebo Lags - Data'!$B$1:$BA$1,0)))*1000000*BF$5</f>
        <v>-31.392806704388931</v>
      </c>
      <c r="BG8" s="2">
        <f>IF(BG$2=0,0,INDEX('Placebo Lags - Data'!$B:$BA,MATCH($Q8,'Placebo Lags - Data'!$A:$A,0),MATCH(BG$1,'Placebo Lags - Data'!$B$1:$BA$1,0)))*1000000*BG$5</f>
        <v>-6.4024798120954074</v>
      </c>
      <c r="BH8" s="2">
        <f>IF(BH$2=0,0,INDEX('Placebo Lags - Data'!$B:$BA,MATCH($Q8,'Placebo Lags - Data'!$A:$A,0),MATCH(BH$1,'Placebo Lags - Data'!$B$1:$BA$1,0)))*1000000*BH$5</f>
        <v>-9.2396585387177765</v>
      </c>
      <c r="BI8" s="2">
        <f>IF(BI$2=0,0,INDEX('Placebo Lags - Data'!$B:$BA,MATCH($Q8,'Placebo Lags - Data'!$A:$A,0),MATCH(BI$1,'Placebo Lags - Data'!$B$1:$BA$1,0)))*1000000*BI$5</f>
        <v>-16.48589204705786</v>
      </c>
      <c r="BJ8" s="2">
        <f>IF(BJ$2=0,0,INDEX('Placebo Lags - Data'!$B:$BA,MATCH($Q8,'Placebo Lags - Data'!$A:$A,0),MATCH(BJ$1,'Placebo Lags - Data'!$B$1:$BA$1,0)))*1000000*BJ$5</f>
        <v>0</v>
      </c>
      <c r="BK8" s="2">
        <f>IF(BK$2=0,0,INDEX('Placebo Lags - Data'!$B:$BA,MATCH($Q8,'Placebo Lags - Data'!$A:$A,0),MATCH(BK$1,'Placebo Lags - Data'!$B$1:$BA$1,0)))*1000000*BK$5</f>
        <v>0</v>
      </c>
      <c r="BL8" s="2">
        <f>IF(BL$2=0,0,INDEX('Placebo Lags - Data'!$B:$BA,MATCH($Q8,'Placebo Lags - Data'!$A:$A,0),MATCH(BL$1,'Placebo Lags - Data'!$B$1:$BA$1,0)))*1000000*BL$5</f>
        <v>0</v>
      </c>
      <c r="BM8" s="2">
        <f>IF(BM$2=0,0,INDEX('Placebo Lags - Data'!$B:$BA,MATCH($Q8,'Placebo Lags - Data'!$A:$A,0),MATCH(BM$1,'Placebo Lags - Data'!$B$1:$BA$1,0)))*1000000*BM$5</f>
        <v>0</v>
      </c>
      <c r="BN8" s="2">
        <f>IF(BN$2=0,0,INDEX('Placebo Lags - Data'!$B:$BA,MATCH($Q8,'Placebo Lags - Data'!$A:$A,0),MATCH(BN$1,'Placebo Lags - Data'!$B$1:$BA$1,0)))*1000000*BN$5</f>
        <v>0</v>
      </c>
      <c r="BO8" s="2">
        <f>IF(BO$2=0,0,INDEX('Placebo Lags - Data'!$B:$BA,MATCH($Q8,'Placebo Lags - Data'!$A:$A,0),MATCH(BO$1,'Placebo Lags - Data'!$B$1:$BA$1,0)))*1000000*BO$5</f>
        <v>-0.97677104804461123</v>
      </c>
      <c r="BP8" s="2">
        <f>IF(BP$2=0,0,INDEX('Placebo Lags - Data'!$B:$BA,MATCH($Q8,'Placebo Lags - Data'!$A:$A,0),MATCH(BP$1,'Placebo Lags - Data'!$B$1:$BA$1,0)))*1000000*BP$5</f>
        <v>0</v>
      </c>
      <c r="BQ8" s="2"/>
      <c r="BR8" s="2"/>
    </row>
    <row r="9" spans="1:71" x14ac:dyDescent="0.25">
      <c r="A9" t="s">
        <v>45</v>
      </c>
      <c r="B9" s="2">
        <f t="shared" si="0"/>
        <v>4.0427823649621946</v>
      </c>
      <c r="Q9">
        <f>'Placebo Lags - Data'!A4</f>
        <v>1984</v>
      </c>
      <c r="R9" s="2">
        <f>IF(R$2=0,0,INDEX('Placebo Lags - Data'!$B:$BA,MATCH($Q9,'Placebo Lags - Data'!$A:$A,0),MATCH(R$1,'Placebo Lags - Data'!$B$1:$BA$1,0)))*1000000*R$5</f>
        <v>-1.8639098016137723</v>
      </c>
      <c r="S9" s="2">
        <f>IF(S$2=0,0,INDEX('Placebo Lags - Data'!$B:$BA,MATCH($Q9,'Placebo Lags - Data'!$A:$A,0),MATCH(S$1,'Placebo Lags - Data'!$B$1:$BA$1,0)))*1000000*S$5</f>
        <v>0</v>
      </c>
      <c r="T9" s="2">
        <f>IF(T$2=0,0,INDEX('Placebo Lags - Data'!$B:$BA,MATCH($Q9,'Placebo Lags - Data'!$A:$A,0),MATCH(T$1,'Placebo Lags - Data'!$B$1:$BA$1,0)))*1000000*T$5</f>
        <v>0</v>
      </c>
      <c r="U9" s="2">
        <f>IF(U$2=0,0,INDEX('Placebo Lags - Data'!$B:$BA,MATCH($Q9,'Placebo Lags - Data'!$A:$A,0),MATCH(U$1,'Placebo Lags - Data'!$B$1:$BA$1,0)))*1000000*U$5</f>
        <v>-2.1540472516790032</v>
      </c>
      <c r="V9" s="2">
        <f>IF(V$2=0,0,INDEX('Placebo Lags - Data'!$B:$BA,MATCH($Q9,'Placebo Lags - Data'!$A:$A,0),MATCH(V$1,'Placebo Lags - Data'!$B$1:$BA$1,0)))*1000000*V$5</f>
        <v>7.4701442827063147</v>
      </c>
      <c r="W9" s="2">
        <f>IF(W$2=0,0,INDEX('Placebo Lags - Data'!$B:$BA,MATCH($Q9,'Placebo Lags - Data'!$A:$A,0),MATCH(W$1,'Placebo Lags - Data'!$B$1:$BA$1,0)))*1000000*W$5</f>
        <v>0</v>
      </c>
      <c r="X9" s="2">
        <f>IF(X$2=0,0,INDEX('Placebo Lags - Data'!$B:$BA,MATCH($Q9,'Placebo Lags - Data'!$A:$A,0),MATCH(X$1,'Placebo Lags - Data'!$B$1:$BA$1,0)))*1000000*X$5</f>
        <v>2.3395139123749686</v>
      </c>
      <c r="Y9" s="2">
        <f>IF(Y$2=0,0,INDEX('Placebo Lags - Data'!$B:$BA,MATCH($Q9,'Placebo Lags - Data'!$A:$A,0),MATCH(Y$1,'Placebo Lags - Data'!$B$1:$BA$1,0)))*1000000*Y$5</f>
        <v>0</v>
      </c>
      <c r="Z9" s="2">
        <f>IF(Z$2=0,0,INDEX('Placebo Lags - Data'!$B:$BA,MATCH($Q9,'Placebo Lags - Data'!$A:$A,0),MATCH(Z$1,'Placebo Lags - Data'!$B$1:$BA$1,0)))*1000000*Z$5</f>
        <v>0</v>
      </c>
      <c r="AA9" s="2">
        <f>IF(AA$2=0,0,INDEX('Placebo Lags - Data'!$B:$BA,MATCH($Q9,'Placebo Lags - Data'!$A:$A,0),MATCH(AA$1,'Placebo Lags - Data'!$B$1:$BA$1,0)))*1000000*AA$5</f>
        <v>0</v>
      </c>
      <c r="AB9" s="2">
        <f>IF(AB$2=0,0,INDEX('Placebo Lags - Data'!$B:$BA,MATCH($Q9,'Placebo Lags - Data'!$A:$A,0),MATCH(AB$1,'Placebo Lags - Data'!$B$1:$BA$1,0)))*1000000*AB$5</f>
        <v>0</v>
      </c>
      <c r="AC9" s="2">
        <f>IF(AC$2=0,0,INDEX('Placebo Lags - Data'!$B:$BA,MATCH($Q9,'Placebo Lags - Data'!$A:$A,0),MATCH(AC$1,'Placebo Lags - Data'!$B$1:$BA$1,0)))*1000000*AC$5</f>
        <v>-4.0866689232643694</v>
      </c>
      <c r="AD9" s="2">
        <f>IF(AD$2=0,0,INDEX('Placebo Lags - Data'!$B:$BA,MATCH($Q9,'Placebo Lags - Data'!$A:$A,0),MATCH(AD$1,'Placebo Lags - Data'!$B$1:$BA$1,0)))*1000000*AD$5</f>
        <v>0</v>
      </c>
      <c r="AE9" s="2">
        <f>IF(AE$2=0,0,INDEX('Placebo Lags - Data'!$B:$BA,MATCH($Q9,'Placebo Lags - Data'!$A:$A,0),MATCH(AE$1,'Placebo Lags - Data'!$B$1:$BA$1,0)))*1000000*AE$5</f>
        <v>8.6453992480528541</v>
      </c>
      <c r="AF9" s="2">
        <f>IF(AF$2=0,0,INDEX('Placebo Lags - Data'!$B:$BA,MATCH($Q9,'Placebo Lags - Data'!$A:$A,0),MATCH(AF$1,'Placebo Lags - Data'!$B$1:$BA$1,0)))*1000000*AF$5</f>
        <v>-4.7937592171365395</v>
      </c>
      <c r="AG9" s="2">
        <f>IF(AG$2=0,0,INDEX('Placebo Lags - Data'!$B:$BA,MATCH($Q9,'Placebo Lags - Data'!$A:$A,0),MATCH(AG$1,'Placebo Lags - Data'!$B$1:$BA$1,0)))*1000000*AG$5</f>
        <v>0</v>
      </c>
      <c r="AH9" s="2">
        <f>IF(AH$2=0,0,INDEX('Placebo Lags - Data'!$B:$BA,MATCH($Q9,'Placebo Lags - Data'!$A:$A,0),MATCH(AH$1,'Placebo Lags - Data'!$B$1:$BA$1,0)))*1000000*AH$5</f>
        <v>-3.5915718399337493</v>
      </c>
      <c r="AI9" s="2">
        <f>IF(AI$2=0,0,INDEX('Placebo Lags - Data'!$B:$BA,MATCH($Q9,'Placebo Lags - Data'!$A:$A,0),MATCH(AI$1,'Placebo Lags - Data'!$B$1:$BA$1,0)))*1000000*AI$5</f>
        <v>2.5321267003164394</v>
      </c>
      <c r="AJ9" s="2">
        <f>IF(AJ$2=0,0,INDEX('Placebo Lags - Data'!$B:$BA,MATCH($Q9,'Placebo Lags - Data'!$A:$A,0),MATCH(AJ$1,'Placebo Lags - Data'!$B$1:$BA$1,0)))*1000000*AJ$5</f>
        <v>-3.6754925076820655</v>
      </c>
      <c r="AK9" s="2">
        <f>IF(AK$2=0,0,INDEX('Placebo Lags - Data'!$B:$BA,MATCH($Q9,'Placebo Lags - Data'!$A:$A,0),MATCH(AK$1,'Placebo Lags - Data'!$B$1:$BA$1,0)))*1000000*AK$5</f>
        <v>0</v>
      </c>
      <c r="AL9" s="2">
        <f>IF(AL$2=0,0,INDEX('Placebo Lags - Data'!$B:$BA,MATCH($Q9,'Placebo Lags - Data'!$A:$A,0),MATCH(AL$1,'Placebo Lags - Data'!$B$1:$BA$1,0)))*1000000*AL$5</f>
        <v>6.6616671574593056</v>
      </c>
      <c r="AM9" s="2">
        <f>IF(AM$2=0,0,INDEX('Placebo Lags - Data'!$B:$BA,MATCH($Q9,'Placebo Lags - Data'!$A:$A,0),MATCH(AM$1,'Placebo Lags - Data'!$B$1:$BA$1,0)))*1000000*AM$5</f>
        <v>-0.10670919436961412</v>
      </c>
      <c r="AN9" s="2">
        <f>IF(AN$2=0,0,INDEX('Placebo Lags - Data'!$B:$BA,MATCH($Q9,'Placebo Lags - Data'!$A:$A,0),MATCH(AN$1,'Placebo Lags - Data'!$B$1:$BA$1,0)))*1000000*AN$5</f>
        <v>0</v>
      </c>
      <c r="AO9" s="2">
        <f>IF(AO$2=0,0,INDEX('Placebo Lags - Data'!$B:$BA,MATCH($Q9,'Placebo Lags - Data'!$A:$A,0),MATCH(AO$1,'Placebo Lags - Data'!$B$1:$BA$1,0)))*1000000*AO$5</f>
        <v>-10.382194886915386</v>
      </c>
      <c r="AP9" s="2">
        <f>IF(AP$2=0,0,INDEX('Placebo Lags - Data'!$B:$BA,MATCH($Q9,'Placebo Lags - Data'!$A:$A,0),MATCH(AP$1,'Placebo Lags - Data'!$B$1:$BA$1,0)))*1000000*AP$5</f>
        <v>0</v>
      </c>
      <c r="AQ9" s="2">
        <f>IF(AQ$2=0,0,INDEX('Placebo Lags - Data'!$B:$BA,MATCH($Q9,'Placebo Lags - Data'!$A:$A,0),MATCH(AQ$1,'Placebo Lags - Data'!$B$1:$BA$1,0)))*1000000*AQ$5</f>
        <v>21.128455045982264</v>
      </c>
      <c r="AR9" s="2">
        <f>IF(AR$2=0,0,INDEX('Placebo Lags - Data'!$B:$BA,MATCH($Q9,'Placebo Lags - Data'!$A:$A,0),MATCH(AR$1,'Placebo Lags - Data'!$B$1:$BA$1,0)))*1000000*AR$5</f>
        <v>0</v>
      </c>
      <c r="AS9" s="2">
        <f>IF(AS$2=0,0,INDEX('Placebo Lags - Data'!$B:$BA,MATCH($Q9,'Placebo Lags - Data'!$A:$A,0),MATCH(AS$1,'Placebo Lags - Data'!$B$1:$BA$1,0)))*1000000*AS$5</f>
        <v>15.789370081620291</v>
      </c>
      <c r="AT9" s="2">
        <f>IF(AT$2=0,0,INDEX('Placebo Lags - Data'!$B:$BA,MATCH($Q9,'Placebo Lags - Data'!$A:$A,0),MATCH(AT$1,'Placebo Lags - Data'!$B$1:$BA$1,0)))*1000000*AT$5</f>
        <v>0</v>
      </c>
      <c r="AU9" s="2">
        <f>IF(AU$2=0,0,INDEX('Placebo Lags - Data'!$B:$BA,MATCH($Q9,'Placebo Lags - Data'!$A:$A,0),MATCH(AU$1,'Placebo Lags - Data'!$B$1:$BA$1,0)))*1000000*AU$5</f>
        <v>0</v>
      </c>
      <c r="AV9" s="2">
        <f>IF(AV$2=0,0,INDEX('Placebo Lags - Data'!$B:$BA,MATCH($Q9,'Placebo Lags - Data'!$A:$A,0),MATCH(AV$1,'Placebo Lags - Data'!$B$1:$BA$1,0)))*1000000*AV$5</f>
        <v>0</v>
      </c>
      <c r="AW9" s="2">
        <f>IF(AW$2=0,0,INDEX('Placebo Lags - Data'!$B:$BA,MATCH($Q9,'Placebo Lags - Data'!$A:$A,0),MATCH(AW$1,'Placebo Lags - Data'!$B$1:$BA$1,0)))*1000000*AW$5</f>
        <v>0</v>
      </c>
      <c r="AX9" s="2">
        <f>IF(AX$2=0,0,INDEX('Placebo Lags - Data'!$B:$BA,MATCH($Q9,'Placebo Lags - Data'!$A:$A,0),MATCH(AX$1,'Placebo Lags - Data'!$B$1:$BA$1,0)))*1000000*AX$5</f>
        <v>0</v>
      </c>
      <c r="AY9" s="2">
        <f>IF(AY$2=0,0,INDEX('Placebo Lags - Data'!$B:$BA,MATCH($Q9,'Placebo Lags - Data'!$A:$A,0),MATCH(AY$1,'Placebo Lags - Data'!$B$1:$BA$1,0)))*1000000*AY$5</f>
        <v>0</v>
      </c>
      <c r="AZ9" s="2">
        <f>IF(AZ$2=0,0,INDEX('Placebo Lags - Data'!$B:$BA,MATCH($Q9,'Placebo Lags - Data'!$A:$A,0),MATCH(AZ$1,'Placebo Lags - Data'!$B$1:$BA$1,0)))*1000000*AZ$5</f>
        <v>20.621902876882814</v>
      </c>
      <c r="BA9" s="2">
        <f>IF(BA$2=0,0,INDEX('Placebo Lags - Data'!$B:$BA,MATCH($Q9,'Placebo Lags - Data'!$A:$A,0),MATCH(BA$1,'Placebo Lags - Data'!$B$1:$BA$1,0)))*1000000*BA$5</f>
        <v>0</v>
      </c>
      <c r="BB9" s="2">
        <f>IF(BB$2=0,0,INDEX('Placebo Lags - Data'!$B:$BA,MATCH($Q9,'Placebo Lags - Data'!$A:$A,0),MATCH(BB$1,'Placebo Lags - Data'!$B$1:$BA$1,0)))*1000000*BB$5</f>
        <v>0</v>
      </c>
      <c r="BC9" s="2">
        <f>IF(BC$2=0,0,INDEX('Placebo Lags - Data'!$B:$BA,MATCH($Q9,'Placebo Lags - Data'!$A:$A,0),MATCH(BC$1,'Placebo Lags - Data'!$B$1:$BA$1,0)))*1000000*BC$5</f>
        <v>0</v>
      </c>
      <c r="BD9" s="2">
        <f>IF(BD$2=0,0,INDEX('Placebo Lags - Data'!$B:$BA,MATCH($Q9,'Placebo Lags - Data'!$A:$A,0),MATCH(BD$1,'Placebo Lags - Data'!$B$1:$BA$1,0)))*1000000*BD$5</f>
        <v>0</v>
      </c>
      <c r="BE9" s="2">
        <f>IF(BE$2=0,0,INDEX('Placebo Lags - Data'!$B:$BA,MATCH($Q9,'Placebo Lags - Data'!$A:$A,0),MATCH(BE$1,'Placebo Lags - Data'!$B$1:$BA$1,0)))*1000000*BE$5</f>
        <v>0</v>
      </c>
      <c r="BF9" s="2">
        <f>IF(BF$2=0,0,INDEX('Placebo Lags - Data'!$B:$BA,MATCH($Q9,'Placebo Lags - Data'!$A:$A,0),MATCH(BF$1,'Placebo Lags - Data'!$B$1:$BA$1,0)))*1000000*BF$5</f>
        <v>-18.659937268239446</v>
      </c>
      <c r="BG9" s="2">
        <f>IF(BG$2=0,0,INDEX('Placebo Lags - Data'!$B:$BA,MATCH($Q9,'Placebo Lags - Data'!$A:$A,0),MATCH(BG$1,'Placebo Lags - Data'!$B$1:$BA$1,0)))*1000000*BG$5</f>
        <v>2.6711416012403788</v>
      </c>
      <c r="BH9" s="2">
        <f>IF(BH$2=0,0,INDEX('Placebo Lags - Data'!$B:$BA,MATCH($Q9,'Placebo Lags - Data'!$A:$A,0),MATCH(BH$1,'Placebo Lags - Data'!$B$1:$BA$1,0)))*1000000*BH$5</f>
        <v>-6.0075176406826358</v>
      </c>
      <c r="BI9" s="2">
        <f>IF(BI$2=0,0,INDEX('Placebo Lags - Data'!$B:$BA,MATCH($Q9,'Placebo Lags - Data'!$A:$A,0),MATCH(BI$1,'Placebo Lags - Data'!$B$1:$BA$1,0)))*1000000*BI$5</f>
        <v>-24.165874492609873</v>
      </c>
      <c r="BJ9" s="2">
        <f>IF(BJ$2=0,0,INDEX('Placebo Lags - Data'!$B:$BA,MATCH($Q9,'Placebo Lags - Data'!$A:$A,0),MATCH(BJ$1,'Placebo Lags - Data'!$B$1:$BA$1,0)))*1000000*BJ$5</f>
        <v>0</v>
      </c>
      <c r="BK9" s="2">
        <f>IF(BK$2=0,0,INDEX('Placebo Lags - Data'!$B:$BA,MATCH($Q9,'Placebo Lags - Data'!$A:$A,0),MATCH(BK$1,'Placebo Lags - Data'!$B$1:$BA$1,0)))*1000000*BK$5</f>
        <v>0</v>
      </c>
      <c r="BL9" s="2">
        <f>IF(BL$2=0,0,INDEX('Placebo Lags - Data'!$B:$BA,MATCH($Q9,'Placebo Lags - Data'!$A:$A,0),MATCH(BL$1,'Placebo Lags - Data'!$B$1:$BA$1,0)))*1000000*BL$5</f>
        <v>0</v>
      </c>
      <c r="BM9" s="2">
        <f>IF(BM$2=0,0,INDEX('Placebo Lags - Data'!$B:$BA,MATCH($Q9,'Placebo Lags - Data'!$A:$A,0),MATCH(BM$1,'Placebo Lags - Data'!$B$1:$BA$1,0)))*1000000*BM$5</f>
        <v>0</v>
      </c>
      <c r="BN9" s="2">
        <f>IF(BN$2=0,0,INDEX('Placebo Lags - Data'!$B:$BA,MATCH($Q9,'Placebo Lags - Data'!$A:$A,0),MATCH(BN$1,'Placebo Lags - Data'!$B$1:$BA$1,0)))*1000000*BN$5</f>
        <v>0</v>
      </c>
      <c r="BO9" s="2">
        <f>IF(BO$2=0,0,INDEX('Placebo Lags - Data'!$B:$BA,MATCH($Q9,'Placebo Lags - Data'!$A:$A,0),MATCH(BO$1,'Placebo Lags - Data'!$B$1:$BA$1,0)))*1000000*BO$5</f>
        <v>-5.6897051763371564</v>
      </c>
      <c r="BP9" s="2">
        <f>IF(BP$2=0,0,INDEX('Placebo Lags - Data'!$B:$BA,MATCH($Q9,'Placebo Lags - Data'!$A:$A,0),MATCH(BP$1,'Placebo Lags - Data'!$B$1:$BA$1,0)))*1000000*BP$5</f>
        <v>0</v>
      </c>
      <c r="BQ9" s="2"/>
      <c r="BR9" s="2"/>
    </row>
    <row r="10" spans="1:71" x14ac:dyDescent="0.25">
      <c r="A10" t="s">
        <v>54</v>
      </c>
      <c r="B10" s="2">
        <f t="shared" si="0"/>
        <v>3.9889917613524832</v>
      </c>
      <c r="Q10">
        <f>'Placebo Lags - Data'!A5</f>
        <v>1985</v>
      </c>
      <c r="R10" s="2">
        <f>IF(R$2=0,0,INDEX('Placebo Lags - Data'!$B:$BA,MATCH($Q10,'Placebo Lags - Data'!$A:$A,0),MATCH(R$1,'Placebo Lags - Data'!$B$1:$BA$1,0)))*1000000*R$5</f>
        <v>2.3442605652235216</v>
      </c>
      <c r="S10" s="2">
        <f>IF(S$2=0,0,INDEX('Placebo Lags - Data'!$B:$BA,MATCH($Q10,'Placebo Lags - Data'!$A:$A,0),MATCH(S$1,'Placebo Lags - Data'!$B$1:$BA$1,0)))*1000000*S$5</f>
        <v>0</v>
      </c>
      <c r="T10" s="2">
        <f>IF(T$2=0,0,INDEX('Placebo Lags - Data'!$B:$BA,MATCH($Q10,'Placebo Lags - Data'!$A:$A,0),MATCH(T$1,'Placebo Lags - Data'!$B$1:$BA$1,0)))*1000000*T$5</f>
        <v>0</v>
      </c>
      <c r="U10" s="2">
        <f>IF(U$2=0,0,INDEX('Placebo Lags - Data'!$B:$BA,MATCH($Q10,'Placebo Lags - Data'!$A:$A,0),MATCH(U$1,'Placebo Lags - Data'!$B$1:$BA$1,0)))*1000000*U$5</f>
        <v>-4.4953667384106666</v>
      </c>
      <c r="V10" s="2">
        <f>IF(V$2=0,0,INDEX('Placebo Lags - Data'!$B:$BA,MATCH($Q10,'Placebo Lags - Data'!$A:$A,0),MATCH(V$1,'Placebo Lags - Data'!$B$1:$BA$1,0)))*1000000*V$5</f>
        <v>14.756577911612112</v>
      </c>
      <c r="W10" s="2">
        <f>IF(W$2=0,0,INDEX('Placebo Lags - Data'!$B:$BA,MATCH($Q10,'Placebo Lags - Data'!$A:$A,0),MATCH(W$1,'Placebo Lags - Data'!$B$1:$BA$1,0)))*1000000*W$5</f>
        <v>0</v>
      </c>
      <c r="X10" s="2">
        <f>IF(X$2=0,0,INDEX('Placebo Lags - Data'!$B:$BA,MATCH($Q10,'Placebo Lags - Data'!$A:$A,0),MATCH(X$1,'Placebo Lags - Data'!$B$1:$BA$1,0)))*1000000*X$5</f>
        <v>1.4418895943890675</v>
      </c>
      <c r="Y10" s="2">
        <f>IF(Y$2=0,0,INDEX('Placebo Lags - Data'!$B:$BA,MATCH($Q10,'Placebo Lags - Data'!$A:$A,0),MATCH(Y$1,'Placebo Lags - Data'!$B$1:$BA$1,0)))*1000000*Y$5</f>
        <v>0</v>
      </c>
      <c r="Z10" s="2">
        <f>IF(Z$2=0,0,INDEX('Placebo Lags - Data'!$B:$BA,MATCH($Q10,'Placebo Lags - Data'!$A:$A,0),MATCH(Z$1,'Placebo Lags - Data'!$B$1:$BA$1,0)))*1000000*Z$5</f>
        <v>0</v>
      </c>
      <c r="AA10" s="2">
        <f>IF(AA$2=0,0,INDEX('Placebo Lags - Data'!$B:$BA,MATCH($Q10,'Placebo Lags - Data'!$A:$A,0),MATCH(AA$1,'Placebo Lags - Data'!$B$1:$BA$1,0)))*1000000*AA$5</f>
        <v>0</v>
      </c>
      <c r="AB10" s="2">
        <f>IF(AB$2=0,0,INDEX('Placebo Lags - Data'!$B:$BA,MATCH($Q10,'Placebo Lags - Data'!$A:$A,0),MATCH(AB$1,'Placebo Lags - Data'!$B$1:$BA$1,0)))*1000000*AB$5</f>
        <v>0</v>
      </c>
      <c r="AC10" s="2">
        <f>IF(AC$2=0,0,INDEX('Placebo Lags - Data'!$B:$BA,MATCH($Q10,'Placebo Lags - Data'!$A:$A,0),MATCH(AC$1,'Placebo Lags - Data'!$B$1:$BA$1,0)))*1000000*AC$5</f>
        <v>4.9590535127208568</v>
      </c>
      <c r="AD10" s="2">
        <f>IF(AD$2=0,0,INDEX('Placebo Lags - Data'!$B:$BA,MATCH($Q10,'Placebo Lags - Data'!$A:$A,0),MATCH(AD$1,'Placebo Lags - Data'!$B$1:$BA$1,0)))*1000000*AD$5</f>
        <v>0</v>
      </c>
      <c r="AE10" s="2">
        <f>IF(AE$2=0,0,INDEX('Placebo Lags - Data'!$B:$BA,MATCH($Q10,'Placebo Lags - Data'!$A:$A,0),MATCH(AE$1,'Placebo Lags - Data'!$B$1:$BA$1,0)))*1000000*AE$5</f>
        <v>-8.4991806943435222</v>
      </c>
      <c r="AF10" s="2">
        <f>IF(AF$2=0,0,INDEX('Placebo Lags - Data'!$B:$BA,MATCH($Q10,'Placebo Lags - Data'!$A:$A,0),MATCH(AF$1,'Placebo Lags - Data'!$B$1:$BA$1,0)))*1000000*AF$5</f>
        <v>3.0986270758148748</v>
      </c>
      <c r="AG10" s="2">
        <f>IF(AG$2=0,0,INDEX('Placebo Lags - Data'!$B:$BA,MATCH($Q10,'Placebo Lags - Data'!$A:$A,0),MATCH(AG$1,'Placebo Lags - Data'!$B$1:$BA$1,0)))*1000000*AG$5</f>
        <v>0</v>
      </c>
      <c r="AH10" s="2">
        <f>IF(AH$2=0,0,INDEX('Placebo Lags - Data'!$B:$BA,MATCH($Q10,'Placebo Lags - Data'!$A:$A,0),MATCH(AH$1,'Placebo Lags - Data'!$B$1:$BA$1,0)))*1000000*AH$5</f>
        <v>-2.2336264464684064</v>
      </c>
      <c r="AI10" s="2">
        <f>IF(AI$2=0,0,INDEX('Placebo Lags - Data'!$B:$BA,MATCH($Q10,'Placebo Lags - Data'!$A:$A,0),MATCH(AI$1,'Placebo Lags - Data'!$B$1:$BA$1,0)))*1000000*AI$5</f>
        <v>2.8042120447935304</v>
      </c>
      <c r="AJ10" s="2">
        <f>IF(AJ$2=0,0,INDEX('Placebo Lags - Data'!$B:$BA,MATCH($Q10,'Placebo Lags - Data'!$A:$A,0),MATCH(AJ$1,'Placebo Lags - Data'!$B$1:$BA$1,0)))*1000000*AJ$5</f>
        <v>11.902404366992414</v>
      </c>
      <c r="AK10" s="2">
        <f>IF(AK$2=0,0,INDEX('Placebo Lags - Data'!$B:$BA,MATCH($Q10,'Placebo Lags - Data'!$A:$A,0),MATCH(AK$1,'Placebo Lags - Data'!$B$1:$BA$1,0)))*1000000*AK$5</f>
        <v>0</v>
      </c>
      <c r="AL10" s="2">
        <f>IF(AL$2=0,0,INDEX('Placebo Lags - Data'!$B:$BA,MATCH($Q10,'Placebo Lags - Data'!$A:$A,0),MATCH(AL$1,'Placebo Lags - Data'!$B$1:$BA$1,0)))*1000000*AL$5</f>
        <v>-4.5928795771033037</v>
      </c>
      <c r="AM10" s="2">
        <f>IF(AM$2=0,0,INDEX('Placebo Lags - Data'!$B:$BA,MATCH($Q10,'Placebo Lags - Data'!$A:$A,0),MATCH(AM$1,'Placebo Lags - Data'!$B$1:$BA$1,0)))*1000000*AM$5</f>
        <v>12.055068509653211</v>
      </c>
      <c r="AN10" s="2">
        <f>IF(AN$2=0,0,INDEX('Placebo Lags - Data'!$B:$BA,MATCH($Q10,'Placebo Lags - Data'!$A:$A,0),MATCH(AN$1,'Placebo Lags - Data'!$B$1:$BA$1,0)))*1000000*AN$5</f>
        <v>0</v>
      </c>
      <c r="AO10" s="2">
        <f>IF(AO$2=0,0,INDEX('Placebo Lags - Data'!$B:$BA,MATCH($Q10,'Placebo Lags - Data'!$A:$A,0),MATCH(AO$1,'Placebo Lags - Data'!$B$1:$BA$1,0)))*1000000*AO$5</f>
        <v>7.8830516940797679</v>
      </c>
      <c r="AP10" s="2">
        <f>IF(AP$2=0,0,INDEX('Placebo Lags - Data'!$B:$BA,MATCH($Q10,'Placebo Lags - Data'!$A:$A,0),MATCH(AP$1,'Placebo Lags - Data'!$B$1:$BA$1,0)))*1000000*AP$5</f>
        <v>0</v>
      </c>
      <c r="AQ10" s="2">
        <f>IF(AQ$2=0,0,INDEX('Placebo Lags - Data'!$B:$BA,MATCH($Q10,'Placebo Lags - Data'!$A:$A,0),MATCH(AQ$1,'Placebo Lags - Data'!$B$1:$BA$1,0)))*1000000*AQ$5</f>
        <v>16.408599549322389</v>
      </c>
      <c r="AR10" s="2">
        <f>IF(AR$2=0,0,INDEX('Placebo Lags - Data'!$B:$BA,MATCH($Q10,'Placebo Lags - Data'!$A:$A,0),MATCH(AR$1,'Placebo Lags - Data'!$B$1:$BA$1,0)))*1000000*AR$5</f>
        <v>0</v>
      </c>
      <c r="AS10" s="2">
        <f>IF(AS$2=0,0,INDEX('Placebo Lags - Data'!$B:$BA,MATCH($Q10,'Placebo Lags - Data'!$A:$A,0),MATCH(AS$1,'Placebo Lags - Data'!$B$1:$BA$1,0)))*1000000*AS$5</f>
        <v>13.11942014581291</v>
      </c>
      <c r="AT10" s="2">
        <f>IF(AT$2=0,0,INDEX('Placebo Lags - Data'!$B:$BA,MATCH($Q10,'Placebo Lags - Data'!$A:$A,0),MATCH(AT$1,'Placebo Lags - Data'!$B$1:$BA$1,0)))*1000000*AT$5</f>
        <v>0</v>
      </c>
      <c r="AU10" s="2">
        <f>IF(AU$2=0,0,INDEX('Placebo Lags - Data'!$B:$BA,MATCH($Q10,'Placebo Lags - Data'!$A:$A,0),MATCH(AU$1,'Placebo Lags - Data'!$B$1:$BA$1,0)))*1000000*AU$5</f>
        <v>0</v>
      </c>
      <c r="AV10" s="2">
        <f>IF(AV$2=0,0,INDEX('Placebo Lags - Data'!$B:$BA,MATCH($Q10,'Placebo Lags - Data'!$A:$A,0),MATCH(AV$1,'Placebo Lags - Data'!$B$1:$BA$1,0)))*1000000*AV$5</f>
        <v>0</v>
      </c>
      <c r="AW10" s="2">
        <f>IF(AW$2=0,0,INDEX('Placebo Lags - Data'!$B:$BA,MATCH($Q10,'Placebo Lags - Data'!$A:$A,0),MATCH(AW$1,'Placebo Lags - Data'!$B$1:$BA$1,0)))*1000000*AW$5</f>
        <v>0</v>
      </c>
      <c r="AX10" s="2">
        <f>IF(AX$2=0,0,INDEX('Placebo Lags - Data'!$B:$BA,MATCH($Q10,'Placebo Lags - Data'!$A:$A,0),MATCH(AX$1,'Placebo Lags - Data'!$B$1:$BA$1,0)))*1000000*AX$5</f>
        <v>0</v>
      </c>
      <c r="AY10" s="2">
        <f>IF(AY$2=0,0,INDEX('Placebo Lags - Data'!$B:$BA,MATCH($Q10,'Placebo Lags - Data'!$A:$A,0),MATCH(AY$1,'Placebo Lags - Data'!$B$1:$BA$1,0)))*1000000*AY$5</f>
        <v>0</v>
      </c>
      <c r="AZ10" s="2">
        <f>IF(AZ$2=0,0,INDEX('Placebo Lags - Data'!$B:$BA,MATCH($Q10,'Placebo Lags - Data'!$A:$A,0),MATCH(AZ$1,'Placebo Lags - Data'!$B$1:$BA$1,0)))*1000000*AZ$5</f>
        <v>18.712353266892023</v>
      </c>
      <c r="BA10" s="2">
        <f>IF(BA$2=0,0,INDEX('Placebo Lags - Data'!$B:$BA,MATCH($Q10,'Placebo Lags - Data'!$A:$A,0),MATCH(BA$1,'Placebo Lags - Data'!$B$1:$BA$1,0)))*1000000*BA$5</f>
        <v>0</v>
      </c>
      <c r="BB10" s="2">
        <f>IF(BB$2=0,0,INDEX('Placebo Lags - Data'!$B:$BA,MATCH($Q10,'Placebo Lags - Data'!$A:$A,0),MATCH(BB$1,'Placebo Lags - Data'!$B$1:$BA$1,0)))*1000000*BB$5</f>
        <v>0</v>
      </c>
      <c r="BC10" s="2">
        <f>IF(BC$2=0,0,INDEX('Placebo Lags - Data'!$B:$BA,MATCH($Q10,'Placebo Lags - Data'!$A:$A,0),MATCH(BC$1,'Placebo Lags - Data'!$B$1:$BA$1,0)))*1000000*BC$5</f>
        <v>0</v>
      </c>
      <c r="BD10" s="2">
        <f>IF(BD$2=0,0,INDEX('Placebo Lags - Data'!$B:$BA,MATCH($Q10,'Placebo Lags - Data'!$A:$A,0),MATCH(BD$1,'Placebo Lags - Data'!$B$1:$BA$1,0)))*1000000*BD$5</f>
        <v>0</v>
      </c>
      <c r="BE10" s="2">
        <f>IF(BE$2=0,0,INDEX('Placebo Lags - Data'!$B:$BA,MATCH($Q10,'Placebo Lags - Data'!$A:$A,0),MATCH(BE$1,'Placebo Lags - Data'!$B$1:$BA$1,0)))*1000000*BE$5</f>
        <v>0</v>
      </c>
      <c r="BF10" s="2">
        <f>IF(BF$2=0,0,INDEX('Placebo Lags - Data'!$B:$BA,MATCH($Q10,'Placebo Lags - Data'!$A:$A,0),MATCH(BF$1,'Placebo Lags - Data'!$B$1:$BA$1,0)))*1000000*BF$5</f>
        <v>-39.935541281010956</v>
      </c>
      <c r="BG10" s="2">
        <f>IF(BG$2=0,0,INDEX('Placebo Lags - Data'!$B:$BA,MATCH($Q10,'Placebo Lags - Data'!$A:$A,0),MATCH(BG$1,'Placebo Lags - Data'!$B$1:$BA$1,0)))*1000000*BG$5</f>
        <v>-14.671454664494377</v>
      </c>
      <c r="BH10" s="2">
        <f>IF(BH$2=0,0,INDEX('Placebo Lags - Data'!$B:$BA,MATCH($Q10,'Placebo Lags - Data'!$A:$A,0),MATCH(BH$1,'Placebo Lags - Data'!$B$1:$BA$1,0)))*1000000*BH$5</f>
        <v>4.1726289055077359</v>
      </c>
      <c r="BI10" s="2">
        <f>IF(BI$2=0,0,INDEX('Placebo Lags - Data'!$B:$BA,MATCH($Q10,'Placebo Lags - Data'!$A:$A,0),MATCH(BI$1,'Placebo Lags - Data'!$B$1:$BA$1,0)))*1000000*BI$5</f>
        <v>-19.93175465031527</v>
      </c>
      <c r="BJ10" s="2">
        <f>IF(BJ$2=0,0,INDEX('Placebo Lags - Data'!$B:$BA,MATCH($Q10,'Placebo Lags - Data'!$A:$A,0),MATCH(BJ$1,'Placebo Lags - Data'!$B$1:$BA$1,0)))*1000000*BJ$5</f>
        <v>0</v>
      </c>
      <c r="BK10" s="2">
        <f>IF(BK$2=0,0,INDEX('Placebo Lags - Data'!$B:$BA,MATCH($Q10,'Placebo Lags - Data'!$A:$A,0),MATCH(BK$1,'Placebo Lags - Data'!$B$1:$BA$1,0)))*1000000*BK$5</f>
        <v>0</v>
      </c>
      <c r="BL10" s="2">
        <f>IF(BL$2=0,0,INDEX('Placebo Lags - Data'!$B:$BA,MATCH($Q10,'Placebo Lags - Data'!$A:$A,0),MATCH(BL$1,'Placebo Lags - Data'!$B$1:$BA$1,0)))*1000000*BL$5</f>
        <v>0</v>
      </c>
      <c r="BM10" s="2">
        <f>IF(BM$2=0,0,INDEX('Placebo Lags - Data'!$B:$BA,MATCH($Q10,'Placebo Lags - Data'!$A:$A,0),MATCH(BM$1,'Placebo Lags - Data'!$B$1:$BA$1,0)))*1000000*BM$5</f>
        <v>0</v>
      </c>
      <c r="BN10" s="2">
        <f>IF(BN$2=0,0,INDEX('Placebo Lags - Data'!$B:$BA,MATCH($Q10,'Placebo Lags - Data'!$A:$A,0),MATCH(BN$1,'Placebo Lags - Data'!$B$1:$BA$1,0)))*1000000*BN$5</f>
        <v>0</v>
      </c>
      <c r="BO10" s="2">
        <f>IF(BO$2=0,0,INDEX('Placebo Lags - Data'!$B:$BA,MATCH($Q10,'Placebo Lags - Data'!$A:$A,0),MATCH(BO$1,'Placebo Lags - Data'!$B$1:$BA$1,0)))*1000000*BO$5</f>
        <v>1.0299881978426129</v>
      </c>
      <c r="BP10" s="2">
        <f>IF(BP$2=0,0,INDEX('Placebo Lags - Data'!$B:$BA,MATCH($Q10,'Placebo Lags - Data'!$A:$A,0),MATCH(BP$1,'Placebo Lags - Data'!$B$1:$BA$1,0)))*1000000*BP$5</f>
        <v>0</v>
      </c>
      <c r="BQ10" s="2"/>
      <c r="BR10" s="2"/>
    </row>
    <row r="11" spans="1:71" x14ac:dyDescent="0.25">
      <c r="A11" t="s">
        <v>31</v>
      </c>
      <c r="B11" s="2">
        <f t="shared" si="0"/>
        <v>3.4765073011793399</v>
      </c>
      <c r="Q11">
        <f>'Placebo Lags - Data'!A6</f>
        <v>1986</v>
      </c>
      <c r="R11" s="2">
        <f>IF(R$2=0,0,INDEX('Placebo Lags - Data'!$B:$BA,MATCH($Q11,'Placebo Lags - Data'!$A:$A,0),MATCH(R$1,'Placebo Lags - Data'!$B$1:$BA$1,0)))*1000000*R$5</f>
        <v>6.2005647123442031</v>
      </c>
      <c r="S11" s="2">
        <f>IF(S$2=0,0,INDEX('Placebo Lags - Data'!$B:$BA,MATCH($Q11,'Placebo Lags - Data'!$A:$A,0),MATCH(S$1,'Placebo Lags - Data'!$B$1:$BA$1,0)))*1000000*S$5</f>
        <v>0</v>
      </c>
      <c r="T11" s="2">
        <f>IF(T$2=0,0,INDEX('Placebo Lags - Data'!$B:$BA,MATCH($Q11,'Placebo Lags - Data'!$A:$A,0),MATCH(T$1,'Placebo Lags - Data'!$B$1:$BA$1,0)))*1000000*T$5</f>
        <v>0</v>
      </c>
      <c r="U11" s="2">
        <f>IF(U$2=0,0,INDEX('Placebo Lags - Data'!$B:$BA,MATCH($Q11,'Placebo Lags - Data'!$A:$A,0),MATCH(U$1,'Placebo Lags - Data'!$B$1:$BA$1,0)))*1000000*U$5</f>
        <v>-13.781391317024827</v>
      </c>
      <c r="V11" s="2">
        <f>IF(V$2=0,0,INDEX('Placebo Lags - Data'!$B:$BA,MATCH($Q11,'Placebo Lags - Data'!$A:$A,0),MATCH(V$1,'Placebo Lags - Data'!$B$1:$BA$1,0)))*1000000*V$5</f>
        <v>7.285802439582767</v>
      </c>
      <c r="W11" s="2">
        <f>IF(W$2=0,0,INDEX('Placebo Lags - Data'!$B:$BA,MATCH($Q11,'Placebo Lags - Data'!$A:$A,0),MATCH(W$1,'Placebo Lags - Data'!$B$1:$BA$1,0)))*1000000*W$5</f>
        <v>0</v>
      </c>
      <c r="X11" s="2">
        <f>IF(X$2=0,0,INDEX('Placebo Lags - Data'!$B:$BA,MATCH($Q11,'Placebo Lags - Data'!$A:$A,0),MATCH(X$1,'Placebo Lags - Data'!$B$1:$BA$1,0)))*1000000*X$5</f>
        <v>-8.2560281953192316</v>
      </c>
      <c r="Y11" s="2">
        <f>IF(Y$2=0,0,INDEX('Placebo Lags - Data'!$B:$BA,MATCH($Q11,'Placebo Lags - Data'!$A:$A,0),MATCH(Y$1,'Placebo Lags - Data'!$B$1:$BA$1,0)))*1000000*Y$5</f>
        <v>0</v>
      </c>
      <c r="Z11" s="2">
        <f>IF(Z$2=0,0,INDEX('Placebo Lags - Data'!$B:$BA,MATCH($Q11,'Placebo Lags - Data'!$A:$A,0),MATCH(Z$1,'Placebo Lags - Data'!$B$1:$BA$1,0)))*1000000*Z$5</f>
        <v>0</v>
      </c>
      <c r="AA11" s="2">
        <f>IF(AA$2=0,0,INDEX('Placebo Lags - Data'!$B:$BA,MATCH($Q11,'Placebo Lags - Data'!$A:$A,0),MATCH(AA$1,'Placebo Lags - Data'!$B$1:$BA$1,0)))*1000000*AA$5</f>
        <v>0</v>
      </c>
      <c r="AB11" s="2">
        <f>IF(AB$2=0,0,INDEX('Placebo Lags - Data'!$B:$BA,MATCH($Q11,'Placebo Lags - Data'!$A:$A,0),MATCH(AB$1,'Placebo Lags - Data'!$B$1:$BA$1,0)))*1000000*AB$5</f>
        <v>0</v>
      </c>
      <c r="AC11" s="2">
        <f>IF(AC$2=0,0,INDEX('Placebo Lags - Data'!$B:$BA,MATCH($Q11,'Placebo Lags - Data'!$A:$A,0),MATCH(AC$1,'Placebo Lags - Data'!$B$1:$BA$1,0)))*1000000*AC$5</f>
        <v>-2.9903817448939662</v>
      </c>
      <c r="AD11" s="2">
        <f>IF(AD$2=0,0,INDEX('Placebo Lags - Data'!$B:$BA,MATCH($Q11,'Placebo Lags - Data'!$A:$A,0),MATCH(AD$1,'Placebo Lags - Data'!$B$1:$BA$1,0)))*1000000*AD$5</f>
        <v>0</v>
      </c>
      <c r="AE11" s="2">
        <f>IF(AE$2=0,0,INDEX('Placebo Lags - Data'!$B:$BA,MATCH($Q11,'Placebo Lags - Data'!$A:$A,0),MATCH(AE$1,'Placebo Lags - Data'!$B$1:$BA$1,0)))*1000000*AE$5</f>
        <v>3.4776492157106986</v>
      </c>
      <c r="AF11" s="2">
        <f>IF(AF$2=0,0,INDEX('Placebo Lags - Data'!$B:$BA,MATCH($Q11,'Placebo Lags - Data'!$A:$A,0),MATCH(AF$1,'Placebo Lags - Data'!$B$1:$BA$1,0)))*1000000*AF$5</f>
        <v>2.3880852495494764</v>
      </c>
      <c r="AG11" s="2">
        <f>IF(AG$2=0,0,INDEX('Placebo Lags - Data'!$B:$BA,MATCH($Q11,'Placebo Lags - Data'!$A:$A,0),MATCH(AG$1,'Placebo Lags - Data'!$B$1:$BA$1,0)))*1000000*AG$5</f>
        <v>0</v>
      </c>
      <c r="AH11" s="2">
        <f>IF(AH$2=0,0,INDEX('Placebo Lags - Data'!$B:$BA,MATCH($Q11,'Placebo Lags - Data'!$A:$A,0),MATCH(AH$1,'Placebo Lags - Data'!$B$1:$BA$1,0)))*1000000*AH$5</f>
        <v>0.74767496016647783</v>
      </c>
      <c r="AI11" s="2">
        <f>IF(AI$2=0,0,INDEX('Placebo Lags - Data'!$B:$BA,MATCH($Q11,'Placebo Lags - Data'!$A:$A,0),MATCH(AI$1,'Placebo Lags - Data'!$B$1:$BA$1,0)))*1000000*AI$5</f>
        <v>3.5400832985033048</v>
      </c>
      <c r="AJ11" s="2">
        <f>IF(AJ$2=0,0,INDEX('Placebo Lags - Data'!$B:$BA,MATCH($Q11,'Placebo Lags - Data'!$A:$A,0),MATCH(AJ$1,'Placebo Lags - Data'!$B$1:$BA$1,0)))*1000000*AJ$5</f>
        <v>14.780554920434952</v>
      </c>
      <c r="AK11" s="2">
        <f>IF(AK$2=0,0,INDEX('Placebo Lags - Data'!$B:$BA,MATCH($Q11,'Placebo Lags - Data'!$A:$A,0),MATCH(AK$1,'Placebo Lags - Data'!$B$1:$BA$1,0)))*1000000*AK$5</f>
        <v>0</v>
      </c>
      <c r="AL11" s="2">
        <f>IF(AL$2=0,0,INDEX('Placebo Lags - Data'!$B:$BA,MATCH($Q11,'Placebo Lags - Data'!$A:$A,0),MATCH(AL$1,'Placebo Lags - Data'!$B$1:$BA$1,0)))*1000000*AL$5</f>
        <v>-12.051512385369278</v>
      </c>
      <c r="AM11" s="2">
        <f>IF(AM$2=0,0,INDEX('Placebo Lags - Data'!$B:$BA,MATCH($Q11,'Placebo Lags - Data'!$A:$A,0),MATCH(AM$1,'Placebo Lags - Data'!$B$1:$BA$1,0)))*1000000*AM$5</f>
        <v>26.616740797180682</v>
      </c>
      <c r="AN11" s="2">
        <f>IF(AN$2=0,0,INDEX('Placebo Lags - Data'!$B:$BA,MATCH($Q11,'Placebo Lags - Data'!$A:$A,0),MATCH(AN$1,'Placebo Lags - Data'!$B$1:$BA$1,0)))*1000000*AN$5</f>
        <v>0</v>
      </c>
      <c r="AO11" s="2">
        <f>IF(AO$2=0,0,INDEX('Placebo Lags - Data'!$B:$BA,MATCH($Q11,'Placebo Lags - Data'!$A:$A,0),MATCH(AO$1,'Placebo Lags - Data'!$B$1:$BA$1,0)))*1000000*AO$5</f>
        <v>3.6096023450227221</v>
      </c>
      <c r="AP11" s="2">
        <f>IF(AP$2=0,0,INDEX('Placebo Lags - Data'!$B:$BA,MATCH($Q11,'Placebo Lags - Data'!$A:$A,0),MATCH(AP$1,'Placebo Lags - Data'!$B$1:$BA$1,0)))*1000000*AP$5</f>
        <v>0</v>
      </c>
      <c r="AQ11" s="2">
        <f>IF(AQ$2=0,0,INDEX('Placebo Lags - Data'!$B:$BA,MATCH($Q11,'Placebo Lags - Data'!$A:$A,0),MATCH(AQ$1,'Placebo Lags - Data'!$B$1:$BA$1,0)))*1000000*AQ$5</f>
        <v>-0.7530798598054389</v>
      </c>
      <c r="AR11" s="2">
        <f>IF(AR$2=0,0,INDEX('Placebo Lags - Data'!$B:$BA,MATCH($Q11,'Placebo Lags - Data'!$A:$A,0),MATCH(AR$1,'Placebo Lags - Data'!$B$1:$BA$1,0)))*1000000*AR$5</f>
        <v>0</v>
      </c>
      <c r="AS11" s="2">
        <f>IF(AS$2=0,0,INDEX('Placebo Lags - Data'!$B:$BA,MATCH($Q11,'Placebo Lags - Data'!$A:$A,0),MATCH(AS$1,'Placebo Lags - Data'!$B$1:$BA$1,0)))*1000000*AS$5</f>
        <v>-1.1118813745270018</v>
      </c>
      <c r="AT11" s="2">
        <f>IF(AT$2=0,0,INDEX('Placebo Lags - Data'!$B:$BA,MATCH($Q11,'Placebo Lags - Data'!$A:$A,0),MATCH(AT$1,'Placebo Lags - Data'!$B$1:$BA$1,0)))*1000000*AT$5</f>
        <v>0</v>
      </c>
      <c r="AU11" s="2">
        <f>IF(AU$2=0,0,INDEX('Placebo Lags - Data'!$B:$BA,MATCH($Q11,'Placebo Lags - Data'!$A:$A,0),MATCH(AU$1,'Placebo Lags - Data'!$B$1:$BA$1,0)))*1000000*AU$5</f>
        <v>0</v>
      </c>
      <c r="AV11" s="2">
        <f>IF(AV$2=0,0,INDEX('Placebo Lags - Data'!$B:$BA,MATCH($Q11,'Placebo Lags - Data'!$A:$A,0),MATCH(AV$1,'Placebo Lags - Data'!$B$1:$BA$1,0)))*1000000*AV$5</f>
        <v>0</v>
      </c>
      <c r="AW11" s="2">
        <f>IF(AW$2=0,0,INDEX('Placebo Lags - Data'!$B:$BA,MATCH($Q11,'Placebo Lags - Data'!$A:$A,0),MATCH(AW$1,'Placebo Lags - Data'!$B$1:$BA$1,0)))*1000000*AW$5</f>
        <v>0</v>
      </c>
      <c r="AX11" s="2">
        <f>IF(AX$2=0,0,INDEX('Placebo Lags - Data'!$B:$BA,MATCH($Q11,'Placebo Lags - Data'!$A:$A,0),MATCH(AX$1,'Placebo Lags - Data'!$B$1:$BA$1,0)))*1000000*AX$5</f>
        <v>0</v>
      </c>
      <c r="AY11" s="2">
        <f>IF(AY$2=0,0,INDEX('Placebo Lags - Data'!$B:$BA,MATCH($Q11,'Placebo Lags - Data'!$A:$A,0),MATCH(AY$1,'Placebo Lags - Data'!$B$1:$BA$1,0)))*1000000*AY$5</f>
        <v>0</v>
      </c>
      <c r="AZ11" s="2">
        <f>IF(AZ$2=0,0,INDEX('Placebo Lags - Data'!$B:$BA,MATCH($Q11,'Placebo Lags - Data'!$A:$A,0),MATCH(AZ$1,'Placebo Lags - Data'!$B$1:$BA$1,0)))*1000000*AZ$5</f>
        <v>15.16140309831826</v>
      </c>
      <c r="BA11" s="2">
        <f>IF(BA$2=0,0,INDEX('Placebo Lags - Data'!$B:$BA,MATCH($Q11,'Placebo Lags - Data'!$A:$A,0),MATCH(BA$1,'Placebo Lags - Data'!$B$1:$BA$1,0)))*1000000*BA$5</f>
        <v>0</v>
      </c>
      <c r="BB11" s="2">
        <f>IF(BB$2=0,0,INDEX('Placebo Lags - Data'!$B:$BA,MATCH($Q11,'Placebo Lags - Data'!$A:$A,0),MATCH(BB$1,'Placebo Lags - Data'!$B$1:$BA$1,0)))*1000000*BB$5</f>
        <v>0</v>
      </c>
      <c r="BC11" s="2">
        <f>IF(BC$2=0,0,INDEX('Placebo Lags - Data'!$B:$BA,MATCH($Q11,'Placebo Lags - Data'!$A:$A,0),MATCH(BC$1,'Placebo Lags - Data'!$B$1:$BA$1,0)))*1000000*BC$5</f>
        <v>0</v>
      </c>
      <c r="BD11" s="2">
        <f>IF(BD$2=0,0,INDEX('Placebo Lags - Data'!$B:$BA,MATCH($Q11,'Placebo Lags - Data'!$A:$A,0),MATCH(BD$1,'Placebo Lags - Data'!$B$1:$BA$1,0)))*1000000*BD$5</f>
        <v>0</v>
      </c>
      <c r="BE11" s="2">
        <f>IF(BE$2=0,0,INDEX('Placebo Lags - Data'!$B:$BA,MATCH($Q11,'Placebo Lags - Data'!$A:$A,0),MATCH(BE$1,'Placebo Lags - Data'!$B$1:$BA$1,0)))*1000000*BE$5</f>
        <v>0</v>
      </c>
      <c r="BF11" s="2">
        <f>IF(BF$2=0,0,INDEX('Placebo Lags - Data'!$B:$BA,MATCH($Q11,'Placebo Lags - Data'!$A:$A,0),MATCH(BF$1,'Placebo Lags - Data'!$B$1:$BA$1,0)))*1000000*BF$5</f>
        <v>-40.301914850715548</v>
      </c>
      <c r="BG11" s="2">
        <f>IF(BG$2=0,0,INDEX('Placebo Lags - Data'!$B:$BA,MATCH($Q11,'Placebo Lags - Data'!$A:$A,0),MATCH(BG$1,'Placebo Lags - Data'!$B$1:$BA$1,0)))*1000000*BG$5</f>
        <v>14.792930414841976</v>
      </c>
      <c r="BH11" s="2">
        <f>IF(BH$2=0,0,INDEX('Placebo Lags - Data'!$B:$BA,MATCH($Q11,'Placebo Lags - Data'!$A:$A,0),MATCH(BH$1,'Placebo Lags - Data'!$B$1:$BA$1,0)))*1000000*BH$5</f>
        <v>-4.9582813517190516</v>
      </c>
      <c r="BI11" s="2">
        <f>IF(BI$2=0,0,INDEX('Placebo Lags - Data'!$B:$BA,MATCH($Q11,'Placebo Lags - Data'!$A:$A,0),MATCH(BI$1,'Placebo Lags - Data'!$B$1:$BA$1,0)))*1000000*BI$5</f>
        <v>8.7084781625890173</v>
      </c>
      <c r="BJ11" s="2">
        <f>IF(BJ$2=0,0,INDEX('Placebo Lags - Data'!$B:$BA,MATCH($Q11,'Placebo Lags - Data'!$A:$A,0),MATCH(BJ$1,'Placebo Lags - Data'!$B$1:$BA$1,0)))*1000000*BJ$5</f>
        <v>0</v>
      </c>
      <c r="BK11" s="2">
        <f>IF(BK$2=0,0,INDEX('Placebo Lags - Data'!$B:$BA,MATCH($Q11,'Placebo Lags - Data'!$A:$A,0),MATCH(BK$1,'Placebo Lags - Data'!$B$1:$BA$1,0)))*1000000*BK$5</f>
        <v>0</v>
      </c>
      <c r="BL11" s="2">
        <f>IF(BL$2=0,0,INDEX('Placebo Lags - Data'!$B:$BA,MATCH($Q11,'Placebo Lags - Data'!$A:$A,0),MATCH(BL$1,'Placebo Lags - Data'!$B$1:$BA$1,0)))*1000000*BL$5</f>
        <v>0</v>
      </c>
      <c r="BM11" s="2">
        <f>IF(BM$2=0,0,INDEX('Placebo Lags - Data'!$B:$BA,MATCH($Q11,'Placebo Lags - Data'!$A:$A,0),MATCH(BM$1,'Placebo Lags - Data'!$B$1:$BA$1,0)))*1000000*BM$5</f>
        <v>0</v>
      </c>
      <c r="BN11" s="2">
        <f>IF(BN$2=0,0,INDEX('Placebo Lags - Data'!$B:$BA,MATCH($Q11,'Placebo Lags - Data'!$A:$A,0),MATCH(BN$1,'Placebo Lags - Data'!$B$1:$BA$1,0)))*1000000*BN$5</f>
        <v>0</v>
      </c>
      <c r="BO11" s="2">
        <f>IF(BO$2=0,0,INDEX('Placebo Lags - Data'!$B:$BA,MATCH($Q11,'Placebo Lags - Data'!$A:$A,0),MATCH(BO$1,'Placebo Lags - Data'!$B$1:$BA$1,0)))*1000000*BO$5</f>
        <v>4.801323484571185</v>
      </c>
      <c r="BP11" s="2">
        <f>IF(BP$2=0,0,INDEX('Placebo Lags - Data'!$B:$BA,MATCH($Q11,'Placebo Lags - Data'!$A:$A,0),MATCH(BP$1,'Placebo Lags - Data'!$B$1:$BA$1,0)))*1000000*BP$5</f>
        <v>0</v>
      </c>
      <c r="BQ11" s="2"/>
      <c r="BR11" s="2"/>
    </row>
    <row r="12" spans="1:71" x14ac:dyDescent="0.25">
      <c r="A12" t="s">
        <v>48</v>
      </c>
      <c r="B12" s="2">
        <f t="shared" si="0"/>
        <v>3.4641101883376826</v>
      </c>
      <c r="Q12">
        <f>'Placebo Lags - Data'!A7</f>
        <v>1987</v>
      </c>
      <c r="R12" s="2">
        <f>IF(R$2=0,0,INDEX('Placebo Lags - Data'!$B:$BA,MATCH($Q12,'Placebo Lags - Data'!$A:$A,0),MATCH(R$1,'Placebo Lags - Data'!$B$1:$BA$1,0)))*1000000*R$5</f>
        <v>1.364750232824008</v>
      </c>
      <c r="S12" s="2">
        <f>IF(S$2=0,0,INDEX('Placebo Lags - Data'!$B:$BA,MATCH($Q12,'Placebo Lags - Data'!$A:$A,0),MATCH(S$1,'Placebo Lags - Data'!$B$1:$BA$1,0)))*1000000*S$5</f>
        <v>0</v>
      </c>
      <c r="T12" s="2">
        <f>IF(T$2=0,0,INDEX('Placebo Lags - Data'!$B:$BA,MATCH($Q12,'Placebo Lags - Data'!$A:$A,0),MATCH(T$1,'Placebo Lags - Data'!$B$1:$BA$1,0)))*1000000*T$5</f>
        <v>0</v>
      </c>
      <c r="U12" s="2">
        <f>IF(U$2=0,0,INDEX('Placebo Lags - Data'!$B:$BA,MATCH($Q12,'Placebo Lags - Data'!$A:$A,0),MATCH(U$1,'Placebo Lags - Data'!$B$1:$BA$1,0)))*1000000*U$5</f>
        <v>-8.3109807746950537</v>
      </c>
      <c r="V12" s="2">
        <f>IF(V$2=0,0,INDEX('Placebo Lags - Data'!$B:$BA,MATCH($Q12,'Placebo Lags - Data'!$A:$A,0),MATCH(V$1,'Placebo Lags - Data'!$B$1:$BA$1,0)))*1000000*V$5</f>
        <v>-2.3937400328577496</v>
      </c>
      <c r="W12" s="2">
        <f>IF(W$2=0,0,INDEX('Placebo Lags - Data'!$B:$BA,MATCH($Q12,'Placebo Lags - Data'!$A:$A,0),MATCH(W$1,'Placebo Lags - Data'!$B$1:$BA$1,0)))*1000000*W$5</f>
        <v>0</v>
      </c>
      <c r="X12" s="2">
        <f>IF(X$2=0,0,INDEX('Placebo Lags - Data'!$B:$BA,MATCH($Q12,'Placebo Lags - Data'!$A:$A,0),MATCH(X$1,'Placebo Lags - Data'!$B$1:$BA$1,0)))*1000000*X$5</f>
        <v>7.5924240263702814</v>
      </c>
      <c r="Y12" s="2">
        <f>IF(Y$2=0,0,INDEX('Placebo Lags - Data'!$B:$BA,MATCH($Q12,'Placebo Lags - Data'!$A:$A,0),MATCH(Y$1,'Placebo Lags - Data'!$B$1:$BA$1,0)))*1000000*Y$5</f>
        <v>0</v>
      </c>
      <c r="Z12" s="2">
        <f>IF(Z$2=0,0,INDEX('Placebo Lags - Data'!$B:$BA,MATCH($Q12,'Placebo Lags - Data'!$A:$A,0),MATCH(Z$1,'Placebo Lags - Data'!$B$1:$BA$1,0)))*1000000*Z$5</f>
        <v>0</v>
      </c>
      <c r="AA12" s="2">
        <f>IF(AA$2=0,0,INDEX('Placebo Lags - Data'!$B:$BA,MATCH($Q12,'Placebo Lags - Data'!$A:$A,0),MATCH(AA$1,'Placebo Lags - Data'!$B$1:$BA$1,0)))*1000000*AA$5</f>
        <v>0</v>
      </c>
      <c r="AB12" s="2">
        <f>IF(AB$2=0,0,INDEX('Placebo Lags - Data'!$B:$BA,MATCH($Q12,'Placebo Lags - Data'!$A:$A,0),MATCH(AB$1,'Placebo Lags - Data'!$B$1:$BA$1,0)))*1000000*AB$5</f>
        <v>0</v>
      </c>
      <c r="AC12" s="2">
        <f>IF(AC$2=0,0,INDEX('Placebo Lags - Data'!$B:$BA,MATCH($Q12,'Placebo Lags - Data'!$A:$A,0),MATCH(AC$1,'Placebo Lags - Data'!$B$1:$BA$1,0)))*1000000*AC$5</f>
        <v>-2.7120679533254588</v>
      </c>
      <c r="AD12" s="2">
        <f>IF(AD$2=0,0,INDEX('Placebo Lags - Data'!$B:$BA,MATCH($Q12,'Placebo Lags - Data'!$A:$A,0),MATCH(AD$1,'Placebo Lags - Data'!$B$1:$BA$1,0)))*1000000*AD$5</f>
        <v>0</v>
      </c>
      <c r="AE12" s="2">
        <f>IF(AE$2=0,0,INDEX('Placebo Lags - Data'!$B:$BA,MATCH($Q12,'Placebo Lags - Data'!$A:$A,0),MATCH(AE$1,'Placebo Lags - Data'!$B$1:$BA$1,0)))*1000000*AE$5</f>
        <v>-14.749715774087235</v>
      </c>
      <c r="AF12" s="2">
        <f>IF(AF$2=0,0,INDEX('Placebo Lags - Data'!$B:$BA,MATCH($Q12,'Placebo Lags - Data'!$A:$A,0),MATCH(AF$1,'Placebo Lags - Data'!$B$1:$BA$1,0)))*1000000*AF$5</f>
        <v>1.6140253364937962</v>
      </c>
      <c r="AG12" s="2">
        <f>IF(AG$2=0,0,INDEX('Placebo Lags - Data'!$B:$BA,MATCH($Q12,'Placebo Lags - Data'!$A:$A,0),MATCH(AG$1,'Placebo Lags - Data'!$B$1:$BA$1,0)))*1000000*AG$5</f>
        <v>0</v>
      </c>
      <c r="AH12" s="2">
        <f>IF(AH$2=0,0,INDEX('Placebo Lags - Data'!$B:$BA,MATCH($Q12,'Placebo Lags - Data'!$A:$A,0),MATCH(AH$1,'Placebo Lags - Data'!$B$1:$BA$1,0)))*1000000*AH$5</f>
        <v>-1.3349143728191848</v>
      </c>
      <c r="AI12" s="2">
        <f>IF(AI$2=0,0,INDEX('Placebo Lags - Data'!$B:$BA,MATCH($Q12,'Placebo Lags - Data'!$A:$A,0),MATCH(AI$1,'Placebo Lags - Data'!$B$1:$BA$1,0)))*1000000*AI$5</f>
        <v>-0.12220694145526068</v>
      </c>
      <c r="AJ12" s="2">
        <f>IF(AJ$2=0,0,INDEX('Placebo Lags - Data'!$B:$BA,MATCH($Q12,'Placebo Lags - Data'!$A:$A,0),MATCH(AJ$1,'Placebo Lags - Data'!$B$1:$BA$1,0)))*1000000*AJ$5</f>
        <v>8.6970667325658724</v>
      </c>
      <c r="AK12" s="2">
        <f>IF(AK$2=0,0,INDEX('Placebo Lags - Data'!$B:$BA,MATCH($Q12,'Placebo Lags - Data'!$A:$A,0),MATCH(AK$1,'Placebo Lags - Data'!$B$1:$BA$1,0)))*1000000*AK$5</f>
        <v>0</v>
      </c>
      <c r="AL12" s="2">
        <f>IF(AL$2=0,0,INDEX('Placebo Lags - Data'!$B:$BA,MATCH($Q12,'Placebo Lags - Data'!$A:$A,0),MATCH(AL$1,'Placebo Lags - Data'!$B$1:$BA$1,0)))*1000000*AL$5</f>
        <v>-1.7929477280631545</v>
      </c>
      <c r="AM12" s="2">
        <f>IF(AM$2=0,0,INDEX('Placebo Lags - Data'!$B:$BA,MATCH($Q12,'Placebo Lags - Data'!$A:$A,0),MATCH(AM$1,'Placebo Lags - Data'!$B$1:$BA$1,0)))*1000000*AM$5</f>
        <v>12.516786227934062</v>
      </c>
      <c r="AN12" s="2">
        <f>IF(AN$2=0,0,INDEX('Placebo Lags - Data'!$B:$BA,MATCH($Q12,'Placebo Lags - Data'!$A:$A,0),MATCH(AN$1,'Placebo Lags - Data'!$B$1:$BA$1,0)))*1000000*AN$5</f>
        <v>0</v>
      </c>
      <c r="AO12" s="2">
        <f>IF(AO$2=0,0,INDEX('Placebo Lags - Data'!$B:$BA,MATCH($Q12,'Placebo Lags - Data'!$A:$A,0),MATCH(AO$1,'Placebo Lags - Data'!$B$1:$BA$1,0)))*1000000*AO$5</f>
        <v>7.9426527008763514</v>
      </c>
      <c r="AP12" s="2">
        <f>IF(AP$2=0,0,INDEX('Placebo Lags - Data'!$B:$BA,MATCH($Q12,'Placebo Lags - Data'!$A:$A,0),MATCH(AP$1,'Placebo Lags - Data'!$B$1:$BA$1,0)))*1000000*AP$5</f>
        <v>0</v>
      </c>
      <c r="AQ12" s="2">
        <f>IF(AQ$2=0,0,INDEX('Placebo Lags - Data'!$B:$BA,MATCH($Q12,'Placebo Lags - Data'!$A:$A,0),MATCH(AQ$1,'Placebo Lags - Data'!$B$1:$BA$1,0)))*1000000*AQ$5</f>
        <v>-4.1656007851997856</v>
      </c>
      <c r="AR12" s="2">
        <f>IF(AR$2=0,0,INDEX('Placebo Lags - Data'!$B:$BA,MATCH($Q12,'Placebo Lags - Data'!$A:$A,0),MATCH(AR$1,'Placebo Lags - Data'!$B$1:$BA$1,0)))*1000000*AR$5</f>
        <v>0</v>
      </c>
      <c r="AS12" s="2">
        <f>IF(AS$2=0,0,INDEX('Placebo Lags - Data'!$B:$BA,MATCH($Q12,'Placebo Lags - Data'!$A:$A,0),MATCH(AS$1,'Placebo Lags - Data'!$B$1:$BA$1,0)))*1000000*AS$5</f>
        <v>3.6517778880806873</v>
      </c>
      <c r="AT12" s="2">
        <f>IF(AT$2=0,0,INDEX('Placebo Lags - Data'!$B:$BA,MATCH($Q12,'Placebo Lags - Data'!$A:$A,0),MATCH(AT$1,'Placebo Lags - Data'!$B$1:$BA$1,0)))*1000000*AT$5</f>
        <v>0</v>
      </c>
      <c r="AU12" s="2">
        <f>IF(AU$2=0,0,INDEX('Placebo Lags - Data'!$B:$BA,MATCH($Q12,'Placebo Lags - Data'!$A:$A,0),MATCH(AU$1,'Placebo Lags - Data'!$B$1:$BA$1,0)))*1000000*AU$5</f>
        <v>0</v>
      </c>
      <c r="AV12" s="2">
        <f>IF(AV$2=0,0,INDEX('Placebo Lags - Data'!$B:$BA,MATCH($Q12,'Placebo Lags - Data'!$A:$A,0),MATCH(AV$1,'Placebo Lags - Data'!$B$1:$BA$1,0)))*1000000*AV$5</f>
        <v>0</v>
      </c>
      <c r="AW12" s="2">
        <f>IF(AW$2=0,0,INDEX('Placebo Lags - Data'!$B:$BA,MATCH($Q12,'Placebo Lags - Data'!$A:$A,0),MATCH(AW$1,'Placebo Lags - Data'!$B$1:$BA$1,0)))*1000000*AW$5</f>
        <v>0</v>
      </c>
      <c r="AX12" s="2">
        <f>IF(AX$2=0,0,INDEX('Placebo Lags - Data'!$B:$BA,MATCH($Q12,'Placebo Lags - Data'!$A:$A,0),MATCH(AX$1,'Placebo Lags - Data'!$B$1:$BA$1,0)))*1000000*AX$5</f>
        <v>0</v>
      </c>
      <c r="AY12" s="2">
        <f>IF(AY$2=0,0,INDEX('Placebo Lags - Data'!$B:$BA,MATCH($Q12,'Placebo Lags - Data'!$A:$A,0),MATCH(AY$1,'Placebo Lags - Data'!$B$1:$BA$1,0)))*1000000*AY$5</f>
        <v>0</v>
      </c>
      <c r="AZ12" s="2">
        <f>IF(AZ$2=0,0,INDEX('Placebo Lags - Data'!$B:$BA,MATCH($Q12,'Placebo Lags - Data'!$A:$A,0),MATCH(AZ$1,'Placebo Lags - Data'!$B$1:$BA$1,0)))*1000000*AZ$5</f>
        <v>0.55673501719866181</v>
      </c>
      <c r="BA12" s="2">
        <f>IF(BA$2=0,0,INDEX('Placebo Lags - Data'!$B:$BA,MATCH($Q12,'Placebo Lags - Data'!$A:$A,0),MATCH(BA$1,'Placebo Lags - Data'!$B$1:$BA$1,0)))*1000000*BA$5</f>
        <v>0</v>
      </c>
      <c r="BB12" s="2">
        <f>IF(BB$2=0,0,INDEX('Placebo Lags - Data'!$B:$BA,MATCH($Q12,'Placebo Lags - Data'!$A:$A,0),MATCH(BB$1,'Placebo Lags - Data'!$B$1:$BA$1,0)))*1000000*BB$5</f>
        <v>0</v>
      </c>
      <c r="BC12" s="2">
        <f>IF(BC$2=0,0,INDEX('Placebo Lags - Data'!$B:$BA,MATCH($Q12,'Placebo Lags - Data'!$A:$A,0),MATCH(BC$1,'Placebo Lags - Data'!$B$1:$BA$1,0)))*1000000*BC$5</f>
        <v>0</v>
      </c>
      <c r="BD12" s="2">
        <f>IF(BD$2=0,0,INDEX('Placebo Lags - Data'!$B:$BA,MATCH($Q12,'Placebo Lags - Data'!$A:$A,0),MATCH(BD$1,'Placebo Lags - Data'!$B$1:$BA$1,0)))*1000000*BD$5</f>
        <v>0</v>
      </c>
      <c r="BE12" s="2">
        <f>IF(BE$2=0,0,INDEX('Placebo Lags - Data'!$B:$BA,MATCH($Q12,'Placebo Lags - Data'!$A:$A,0),MATCH(BE$1,'Placebo Lags - Data'!$B$1:$BA$1,0)))*1000000*BE$5</f>
        <v>0</v>
      </c>
      <c r="BF12" s="2">
        <f>IF(BF$2=0,0,INDEX('Placebo Lags - Data'!$B:$BA,MATCH($Q12,'Placebo Lags - Data'!$A:$A,0),MATCH(BF$1,'Placebo Lags - Data'!$B$1:$BA$1,0)))*1000000*BF$5</f>
        <v>-34.616012271726504</v>
      </c>
      <c r="BG12" s="2">
        <f>IF(BG$2=0,0,INDEX('Placebo Lags - Data'!$B:$BA,MATCH($Q12,'Placebo Lags - Data'!$A:$A,0),MATCH(BG$1,'Placebo Lags - Data'!$B$1:$BA$1,0)))*1000000*BG$5</f>
        <v>10.727522749220952</v>
      </c>
      <c r="BH12" s="2">
        <f>IF(BH$2=0,0,INDEX('Placebo Lags - Data'!$B:$BA,MATCH($Q12,'Placebo Lags - Data'!$A:$A,0),MATCH(BH$1,'Placebo Lags - Data'!$B$1:$BA$1,0)))*1000000*BH$5</f>
        <v>-2.3266404696187237</v>
      </c>
      <c r="BI12" s="2">
        <f>IF(BI$2=0,0,INDEX('Placebo Lags - Data'!$B:$BA,MATCH($Q12,'Placebo Lags - Data'!$A:$A,0),MATCH(BI$1,'Placebo Lags - Data'!$B$1:$BA$1,0)))*1000000*BI$5</f>
        <v>16.581574527663179</v>
      </c>
      <c r="BJ12" s="2">
        <f>IF(BJ$2=0,0,INDEX('Placebo Lags - Data'!$B:$BA,MATCH($Q12,'Placebo Lags - Data'!$A:$A,0),MATCH(BJ$1,'Placebo Lags - Data'!$B$1:$BA$1,0)))*1000000*BJ$5</f>
        <v>0</v>
      </c>
      <c r="BK12" s="2">
        <f>IF(BK$2=0,0,INDEX('Placebo Lags - Data'!$B:$BA,MATCH($Q12,'Placebo Lags - Data'!$A:$A,0),MATCH(BK$1,'Placebo Lags - Data'!$B$1:$BA$1,0)))*1000000*BK$5</f>
        <v>0</v>
      </c>
      <c r="BL12" s="2">
        <f>IF(BL$2=0,0,INDEX('Placebo Lags - Data'!$B:$BA,MATCH($Q12,'Placebo Lags - Data'!$A:$A,0),MATCH(BL$1,'Placebo Lags - Data'!$B$1:$BA$1,0)))*1000000*BL$5</f>
        <v>0</v>
      </c>
      <c r="BM12" s="2">
        <f>IF(BM$2=0,0,INDEX('Placebo Lags - Data'!$B:$BA,MATCH($Q12,'Placebo Lags - Data'!$A:$A,0),MATCH(BM$1,'Placebo Lags - Data'!$B$1:$BA$1,0)))*1000000*BM$5</f>
        <v>0</v>
      </c>
      <c r="BN12" s="2">
        <f>IF(BN$2=0,0,INDEX('Placebo Lags - Data'!$B:$BA,MATCH($Q12,'Placebo Lags - Data'!$A:$A,0),MATCH(BN$1,'Placebo Lags - Data'!$B$1:$BA$1,0)))*1000000*BN$5</f>
        <v>0</v>
      </c>
      <c r="BO12" s="2">
        <f>IF(BO$2=0,0,INDEX('Placebo Lags - Data'!$B:$BA,MATCH($Q12,'Placebo Lags - Data'!$A:$A,0),MATCH(BO$1,'Placebo Lags - Data'!$B$1:$BA$1,0)))*1000000*BO$5</f>
        <v>-5.4117954277899116</v>
      </c>
      <c r="BP12" s="2">
        <f>IF(BP$2=0,0,INDEX('Placebo Lags - Data'!$B:$BA,MATCH($Q12,'Placebo Lags - Data'!$A:$A,0),MATCH(BP$1,'Placebo Lags - Data'!$B$1:$BA$1,0)))*1000000*BP$5</f>
        <v>0</v>
      </c>
      <c r="BQ12" s="2"/>
      <c r="BR12" s="2"/>
    </row>
    <row r="13" spans="1:71" x14ac:dyDescent="0.25">
      <c r="A13" t="s">
        <v>38</v>
      </c>
      <c r="B13" s="2">
        <f t="shared" si="0"/>
        <v>3.414161738409704</v>
      </c>
      <c r="Q13">
        <f>'Placebo Lags - Data'!A8</f>
        <v>1988</v>
      </c>
      <c r="R13" s="2">
        <f>IF(R$2=0,0,INDEX('Placebo Lags - Data'!$B:$BA,MATCH($Q13,'Placebo Lags - Data'!$A:$A,0),MATCH(R$1,'Placebo Lags - Data'!$B$1:$BA$1,0)))*1000000*R$5</f>
        <v>-4.9440163820690941</v>
      </c>
      <c r="S13" s="2">
        <f>IF(S$2=0,0,INDEX('Placebo Lags - Data'!$B:$BA,MATCH($Q13,'Placebo Lags - Data'!$A:$A,0),MATCH(S$1,'Placebo Lags - Data'!$B$1:$BA$1,0)))*1000000*S$5</f>
        <v>0</v>
      </c>
      <c r="T13" s="2">
        <f>IF(T$2=0,0,INDEX('Placebo Lags - Data'!$B:$BA,MATCH($Q13,'Placebo Lags - Data'!$A:$A,0),MATCH(T$1,'Placebo Lags - Data'!$B$1:$BA$1,0)))*1000000*T$5</f>
        <v>0</v>
      </c>
      <c r="U13" s="2">
        <f>IF(U$2=0,0,INDEX('Placebo Lags - Data'!$B:$BA,MATCH($Q13,'Placebo Lags - Data'!$A:$A,0),MATCH(U$1,'Placebo Lags - Data'!$B$1:$BA$1,0)))*1000000*U$5</f>
        <v>-5.8434816310182214</v>
      </c>
      <c r="V13" s="2">
        <f>IF(V$2=0,0,INDEX('Placebo Lags - Data'!$B:$BA,MATCH($Q13,'Placebo Lags - Data'!$A:$A,0),MATCH(V$1,'Placebo Lags - Data'!$B$1:$BA$1,0)))*1000000*V$5</f>
        <v>-23.577214960823767</v>
      </c>
      <c r="W13" s="2">
        <f>IF(W$2=0,0,INDEX('Placebo Lags - Data'!$B:$BA,MATCH($Q13,'Placebo Lags - Data'!$A:$A,0),MATCH(W$1,'Placebo Lags - Data'!$B$1:$BA$1,0)))*1000000*W$5</f>
        <v>0</v>
      </c>
      <c r="X13" s="2">
        <f>IF(X$2=0,0,INDEX('Placebo Lags - Data'!$B:$BA,MATCH($Q13,'Placebo Lags - Data'!$A:$A,0),MATCH(X$1,'Placebo Lags - Data'!$B$1:$BA$1,0)))*1000000*X$5</f>
        <v>18.824770450009964</v>
      </c>
      <c r="Y13" s="2">
        <f>IF(Y$2=0,0,INDEX('Placebo Lags - Data'!$B:$BA,MATCH($Q13,'Placebo Lags - Data'!$A:$A,0),MATCH(Y$1,'Placebo Lags - Data'!$B$1:$BA$1,0)))*1000000*Y$5</f>
        <v>0</v>
      </c>
      <c r="Z13" s="2">
        <f>IF(Z$2=0,0,INDEX('Placebo Lags - Data'!$B:$BA,MATCH($Q13,'Placebo Lags - Data'!$A:$A,0),MATCH(Z$1,'Placebo Lags - Data'!$B$1:$BA$1,0)))*1000000*Z$5</f>
        <v>0</v>
      </c>
      <c r="AA13" s="2">
        <f>IF(AA$2=0,0,INDEX('Placebo Lags - Data'!$B:$BA,MATCH($Q13,'Placebo Lags - Data'!$A:$A,0),MATCH(AA$1,'Placebo Lags - Data'!$B$1:$BA$1,0)))*1000000*AA$5</f>
        <v>0</v>
      </c>
      <c r="AB13" s="2">
        <f>IF(AB$2=0,0,INDEX('Placebo Lags - Data'!$B:$BA,MATCH($Q13,'Placebo Lags - Data'!$A:$A,0),MATCH(AB$1,'Placebo Lags - Data'!$B$1:$BA$1,0)))*1000000*AB$5</f>
        <v>0</v>
      </c>
      <c r="AC13" s="2">
        <f>IF(AC$2=0,0,INDEX('Placebo Lags - Data'!$B:$BA,MATCH($Q13,'Placebo Lags - Data'!$A:$A,0),MATCH(AC$1,'Placebo Lags - Data'!$B$1:$BA$1,0)))*1000000*AC$5</f>
        <v>1.7877501932161977</v>
      </c>
      <c r="AD13" s="2">
        <f>IF(AD$2=0,0,INDEX('Placebo Lags - Data'!$B:$BA,MATCH($Q13,'Placebo Lags - Data'!$A:$A,0),MATCH(AD$1,'Placebo Lags - Data'!$B$1:$BA$1,0)))*1000000*AD$5</f>
        <v>0</v>
      </c>
      <c r="AE13" s="2">
        <f>IF(AE$2=0,0,INDEX('Placebo Lags - Data'!$B:$BA,MATCH($Q13,'Placebo Lags - Data'!$A:$A,0),MATCH(AE$1,'Placebo Lags - Data'!$B$1:$BA$1,0)))*1000000*AE$5</f>
        <v>11.52116328739794</v>
      </c>
      <c r="AF13" s="2">
        <f>IF(AF$2=0,0,INDEX('Placebo Lags - Data'!$B:$BA,MATCH($Q13,'Placebo Lags - Data'!$A:$A,0),MATCH(AF$1,'Placebo Lags - Data'!$B$1:$BA$1,0)))*1000000*AF$5</f>
        <v>0.17844045885340165</v>
      </c>
      <c r="AG13" s="2">
        <f>IF(AG$2=0,0,INDEX('Placebo Lags - Data'!$B:$BA,MATCH($Q13,'Placebo Lags - Data'!$A:$A,0),MATCH(AG$1,'Placebo Lags - Data'!$B$1:$BA$1,0)))*1000000*AG$5</f>
        <v>0</v>
      </c>
      <c r="AH13" s="2">
        <f>IF(AH$2=0,0,INDEX('Placebo Lags - Data'!$B:$BA,MATCH($Q13,'Placebo Lags - Data'!$A:$A,0),MATCH(AH$1,'Placebo Lags - Data'!$B$1:$BA$1,0)))*1000000*AH$5</f>
        <v>4.0772761167318095</v>
      </c>
      <c r="AI13" s="2">
        <f>IF(AI$2=0,0,INDEX('Placebo Lags - Data'!$B:$BA,MATCH($Q13,'Placebo Lags - Data'!$A:$A,0),MATCH(AI$1,'Placebo Lags - Data'!$B$1:$BA$1,0)))*1000000*AI$5</f>
        <v>-1.509113872089074</v>
      </c>
      <c r="AJ13" s="2">
        <f>IF(AJ$2=0,0,INDEX('Placebo Lags - Data'!$B:$BA,MATCH($Q13,'Placebo Lags - Data'!$A:$A,0),MATCH(AJ$1,'Placebo Lags - Data'!$B$1:$BA$1,0)))*1000000*AJ$5</f>
        <v>1.5227298035824788</v>
      </c>
      <c r="AK13" s="2">
        <f>IF(AK$2=0,0,INDEX('Placebo Lags - Data'!$B:$BA,MATCH($Q13,'Placebo Lags - Data'!$A:$A,0),MATCH(AK$1,'Placebo Lags - Data'!$B$1:$BA$1,0)))*1000000*AK$5</f>
        <v>0</v>
      </c>
      <c r="AL13" s="2">
        <f>IF(AL$2=0,0,INDEX('Placebo Lags - Data'!$B:$BA,MATCH($Q13,'Placebo Lags - Data'!$A:$A,0),MATCH(AL$1,'Placebo Lags - Data'!$B$1:$BA$1,0)))*1000000*AL$5</f>
        <v>4.025637281301897</v>
      </c>
      <c r="AM13" s="2">
        <f>IF(AM$2=0,0,INDEX('Placebo Lags - Data'!$B:$BA,MATCH($Q13,'Placebo Lags - Data'!$A:$A,0),MATCH(AM$1,'Placebo Lags - Data'!$B$1:$BA$1,0)))*1000000*AM$5</f>
        <v>6.7543660406954587</v>
      </c>
      <c r="AN13" s="2">
        <f>IF(AN$2=0,0,INDEX('Placebo Lags - Data'!$B:$BA,MATCH($Q13,'Placebo Lags - Data'!$A:$A,0),MATCH(AN$1,'Placebo Lags - Data'!$B$1:$BA$1,0)))*1000000*AN$5</f>
        <v>0</v>
      </c>
      <c r="AO13" s="2">
        <f>IF(AO$2=0,0,INDEX('Placebo Lags - Data'!$B:$BA,MATCH($Q13,'Placebo Lags - Data'!$A:$A,0),MATCH(AO$1,'Placebo Lags - Data'!$B$1:$BA$1,0)))*1000000*AO$5</f>
        <v>6.7116516220266931</v>
      </c>
      <c r="AP13" s="2">
        <f>IF(AP$2=0,0,INDEX('Placebo Lags - Data'!$B:$BA,MATCH($Q13,'Placebo Lags - Data'!$A:$A,0),MATCH(AP$1,'Placebo Lags - Data'!$B$1:$BA$1,0)))*1000000*AP$5</f>
        <v>0</v>
      </c>
      <c r="AQ13" s="2">
        <f>IF(AQ$2=0,0,INDEX('Placebo Lags - Data'!$B:$BA,MATCH($Q13,'Placebo Lags - Data'!$A:$A,0),MATCH(AQ$1,'Placebo Lags - Data'!$B$1:$BA$1,0)))*1000000*AQ$5</f>
        <v>-6.6449510995880701</v>
      </c>
      <c r="AR13" s="2">
        <f>IF(AR$2=0,0,INDEX('Placebo Lags - Data'!$B:$BA,MATCH($Q13,'Placebo Lags - Data'!$A:$A,0),MATCH(AR$1,'Placebo Lags - Data'!$B$1:$BA$1,0)))*1000000*AR$5</f>
        <v>0</v>
      </c>
      <c r="AS13" s="2">
        <f>IF(AS$2=0,0,INDEX('Placebo Lags - Data'!$B:$BA,MATCH($Q13,'Placebo Lags - Data'!$A:$A,0),MATCH(AS$1,'Placebo Lags - Data'!$B$1:$BA$1,0)))*1000000*AS$5</f>
        <v>-4.9693694563757163</v>
      </c>
      <c r="AT13" s="2">
        <f>IF(AT$2=0,0,INDEX('Placebo Lags - Data'!$B:$BA,MATCH($Q13,'Placebo Lags - Data'!$A:$A,0),MATCH(AT$1,'Placebo Lags - Data'!$B$1:$BA$1,0)))*1000000*AT$5</f>
        <v>0</v>
      </c>
      <c r="AU13" s="2">
        <f>IF(AU$2=0,0,INDEX('Placebo Lags - Data'!$B:$BA,MATCH($Q13,'Placebo Lags - Data'!$A:$A,0),MATCH(AU$1,'Placebo Lags - Data'!$B$1:$BA$1,0)))*1000000*AU$5</f>
        <v>0</v>
      </c>
      <c r="AV13" s="2">
        <f>IF(AV$2=0,0,INDEX('Placebo Lags - Data'!$B:$BA,MATCH($Q13,'Placebo Lags - Data'!$A:$A,0),MATCH(AV$1,'Placebo Lags - Data'!$B$1:$BA$1,0)))*1000000*AV$5</f>
        <v>0</v>
      </c>
      <c r="AW13" s="2">
        <f>IF(AW$2=0,0,INDEX('Placebo Lags - Data'!$B:$BA,MATCH($Q13,'Placebo Lags - Data'!$A:$A,0),MATCH(AW$1,'Placebo Lags - Data'!$B$1:$BA$1,0)))*1000000*AW$5</f>
        <v>0</v>
      </c>
      <c r="AX13" s="2">
        <f>IF(AX$2=0,0,INDEX('Placebo Lags - Data'!$B:$BA,MATCH($Q13,'Placebo Lags - Data'!$A:$A,0),MATCH(AX$1,'Placebo Lags - Data'!$B$1:$BA$1,0)))*1000000*AX$5</f>
        <v>0</v>
      </c>
      <c r="AY13" s="2">
        <f>IF(AY$2=0,0,INDEX('Placebo Lags - Data'!$B:$BA,MATCH($Q13,'Placebo Lags - Data'!$A:$A,0),MATCH(AY$1,'Placebo Lags - Data'!$B$1:$BA$1,0)))*1000000*AY$5</f>
        <v>0</v>
      </c>
      <c r="AZ13" s="2">
        <f>IF(AZ$2=0,0,INDEX('Placebo Lags - Data'!$B:$BA,MATCH($Q13,'Placebo Lags - Data'!$A:$A,0),MATCH(AZ$1,'Placebo Lags - Data'!$B$1:$BA$1,0)))*1000000*AZ$5</f>
        <v>13.235096957942005</v>
      </c>
      <c r="BA13" s="2">
        <f>IF(BA$2=0,0,INDEX('Placebo Lags - Data'!$B:$BA,MATCH($Q13,'Placebo Lags - Data'!$A:$A,0),MATCH(BA$1,'Placebo Lags - Data'!$B$1:$BA$1,0)))*1000000*BA$5</f>
        <v>0</v>
      </c>
      <c r="BB13" s="2">
        <f>IF(BB$2=0,0,INDEX('Placebo Lags - Data'!$B:$BA,MATCH($Q13,'Placebo Lags - Data'!$A:$A,0),MATCH(BB$1,'Placebo Lags - Data'!$B$1:$BA$1,0)))*1000000*BB$5</f>
        <v>0</v>
      </c>
      <c r="BC13" s="2">
        <f>IF(BC$2=0,0,INDEX('Placebo Lags - Data'!$B:$BA,MATCH($Q13,'Placebo Lags - Data'!$A:$A,0),MATCH(BC$1,'Placebo Lags - Data'!$B$1:$BA$1,0)))*1000000*BC$5</f>
        <v>0</v>
      </c>
      <c r="BD13" s="2">
        <f>IF(BD$2=0,0,INDEX('Placebo Lags - Data'!$B:$BA,MATCH($Q13,'Placebo Lags - Data'!$A:$A,0),MATCH(BD$1,'Placebo Lags - Data'!$B$1:$BA$1,0)))*1000000*BD$5</f>
        <v>0</v>
      </c>
      <c r="BE13" s="2">
        <f>IF(BE$2=0,0,INDEX('Placebo Lags - Data'!$B:$BA,MATCH($Q13,'Placebo Lags - Data'!$A:$A,0),MATCH(BE$1,'Placebo Lags - Data'!$B$1:$BA$1,0)))*1000000*BE$5</f>
        <v>0</v>
      </c>
      <c r="BF13" s="2">
        <f>IF(BF$2=0,0,INDEX('Placebo Lags - Data'!$B:$BA,MATCH($Q13,'Placebo Lags - Data'!$A:$A,0),MATCH(BF$1,'Placebo Lags - Data'!$B$1:$BA$1,0)))*1000000*BF$5</f>
        <v>-5.9685039559553843</v>
      </c>
      <c r="BG13" s="2">
        <f>IF(BG$2=0,0,INDEX('Placebo Lags - Data'!$B:$BA,MATCH($Q13,'Placebo Lags - Data'!$A:$A,0),MATCH(BG$1,'Placebo Lags - Data'!$B$1:$BA$1,0)))*1000000*BG$5</f>
        <v>7.6578226071433164</v>
      </c>
      <c r="BH13" s="2">
        <f>IF(BH$2=0,0,INDEX('Placebo Lags - Data'!$B:$BA,MATCH($Q13,'Placebo Lags - Data'!$A:$A,0),MATCH(BH$1,'Placebo Lags - Data'!$B$1:$BA$1,0)))*1000000*BH$5</f>
        <v>-4.4532066567626316</v>
      </c>
      <c r="BI13" s="2">
        <f>IF(BI$2=0,0,INDEX('Placebo Lags - Data'!$B:$BA,MATCH($Q13,'Placebo Lags - Data'!$A:$A,0),MATCH(BI$1,'Placebo Lags - Data'!$B$1:$BA$1,0)))*1000000*BI$5</f>
        <v>8.0357513070339337</v>
      </c>
      <c r="BJ13" s="2">
        <f>IF(BJ$2=0,0,INDEX('Placebo Lags - Data'!$B:$BA,MATCH($Q13,'Placebo Lags - Data'!$A:$A,0),MATCH(BJ$1,'Placebo Lags - Data'!$B$1:$BA$1,0)))*1000000*BJ$5</f>
        <v>0</v>
      </c>
      <c r="BK13" s="2">
        <f>IF(BK$2=0,0,INDEX('Placebo Lags - Data'!$B:$BA,MATCH($Q13,'Placebo Lags - Data'!$A:$A,0),MATCH(BK$1,'Placebo Lags - Data'!$B$1:$BA$1,0)))*1000000*BK$5</f>
        <v>0</v>
      </c>
      <c r="BL13" s="2">
        <f>IF(BL$2=0,0,INDEX('Placebo Lags - Data'!$B:$BA,MATCH($Q13,'Placebo Lags - Data'!$A:$A,0),MATCH(BL$1,'Placebo Lags - Data'!$B$1:$BA$1,0)))*1000000*BL$5</f>
        <v>0</v>
      </c>
      <c r="BM13" s="2">
        <f>IF(BM$2=0,0,INDEX('Placebo Lags - Data'!$B:$BA,MATCH($Q13,'Placebo Lags - Data'!$A:$A,0),MATCH(BM$1,'Placebo Lags - Data'!$B$1:$BA$1,0)))*1000000*BM$5</f>
        <v>0</v>
      </c>
      <c r="BN13" s="2">
        <f>IF(BN$2=0,0,INDEX('Placebo Lags - Data'!$B:$BA,MATCH($Q13,'Placebo Lags - Data'!$A:$A,0),MATCH(BN$1,'Placebo Lags - Data'!$B$1:$BA$1,0)))*1000000*BN$5</f>
        <v>0</v>
      </c>
      <c r="BO13" s="2">
        <f>IF(BO$2=0,0,INDEX('Placebo Lags - Data'!$B:$BA,MATCH($Q13,'Placebo Lags - Data'!$A:$A,0),MATCH(BO$1,'Placebo Lags - Data'!$B$1:$BA$1,0)))*1000000*BO$5</f>
        <v>-4.8684642024454661</v>
      </c>
      <c r="BP13" s="2">
        <f>IF(BP$2=0,0,INDEX('Placebo Lags - Data'!$B:$BA,MATCH($Q13,'Placebo Lags - Data'!$A:$A,0),MATCH(BP$1,'Placebo Lags - Data'!$B$1:$BA$1,0)))*1000000*BP$5</f>
        <v>0</v>
      </c>
      <c r="BQ13" s="2"/>
      <c r="BR13" s="2"/>
    </row>
    <row r="14" spans="1:71" x14ac:dyDescent="0.25">
      <c r="A14" t="s">
        <v>33</v>
      </c>
      <c r="B14" s="2">
        <f t="shared" si="0"/>
        <v>3.0741635948932848</v>
      </c>
      <c r="Q14">
        <f>'Placebo Lags - Data'!A9</f>
        <v>1989</v>
      </c>
      <c r="R14" s="2">
        <f>IF(R$2=0,0,INDEX('Placebo Lags - Data'!$B:$BA,MATCH($Q14,'Placebo Lags - Data'!$A:$A,0),MATCH(R$1,'Placebo Lags - Data'!$B$1:$BA$1,0)))*1000000*R$5</f>
        <v>-0.10555634588627072</v>
      </c>
      <c r="S14" s="2">
        <f>IF(S$2=0,0,INDEX('Placebo Lags - Data'!$B:$BA,MATCH($Q14,'Placebo Lags - Data'!$A:$A,0),MATCH(S$1,'Placebo Lags - Data'!$B$1:$BA$1,0)))*1000000*S$5</f>
        <v>0</v>
      </c>
      <c r="T14" s="2">
        <f>IF(T$2=0,0,INDEX('Placebo Lags - Data'!$B:$BA,MATCH($Q14,'Placebo Lags - Data'!$A:$A,0),MATCH(T$1,'Placebo Lags - Data'!$B$1:$BA$1,0)))*1000000*T$5</f>
        <v>0</v>
      </c>
      <c r="U14" s="2">
        <f>IF(U$2=0,0,INDEX('Placebo Lags - Data'!$B:$BA,MATCH($Q14,'Placebo Lags - Data'!$A:$A,0),MATCH(U$1,'Placebo Lags - Data'!$B$1:$BA$1,0)))*1000000*U$5</f>
        <v>2.7504513582243817</v>
      </c>
      <c r="V14" s="2">
        <f>IF(V$2=0,0,INDEX('Placebo Lags - Data'!$B:$BA,MATCH($Q14,'Placebo Lags - Data'!$A:$A,0),MATCH(V$1,'Placebo Lags - Data'!$B$1:$BA$1,0)))*1000000*V$5</f>
        <v>-48.515688831685111</v>
      </c>
      <c r="W14" s="2">
        <f>IF(W$2=0,0,INDEX('Placebo Lags - Data'!$B:$BA,MATCH($Q14,'Placebo Lags - Data'!$A:$A,0),MATCH(W$1,'Placebo Lags - Data'!$B$1:$BA$1,0)))*1000000*W$5</f>
        <v>0</v>
      </c>
      <c r="X14" s="2">
        <f>IF(X$2=0,0,INDEX('Placebo Lags - Data'!$B:$BA,MATCH($Q14,'Placebo Lags - Data'!$A:$A,0),MATCH(X$1,'Placebo Lags - Data'!$B$1:$BA$1,0)))*1000000*X$5</f>
        <v>1.9221306502004154</v>
      </c>
      <c r="Y14" s="2">
        <f>IF(Y$2=0,0,INDEX('Placebo Lags - Data'!$B:$BA,MATCH($Q14,'Placebo Lags - Data'!$A:$A,0),MATCH(Y$1,'Placebo Lags - Data'!$B$1:$BA$1,0)))*1000000*Y$5</f>
        <v>0</v>
      </c>
      <c r="Z14" s="2">
        <f>IF(Z$2=0,0,INDEX('Placebo Lags - Data'!$B:$BA,MATCH($Q14,'Placebo Lags - Data'!$A:$A,0),MATCH(Z$1,'Placebo Lags - Data'!$B$1:$BA$1,0)))*1000000*Z$5</f>
        <v>0</v>
      </c>
      <c r="AA14" s="2">
        <f>IF(AA$2=0,0,INDEX('Placebo Lags - Data'!$B:$BA,MATCH($Q14,'Placebo Lags - Data'!$A:$A,0),MATCH(AA$1,'Placebo Lags - Data'!$B$1:$BA$1,0)))*1000000*AA$5</f>
        <v>0</v>
      </c>
      <c r="AB14" s="2">
        <f>IF(AB$2=0,0,INDEX('Placebo Lags - Data'!$B:$BA,MATCH($Q14,'Placebo Lags - Data'!$A:$A,0),MATCH(AB$1,'Placebo Lags - Data'!$B$1:$BA$1,0)))*1000000*AB$5</f>
        <v>0</v>
      </c>
      <c r="AC14" s="2">
        <f>IF(AC$2=0,0,INDEX('Placebo Lags - Data'!$B:$BA,MATCH($Q14,'Placebo Lags - Data'!$A:$A,0),MATCH(AC$1,'Placebo Lags - Data'!$B$1:$BA$1,0)))*1000000*AC$5</f>
        <v>-3.9321862459473778</v>
      </c>
      <c r="AD14" s="2">
        <f>IF(AD$2=0,0,INDEX('Placebo Lags - Data'!$B:$BA,MATCH($Q14,'Placebo Lags - Data'!$A:$A,0),MATCH(AD$1,'Placebo Lags - Data'!$B$1:$BA$1,0)))*1000000*AD$5</f>
        <v>0</v>
      </c>
      <c r="AE14" s="2">
        <f>IF(AE$2=0,0,INDEX('Placebo Lags - Data'!$B:$BA,MATCH($Q14,'Placebo Lags - Data'!$A:$A,0),MATCH(AE$1,'Placebo Lags - Data'!$B$1:$BA$1,0)))*1000000*AE$5</f>
        <v>1.6886946241356782</v>
      </c>
      <c r="AF14" s="2">
        <f>IF(AF$2=0,0,INDEX('Placebo Lags - Data'!$B:$BA,MATCH($Q14,'Placebo Lags - Data'!$A:$A,0),MATCH(AF$1,'Placebo Lags - Data'!$B$1:$BA$1,0)))*1000000*AF$5</f>
        <v>8.3751783677143976</v>
      </c>
      <c r="AG14" s="2">
        <f>IF(AG$2=0,0,INDEX('Placebo Lags - Data'!$B:$BA,MATCH($Q14,'Placebo Lags - Data'!$A:$A,0),MATCH(AG$1,'Placebo Lags - Data'!$B$1:$BA$1,0)))*1000000*AG$5</f>
        <v>0</v>
      </c>
      <c r="AH14" s="2">
        <f>IF(AH$2=0,0,INDEX('Placebo Lags - Data'!$B:$BA,MATCH($Q14,'Placebo Lags - Data'!$A:$A,0),MATCH(AH$1,'Placebo Lags - Data'!$B$1:$BA$1,0)))*1000000*AH$5</f>
        <v>8.763284313317854</v>
      </c>
      <c r="AI14" s="2">
        <f>IF(AI$2=0,0,INDEX('Placebo Lags - Data'!$B:$BA,MATCH($Q14,'Placebo Lags - Data'!$A:$A,0),MATCH(AI$1,'Placebo Lags - Data'!$B$1:$BA$1,0)))*1000000*AI$5</f>
        <v>1.0073027851831284</v>
      </c>
      <c r="AJ14" s="2">
        <f>IF(AJ$2=0,0,INDEX('Placebo Lags - Data'!$B:$BA,MATCH($Q14,'Placebo Lags - Data'!$A:$A,0),MATCH(AJ$1,'Placebo Lags - Data'!$B$1:$BA$1,0)))*1000000*AJ$5</f>
        <v>9.0967796495533548</v>
      </c>
      <c r="AK14" s="2">
        <f>IF(AK$2=0,0,INDEX('Placebo Lags - Data'!$B:$BA,MATCH($Q14,'Placebo Lags - Data'!$A:$A,0),MATCH(AK$1,'Placebo Lags - Data'!$B$1:$BA$1,0)))*1000000*AK$5</f>
        <v>0</v>
      </c>
      <c r="AL14" s="2">
        <f>IF(AL$2=0,0,INDEX('Placebo Lags - Data'!$B:$BA,MATCH($Q14,'Placebo Lags - Data'!$A:$A,0),MATCH(AL$1,'Placebo Lags - Data'!$B$1:$BA$1,0)))*1000000*AL$5</f>
        <v>12.499215699790511</v>
      </c>
      <c r="AM14" s="2">
        <f>IF(AM$2=0,0,INDEX('Placebo Lags - Data'!$B:$BA,MATCH($Q14,'Placebo Lags - Data'!$A:$A,0),MATCH(AM$1,'Placebo Lags - Data'!$B$1:$BA$1,0)))*1000000*AM$5</f>
        <v>-4.2803440010175109</v>
      </c>
      <c r="AN14" s="2">
        <f>IF(AN$2=0,0,INDEX('Placebo Lags - Data'!$B:$BA,MATCH($Q14,'Placebo Lags - Data'!$A:$A,0),MATCH(AN$1,'Placebo Lags - Data'!$B$1:$BA$1,0)))*1000000*AN$5</f>
        <v>0</v>
      </c>
      <c r="AO14" s="2">
        <f>IF(AO$2=0,0,INDEX('Placebo Lags - Data'!$B:$BA,MATCH($Q14,'Placebo Lags - Data'!$A:$A,0),MATCH(AO$1,'Placebo Lags - Data'!$B$1:$BA$1,0)))*1000000*AO$5</f>
        <v>-0.5208970605963259</v>
      </c>
      <c r="AP14" s="2">
        <f>IF(AP$2=0,0,INDEX('Placebo Lags - Data'!$B:$BA,MATCH($Q14,'Placebo Lags - Data'!$A:$A,0),MATCH(AP$1,'Placebo Lags - Data'!$B$1:$BA$1,0)))*1000000*AP$5</f>
        <v>0</v>
      </c>
      <c r="AQ14" s="2">
        <f>IF(AQ$2=0,0,INDEX('Placebo Lags - Data'!$B:$BA,MATCH($Q14,'Placebo Lags - Data'!$A:$A,0),MATCH(AQ$1,'Placebo Lags - Data'!$B$1:$BA$1,0)))*1000000*AQ$5</f>
        <v>-4.8497945499548223</v>
      </c>
      <c r="AR14" s="2">
        <f>IF(AR$2=0,0,INDEX('Placebo Lags - Data'!$B:$BA,MATCH($Q14,'Placebo Lags - Data'!$A:$A,0),MATCH(AR$1,'Placebo Lags - Data'!$B$1:$BA$1,0)))*1000000*AR$5</f>
        <v>0</v>
      </c>
      <c r="AS14" s="2">
        <f>IF(AS$2=0,0,INDEX('Placebo Lags - Data'!$B:$BA,MATCH($Q14,'Placebo Lags - Data'!$A:$A,0),MATCH(AS$1,'Placebo Lags - Data'!$B$1:$BA$1,0)))*1000000*AS$5</f>
        <v>-0.81707258914320846</v>
      </c>
      <c r="AT14" s="2">
        <f>IF(AT$2=0,0,INDEX('Placebo Lags - Data'!$B:$BA,MATCH($Q14,'Placebo Lags - Data'!$A:$A,0),MATCH(AT$1,'Placebo Lags - Data'!$B$1:$BA$1,0)))*1000000*AT$5</f>
        <v>0</v>
      </c>
      <c r="AU14" s="2">
        <f>IF(AU$2=0,0,INDEX('Placebo Lags - Data'!$B:$BA,MATCH($Q14,'Placebo Lags - Data'!$A:$A,0),MATCH(AU$1,'Placebo Lags - Data'!$B$1:$BA$1,0)))*1000000*AU$5</f>
        <v>0</v>
      </c>
      <c r="AV14" s="2">
        <f>IF(AV$2=0,0,INDEX('Placebo Lags - Data'!$B:$BA,MATCH($Q14,'Placebo Lags - Data'!$A:$A,0),MATCH(AV$1,'Placebo Lags - Data'!$B$1:$BA$1,0)))*1000000*AV$5</f>
        <v>0</v>
      </c>
      <c r="AW14" s="2">
        <f>IF(AW$2=0,0,INDEX('Placebo Lags - Data'!$B:$BA,MATCH($Q14,'Placebo Lags - Data'!$A:$A,0),MATCH(AW$1,'Placebo Lags - Data'!$B$1:$BA$1,0)))*1000000*AW$5</f>
        <v>0</v>
      </c>
      <c r="AX14" s="2">
        <f>IF(AX$2=0,0,INDEX('Placebo Lags - Data'!$B:$BA,MATCH($Q14,'Placebo Lags - Data'!$A:$A,0),MATCH(AX$1,'Placebo Lags - Data'!$B$1:$BA$1,0)))*1000000*AX$5</f>
        <v>0</v>
      </c>
      <c r="AY14" s="2">
        <f>IF(AY$2=0,0,INDEX('Placebo Lags - Data'!$B:$BA,MATCH($Q14,'Placebo Lags - Data'!$A:$A,0),MATCH(AY$1,'Placebo Lags - Data'!$B$1:$BA$1,0)))*1000000*AY$5</f>
        <v>0</v>
      </c>
      <c r="AZ14" s="2">
        <f>IF(AZ$2=0,0,INDEX('Placebo Lags - Data'!$B:$BA,MATCH($Q14,'Placebo Lags - Data'!$A:$A,0),MATCH(AZ$1,'Placebo Lags - Data'!$B$1:$BA$1,0)))*1000000*AZ$5</f>
        <v>31.839375878917053</v>
      </c>
      <c r="BA14" s="2">
        <f>IF(BA$2=0,0,INDEX('Placebo Lags - Data'!$B:$BA,MATCH($Q14,'Placebo Lags - Data'!$A:$A,0),MATCH(BA$1,'Placebo Lags - Data'!$B$1:$BA$1,0)))*1000000*BA$5</f>
        <v>0</v>
      </c>
      <c r="BB14" s="2">
        <f>IF(BB$2=0,0,INDEX('Placebo Lags - Data'!$B:$BA,MATCH($Q14,'Placebo Lags - Data'!$A:$A,0),MATCH(BB$1,'Placebo Lags - Data'!$B$1:$BA$1,0)))*1000000*BB$5</f>
        <v>0</v>
      </c>
      <c r="BC14" s="2">
        <f>IF(BC$2=0,0,INDEX('Placebo Lags - Data'!$B:$BA,MATCH($Q14,'Placebo Lags - Data'!$A:$A,0),MATCH(BC$1,'Placebo Lags - Data'!$B$1:$BA$1,0)))*1000000*BC$5</f>
        <v>0</v>
      </c>
      <c r="BD14" s="2">
        <f>IF(BD$2=0,0,INDEX('Placebo Lags - Data'!$B:$BA,MATCH($Q14,'Placebo Lags - Data'!$A:$A,0),MATCH(BD$1,'Placebo Lags - Data'!$B$1:$BA$1,0)))*1000000*BD$5</f>
        <v>0</v>
      </c>
      <c r="BE14" s="2">
        <f>IF(BE$2=0,0,INDEX('Placebo Lags - Data'!$B:$BA,MATCH($Q14,'Placebo Lags - Data'!$A:$A,0),MATCH(BE$1,'Placebo Lags - Data'!$B$1:$BA$1,0)))*1000000*BE$5</f>
        <v>0</v>
      </c>
      <c r="BF14" s="2">
        <f>IF(BF$2=0,0,INDEX('Placebo Lags - Data'!$B:$BA,MATCH($Q14,'Placebo Lags - Data'!$A:$A,0),MATCH(BF$1,'Placebo Lags - Data'!$B$1:$BA$1,0)))*1000000*BF$5</f>
        <v>7.1450517680204939</v>
      </c>
      <c r="BG14" s="2">
        <f>IF(BG$2=0,0,INDEX('Placebo Lags - Data'!$B:$BA,MATCH($Q14,'Placebo Lags - Data'!$A:$A,0),MATCH(BG$1,'Placebo Lags - Data'!$B$1:$BA$1,0)))*1000000*BG$5</f>
        <v>-19.875380530720577</v>
      </c>
      <c r="BH14" s="2">
        <f>IF(BH$2=0,0,INDEX('Placebo Lags - Data'!$B:$BA,MATCH($Q14,'Placebo Lags - Data'!$A:$A,0),MATCH(BH$1,'Placebo Lags - Data'!$B$1:$BA$1,0)))*1000000*BH$5</f>
        <v>1.8052163568427204</v>
      </c>
      <c r="BI14" s="2">
        <f>IF(BI$2=0,0,INDEX('Placebo Lags - Data'!$B:$BA,MATCH($Q14,'Placebo Lags - Data'!$A:$A,0),MATCH(BI$1,'Placebo Lags - Data'!$B$1:$BA$1,0)))*1000000*BI$5</f>
        <v>-4.8873407649807632</v>
      </c>
      <c r="BJ14" s="2">
        <f>IF(BJ$2=0,0,INDEX('Placebo Lags - Data'!$B:$BA,MATCH($Q14,'Placebo Lags - Data'!$A:$A,0),MATCH(BJ$1,'Placebo Lags - Data'!$B$1:$BA$1,0)))*1000000*BJ$5</f>
        <v>0</v>
      </c>
      <c r="BK14" s="2">
        <f>IF(BK$2=0,0,INDEX('Placebo Lags - Data'!$B:$BA,MATCH($Q14,'Placebo Lags - Data'!$A:$A,0),MATCH(BK$1,'Placebo Lags - Data'!$B$1:$BA$1,0)))*1000000*BK$5</f>
        <v>0</v>
      </c>
      <c r="BL14" s="2">
        <f>IF(BL$2=0,0,INDEX('Placebo Lags - Data'!$B:$BA,MATCH($Q14,'Placebo Lags - Data'!$A:$A,0),MATCH(BL$1,'Placebo Lags - Data'!$B$1:$BA$1,0)))*1000000*BL$5</f>
        <v>0</v>
      </c>
      <c r="BM14" s="2">
        <f>IF(BM$2=0,0,INDEX('Placebo Lags - Data'!$B:$BA,MATCH($Q14,'Placebo Lags - Data'!$A:$A,0),MATCH(BM$1,'Placebo Lags - Data'!$B$1:$BA$1,0)))*1000000*BM$5</f>
        <v>0</v>
      </c>
      <c r="BN14" s="2">
        <f>IF(BN$2=0,0,INDEX('Placebo Lags - Data'!$B:$BA,MATCH($Q14,'Placebo Lags - Data'!$A:$A,0),MATCH(BN$1,'Placebo Lags - Data'!$B$1:$BA$1,0)))*1000000*BN$5</f>
        <v>0</v>
      </c>
      <c r="BO14" s="2">
        <f>IF(BO$2=0,0,INDEX('Placebo Lags - Data'!$B:$BA,MATCH($Q14,'Placebo Lags - Data'!$A:$A,0),MATCH(BO$1,'Placebo Lags - Data'!$B$1:$BA$1,0)))*1000000*BO$5</f>
        <v>4.2737492549349554</v>
      </c>
      <c r="BP14" s="2">
        <f>IF(BP$2=0,0,INDEX('Placebo Lags - Data'!$B:$BA,MATCH($Q14,'Placebo Lags - Data'!$A:$A,0),MATCH(BP$1,'Placebo Lags - Data'!$B$1:$BA$1,0)))*1000000*BP$5</f>
        <v>0</v>
      </c>
      <c r="BQ14" s="2"/>
      <c r="BR14" s="2"/>
    </row>
    <row r="15" spans="1:71" x14ac:dyDescent="0.25">
      <c r="A15" t="s">
        <v>123</v>
      </c>
      <c r="B15" s="2">
        <f t="shared" si="0"/>
        <v>0</v>
      </c>
      <c r="Q15">
        <f>'Placebo Lags - Data'!A10</f>
        <v>1990</v>
      </c>
      <c r="R15" s="2">
        <f>IF(R$2=0,0,INDEX('Placebo Lags - Data'!$B:$BA,MATCH($Q15,'Placebo Lags - Data'!$A:$A,0),MATCH(R$1,'Placebo Lags - Data'!$B$1:$BA$1,0)))*1000000*R$5</f>
        <v>-0.62039322301643551</v>
      </c>
      <c r="S15" s="2">
        <f>IF(S$2=0,0,INDEX('Placebo Lags - Data'!$B:$BA,MATCH($Q15,'Placebo Lags - Data'!$A:$A,0),MATCH(S$1,'Placebo Lags - Data'!$B$1:$BA$1,0)))*1000000*S$5</f>
        <v>0</v>
      </c>
      <c r="T15" s="2">
        <f>IF(T$2=0,0,INDEX('Placebo Lags - Data'!$B:$BA,MATCH($Q15,'Placebo Lags - Data'!$A:$A,0),MATCH(T$1,'Placebo Lags - Data'!$B$1:$BA$1,0)))*1000000*T$5</f>
        <v>0</v>
      </c>
      <c r="U15" s="2">
        <f>IF(U$2=0,0,INDEX('Placebo Lags - Data'!$B:$BA,MATCH($Q15,'Placebo Lags - Data'!$A:$A,0),MATCH(U$1,'Placebo Lags - Data'!$B$1:$BA$1,0)))*1000000*U$5</f>
        <v>0.24481590799041442</v>
      </c>
      <c r="V15" s="2">
        <f>IF(V$2=0,0,INDEX('Placebo Lags - Data'!$B:$BA,MATCH($Q15,'Placebo Lags - Data'!$A:$A,0),MATCH(V$1,'Placebo Lags - Data'!$B$1:$BA$1,0)))*1000000*V$5</f>
        <v>-9.2071359176770784</v>
      </c>
      <c r="W15" s="2">
        <f>IF(W$2=0,0,INDEX('Placebo Lags - Data'!$B:$BA,MATCH($Q15,'Placebo Lags - Data'!$A:$A,0),MATCH(W$1,'Placebo Lags - Data'!$B$1:$BA$1,0)))*1000000*W$5</f>
        <v>0</v>
      </c>
      <c r="X15" s="2">
        <f>IF(X$2=0,0,INDEX('Placebo Lags - Data'!$B:$BA,MATCH($Q15,'Placebo Lags - Data'!$A:$A,0),MATCH(X$1,'Placebo Lags - Data'!$B$1:$BA$1,0)))*1000000*X$5</f>
        <v>6.3858983594400343</v>
      </c>
      <c r="Y15" s="2">
        <f>IF(Y$2=0,0,INDEX('Placebo Lags - Data'!$B:$BA,MATCH($Q15,'Placebo Lags - Data'!$A:$A,0),MATCH(Y$1,'Placebo Lags - Data'!$B$1:$BA$1,0)))*1000000*Y$5</f>
        <v>0</v>
      </c>
      <c r="Z15" s="2">
        <f>IF(Z$2=0,0,INDEX('Placebo Lags - Data'!$B:$BA,MATCH($Q15,'Placebo Lags - Data'!$A:$A,0),MATCH(Z$1,'Placebo Lags - Data'!$B$1:$BA$1,0)))*1000000*Z$5</f>
        <v>0</v>
      </c>
      <c r="AA15" s="2">
        <f>IF(AA$2=0,0,INDEX('Placebo Lags - Data'!$B:$BA,MATCH($Q15,'Placebo Lags - Data'!$A:$A,0),MATCH(AA$1,'Placebo Lags - Data'!$B$1:$BA$1,0)))*1000000*AA$5</f>
        <v>0</v>
      </c>
      <c r="AB15" s="2">
        <f>IF(AB$2=0,0,INDEX('Placebo Lags - Data'!$B:$BA,MATCH($Q15,'Placebo Lags - Data'!$A:$A,0),MATCH(AB$1,'Placebo Lags - Data'!$B$1:$BA$1,0)))*1000000*AB$5</f>
        <v>0</v>
      </c>
      <c r="AC15" s="2">
        <f>IF(AC$2=0,0,INDEX('Placebo Lags - Data'!$B:$BA,MATCH($Q15,'Placebo Lags - Data'!$A:$A,0),MATCH(AC$1,'Placebo Lags - Data'!$B$1:$BA$1,0)))*1000000*AC$5</f>
        <v>-2.3912873530207435</v>
      </c>
      <c r="AD15" s="2">
        <f>IF(AD$2=0,0,INDEX('Placebo Lags - Data'!$B:$BA,MATCH($Q15,'Placebo Lags - Data'!$A:$A,0),MATCH(AD$1,'Placebo Lags - Data'!$B$1:$BA$1,0)))*1000000*AD$5</f>
        <v>0</v>
      </c>
      <c r="AE15" s="2">
        <f>IF(AE$2=0,0,INDEX('Placebo Lags - Data'!$B:$BA,MATCH($Q15,'Placebo Lags - Data'!$A:$A,0),MATCH(AE$1,'Placebo Lags - Data'!$B$1:$BA$1,0)))*1000000*AE$5</f>
        <v>-10.516183465369977</v>
      </c>
      <c r="AF15" s="2">
        <f>IF(AF$2=0,0,INDEX('Placebo Lags - Data'!$B:$BA,MATCH($Q15,'Placebo Lags - Data'!$A:$A,0),MATCH(AF$1,'Placebo Lags - Data'!$B$1:$BA$1,0)))*1000000*AF$5</f>
        <v>-8.6690461102989502</v>
      </c>
      <c r="AG15" s="2">
        <f>IF(AG$2=0,0,INDEX('Placebo Lags - Data'!$B:$BA,MATCH($Q15,'Placebo Lags - Data'!$A:$A,0),MATCH(AG$1,'Placebo Lags - Data'!$B$1:$BA$1,0)))*1000000*AG$5</f>
        <v>0</v>
      </c>
      <c r="AH15" s="2">
        <f>IF(AH$2=0,0,INDEX('Placebo Lags - Data'!$B:$BA,MATCH($Q15,'Placebo Lags - Data'!$A:$A,0),MATCH(AH$1,'Placebo Lags - Data'!$B$1:$BA$1,0)))*1000000*AH$5</f>
        <v>-4.2588171709212475</v>
      </c>
      <c r="AI15" s="2">
        <f>IF(AI$2=0,0,INDEX('Placebo Lags - Data'!$B:$BA,MATCH($Q15,'Placebo Lags - Data'!$A:$A,0),MATCH(AI$1,'Placebo Lags - Data'!$B$1:$BA$1,0)))*1000000*AI$5</f>
        <v>8.0849840742303059</v>
      </c>
      <c r="AJ15" s="2">
        <f>IF(AJ$2=0,0,INDEX('Placebo Lags - Data'!$B:$BA,MATCH($Q15,'Placebo Lags - Data'!$A:$A,0),MATCH(AJ$1,'Placebo Lags - Data'!$B$1:$BA$1,0)))*1000000*AJ$5</f>
        <v>-21.464209567056969</v>
      </c>
      <c r="AK15" s="2">
        <f>IF(AK$2=0,0,INDEX('Placebo Lags - Data'!$B:$BA,MATCH($Q15,'Placebo Lags - Data'!$A:$A,0),MATCH(AK$1,'Placebo Lags - Data'!$B$1:$BA$1,0)))*1000000*AK$5</f>
        <v>0</v>
      </c>
      <c r="AL15" s="2">
        <f>IF(AL$2=0,0,INDEX('Placebo Lags - Data'!$B:$BA,MATCH($Q15,'Placebo Lags - Data'!$A:$A,0),MATCH(AL$1,'Placebo Lags - Data'!$B$1:$BA$1,0)))*1000000*AL$5</f>
        <v>7.3604492172307801</v>
      </c>
      <c r="AM15" s="2">
        <f>IF(AM$2=0,0,INDEX('Placebo Lags - Data'!$B:$BA,MATCH($Q15,'Placebo Lags - Data'!$A:$A,0),MATCH(AM$1,'Placebo Lags - Data'!$B$1:$BA$1,0)))*1000000*AM$5</f>
        <v>1.1334595910739154</v>
      </c>
      <c r="AN15" s="2">
        <f>IF(AN$2=0,0,INDEX('Placebo Lags - Data'!$B:$BA,MATCH($Q15,'Placebo Lags - Data'!$A:$A,0),MATCH(AN$1,'Placebo Lags - Data'!$B$1:$BA$1,0)))*1000000*AN$5</f>
        <v>0</v>
      </c>
      <c r="AO15" s="2">
        <f>IF(AO$2=0,0,INDEX('Placebo Lags - Data'!$B:$BA,MATCH($Q15,'Placebo Lags - Data'!$A:$A,0),MATCH(AO$1,'Placebo Lags - Data'!$B$1:$BA$1,0)))*1000000*AO$5</f>
        <v>6.6279330894758459</v>
      </c>
      <c r="AP15" s="2">
        <f>IF(AP$2=0,0,INDEX('Placebo Lags - Data'!$B:$BA,MATCH($Q15,'Placebo Lags - Data'!$A:$A,0),MATCH(AP$1,'Placebo Lags - Data'!$B$1:$BA$1,0)))*1000000*AP$5</f>
        <v>0</v>
      </c>
      <c r="AQ15" s="2">
        <f>IF(AQ$2=0,0,INDEX('Placebo Lags - Data'!$B:$BA,MATCH($Q15,'Placebo Lags - Data'!$A:$A,0),MATCH(AQ$1,'Placebo Lags - Data'!$B$1:$BA$1,0)))*1000000*AQ$5</f>
        <v>2.2375595563062234</v>
      </c>
      <c r="AR15" s="2">
        <f>IF(AR$2=0,0,INDEX('Placebo Lags - Data'!$B:$BA,MATCH($Q15,'Placebo Lags - Data'!$A:$A,0),MATCH(AR$1,'Placebo Lags - Data'!$B$1:$BA$1,0)))*1000000*AR$5</f>
        <v>0</v>
      </c>
      <c r="AS15" s="2">
        <f>IF(AS$2=0,0,INDEX('Placebo Lags - Data'!$B:$BA,MATCH($Q15,'Placebo Lags - Data'!$A:$A,0),MATCH(AS$1,'Placebo Lags - Data'!$B$1:$BA$1,0)))*1000000*AS$5</f>
        <v>10.184447091887705</v>
      </c>
      <c r="AT15" s="2">
        <f>IF(AT$2=0,0,INDEX('Placebo Lags - Data'!$B:$BA,MATCH($Q15,'Placebo Lags - Data'!$A:$A,0),MATCH(AT$1,'Placebo Lags - Data'!$B$1:$BA$1,0)))*1000000*AT$5</f>
        <v>0</v>
      </c>
      <c r="AU15" s="2">
        <f>IF(AU$2=0,0,INDEX('Placebo Lags - Data'!$B:$BA,MATCH($Q15,'Placebo Lags - Data'!$A:$A,0),MATCH(AU$1,'Placebo Lags - Data'!$B$1:$BA$1,0)))*1000000*AU$5</f>
        <v>0</v>
      </c>
      <c r="AV15" s="2">
        <f>IF(AV$2=0,0,INDEX('Placebo Lags - Data'!$B:$BA,MATCH($Q15,'Placebo Lags - Data'!$A:$A,0),MATCH(AV$1,'Placebo Lags - Data'!$B$1:$BA$1,0)))*1000000*AV$5</f>
        <v>0</v>
      </c>
      <c r="AW15" s="2">
        <f>IF(AW$2=0,0,INDEX('Placebo Lags - Data'!$B:$BA,MATCH($Q15,'Placebo Lags - Data'!$A:$A,0),MATCH(AW$1,'Placebo Lags - Data'!$B$1:$BA$1,0)))*1000000*AW$5</f>
        <v>0</v>
      </c>
      <c r="AX15" s="2">
        <f>IF(AX$2=0,0,INDEX('Placebo Lags - Data'!$B:$BA,MATCH($Q15,'Placebo Lags - Data'!$A:$A,0),MATCH(AX$1,'Placebo Lags - Data'!$B$1:$BA$1,0)))*1000000*AX$5</f>
        <v>0</v>
      </c>
      <c r="AY15" s="2">
        <f>IF(AY$2=0,0,INDEX('Placebo Lags - Data'!$B:$BA,MATCH($Q15,'Placebo Lags - Data'!$A:$A,0),MATCH(AY$1,'Placebo Lags - Data'!$B$1:$BA$1,0)))*1000000*AY$5</f>
        <v>0</v>
      </c>
      <c r="AZ15" s="2">
        <f>IF(AZ$2=0,0,INDEX('Placebo Lags - Data'!$B:$BA,MATCH($Q15,'Placebo Lags - Data'!$A:$A,0),MATCH(AZ$1,'Placebo Lags - Data'!$B$1:$BA$1,0)))*1000000*AZ$5</f>
        <v>-16.745170796639286</v>
      </c>
      <c r="BA15" s="2">
        <f>IF(BA$2=0,0,INDEX('Placebo Lags - Data'!$B:$BA,MATCH($Q15,'Placebo Lags - Data'!$A:$A,0),MATCH(BA$1,'Placebo Lags - Data'!$B$1:$BA$1,0)))*1000000*BA$5</f>
        <v>0</v>
      </c>
      <c r="BB15" s="2">
        <f>IF(BB$2=0,0,INDEX('Placebo Lags - Data'!$B:$BA,MATCH($Q15,'Placebo Lags - Data'!$A:$A,0),MATCH(BB$1,'Placebo Lags - Data'!$B$1:$BA$1,0)))*1000000*BB$5</f>
        <v>0</v>
      </c>
      <c r="BC15" s="2">
        <f>IF(BC$2=0,0,INDEX('Placebo Lags - Data'!$B:$BA,MATCH($Q15,'Placebo Lags - Data'!$A:$A,0),MATCH(BC$1,'Placebo Lags - Data'!$B$1:$BA$1,0)))*1000000*BC$5</f>
        <v>0</v>
      </c>
      <c r="BD15" s="2">
        <f>IF(BD$2=0,0,INDEX('Placebo Lags - Data'!$B:$BA,MATCH($Q15,'Placebo Lags - Data'!$A:$A,0),MATCH(BD$1,'Placebo Lags - Data'!$B$1:$BA$1,0)))*1000000*BD$5</f>
        <v>0</v>
      </c>
      <c r="BE15" s="2">
        <f>IF(BE$2=0,0,INDEX('Placebo Lags - Data'!$B:$BA,MATCH($Q15,'Placebo Lags - Data'!$A:$A,0),MATCH(BE$1,'Placebo Lags - Data'!$B$1:$BA$1,0)))*1000000*BE$5</f>
        <v>0</v>
      </c>
      <c r="BF15" s="2">
        <f>IF(BF$2=0,0,INDEX('Placebo Lags - Data'!$B:$BA,MATCH($Q15,'Placebo Lags - Data'!$A:$A,0),MATCH(BF$1,'Placebo Lags - Data'!$B$1:$BA$1,0)))*1000000*BF$5</f>
        <v>-15.216004612739198</v>
      </c>
      <c r="BG15" s="2">
        <f>IF(BG$2=0,0,INDEX('Placebo Lags - Data'!$B:$BA,MATCH($Q15,'Placebo Lags - Data'!$A:$A,0),MATCH(BG$1,'Placebo Lags - Data'!$B$1:$BA$1,0)))*1000000*BG$5</f>
        <v>-0.1238235114442432</v>
      </c>
      <c r="BH15" s="2">
        <f>IF(BH$2=0,0,INDEX('Placebo Lags - Data'!$B:$BA,MATCH($Q15,'Placebo Lags - Data'!$A:$A,0),MATCH(BH$1,'Placebo Lags - Data'!$B$1:$BA$1,0)))*1000000*BH$5</f>
        <v>8.0738154792925343</v>
      </c>
      <c r="BI15" s="2">
        <f>IF(BI$2=0,0,INDEX('Placebo Lags - Data'!$B:$BA,MATCH($Q15,'Placebo Lags - Data'!$A:$A,0),MATCH(BI$1,'Placebo Lags - Data'!$B$1:$BA$1,0)))*1000000*BI$5</f>
        <v>9.2283089543343522</v>
      </c>
      <c r="BJ15" s="2">
        <f>IF(BJ$2=0,0,INDEX('Placebo Lags - Data'!$B:$BA,MATCH($Q15,'Placebo Lags - Data'!$A:$A,0),MATCH(BJ$1,'Placebo Lags - Data'!$B$1:$BA$1,0)))*1000000*BJ$5</f>
        <v>0</v>
      </c>
      <c r="BK15" s="2">
        <f>IF(BK$2=0,0,INDEX('Placebo Lags - Data'!$B:$BA,MATCH($Q15,'Placebo Lags - Data'!$A:$A,0),MATCH(BK$1,'Placebo Lags - Data'!$B$1:$BA$1,0)))*1000000*BK$5</f>
        <v>0</v>
      </c>
      <c r="BL15" s="2">
        <f>IF(BL$2=0,0,INDEX('Placebo Lags - Data'!$B:$BA,MATCH($Q15,'Placebo Lags - Data'!$A:$A,0),MATCH(BL$1,'Placebo Lags - Data'!$B$1:$BA$1,0)))*1000000*BL$5</f>
        <v>0</v>
      </c>
      <c r="BM15" s="2">
        <f>IF(BM$2=0,0,INDEX('Placebo Lags - Data'!$B:$BA,MATCH($Q15,'Placebo Lags - Data'!$A:$A,0),MATCH(BM$1,'Placebo Lags - Data'!$B$1:$BA$1,0)))*1000000*BM$5</f>
        <v>0</v>
      </c>
      <c r="BN15" s="2">
        <f>IF(BN$2=0,0,INDEX('Placebo Lags - Data'!$B:$BA,MATCH($Q15,'Placebo Lags - Data'!$A:$A,0),MATCH(BN$1,'Placebo Lags - Data'!$B$1:$BA$1,0)))*1000000*BN$5</f>
        <v>0</v>
      </c>
      <c r="BO15" s="2">
        <f>IF(BO$2=0,0,INDEX('Placebo Lags - Data'!$B:$BA,MATCH($Q15,'Placebo Lags - Data'!$A:$A,0),MATCH(BO$1,'Placebo Lags - Data'!$B$1:$BA$1,0)))*1000000*BO$5</f>
        <v>6.0776833379350137</v>
      </c>
      <c r="BP15" s="2">
        <f>IF(BP$2=0,0,INDEX('Placebo Lags - Data'!$B:$BA,MATCH($Q15,'Placebo Lags - Data'!$A:$A,0),MATCH(BP$1,'Placebo Lags - Data'!$B$1:$BA$1,0)))*1000000*BP$5</f>
        <v>0</v>
      </c>
      <c r="BQ15" s="2"/>
      <c r="BR15" s="2"/>
    </row>
    <row r="16" spans="1:71" x14ac:dyDescent="0.25">
      <c r="A16" t="s">
        <v>41</v>
      </c>
      <c r="B16" s="2">
        <f t="shared" si="0"/>
        <v>2.3570381450480946</v>
      </c>
      <c r="Q16">
        <f>'Placebo Lags - Data'!A11</f>
        <v>1991</v>
      </c>
      <c r="R16" s="2">
        <f>IF(R$2=0,0,INDEX('Placebo Lags - Data'!$B:$BA,MATCH($Q16,'Placebo Lags - Data'!$A:$A,0),MATCH(R$1,'Placebo Lags - Data'!$B$1:$BA$1,0)))*1000000*R$5</f>
        <v>-0.43166426166862948</v>
      </c>
      <c r="S16" s="2">
        <f>IF(S$2=0,0,INDEX('Placebo Lags - Data'!$B:$BA,MATCH($Q16,'Placebo Lags - Data'!$A:$A,0),MATCH(S$1,'Placebo Lags - Data'!$B$1:$BA$1,0)))*1000000*S$5</f>
        <v>0</v>
      </c>
      <c r="T16" s="2">
        <f>IF(T$2=0,0,INDEX('Placebo Lags - Data'!$B:$BA,MATCH($Q16,'Placebo Lags - Data'!$A:$A,0),MATCH(T$1,'Placebo Lags - Data'!$B$1:$BA$1,0)))*1000000*T$5</f>
        <v>0</v>
      </c>
      <c r="U16" s="2">
        <f>IF(U$2=0,0,INDEX('Placebo Lags - Data'!$B:$BA,MATCH($Q16,'Placebo Lags - Data'!$A:$A,0),MATCH(U$1,'Placebo Lags - Data'!$B$1:$BA$1,0)))*1000000*U$5</f>
        <v>-11.450209967733826</v>
      </c>
      <c r="V16" s="2">
        <f>IF(V$2=0,0,INDEX('Placebo Lags - Data'!$B:$BA,MATCH($Q16,'Placebo Lags - Data'!$A:$A,0),MATCH(V$1,'Placebo Lags - Data'!$B$1:$BA$1,0)))*1000000*V$5</f>
        <v>-30.896604584995657</v>
      </c>
      <c r="W16" s="2">
        <f>IF(W$2=0,0,INDEX('Placebo Lags - Data'!$B:$BA,MATCH($Q16,'Placebo Lags - Data'!$A:$A,0),MATCH(W$1,'Placebo Lags - Data'!$B$1:$BA$1,0)))*1000000*W$5</f>
        <v>0</v>
      </c>
      <c r="X16" s="2">
        <f>IF(X$2=0,0,INDEX('Placebo Lags - Data'!$B:$BA,MATCH($Q16,'Placebo Lags - Data'!$A:$A,0),MATCH(X$1,'Placebo Lags - Data'!$B$1:$BA$1,0)))*1000000*X$5</f>
        <v>-16.984553440124728</v>
      </c>
      <c r="Y16" s="2">
        <f>IF(Y$2=0,0,INDEX('Placebo Lags - Data'!$B:$BA,MATCH($Q16,'Placebo Lags - Data'!$A:$A,0),MATCH(Y$1,'Placebo Lags - Data'!$B$1:$BA$1,0)))*1000000*Y$5</f>
        <v>0</v>
      </c>
      <c r="Z16" s="2">
        <f>IF(Z$2=0,0,INDEX('Placebo Lags - Data'!$B:$BA,MATCH($Q16,'Placebo Lags - Data'!$A:$A,0),MATCH(Z$1,'Placebo Lags - Data'!$B$1:$BA$1,0)))*1000000*Z$5</f>
        <v>0</v>
      </c>
      <c r="AA16" s="2">
        <f>IF(AA$2=0,0,INDEX('Placebo Lags - Data'!$B:$BA,MATCH($Q16,'Placebo Lags - Data'!$A:$A,0),MATCH(AA$1,'Placebo Lags - Data'!$B$1:$BA$1,0)))*1000000*AA$5</f>
        <v>0</v>
      </c>
      <c r="AB16" s="2">
        <f>IF(AB$2=0,0,INDEX('Placebo Lags - Data'!$B:$BA,MATCH($Q16,'Placebo Lags - Data'!$A:$A,0),MATCH(AB$1,'Placebo Lags - Data'!$B$1:$BA$1,0)))*1000000*AB$5</f>
        <v>0</v>
      </c>
      <c r="AC16" s="2">
        <f>IF(AC$2=0,0,INDEX('Placebo Lags - Data'!$B:$BA,MATCH($Q16,'Placebo Lags - Data'!$A:$A,0),MATCH(AC$1,'Placebo Lags - Data'!$B$1:$BA$1,0)))*1000000*AC$5</f>
        <v>6.2288831941259559</v>
      </c>
      <c r="AD16" s="2">
        <f>IF(AD$2=0,0,INDEX('Placebo Lags - Data'!$B:$BA,MATCH($Q16,'Placebo Lags - Data'!$A:$A,0),MATCH(AD$1,'Placebo Lags - Data'!$B$1:$BA$1,0)))*1000000*AD$5</f>
        <v>0</v>
      </c>
      <c r="AE16" s="2">
        <f>IF(AE$2=0,0,INDEX('Placebo Lags - Data'!$B:$BA,MATCH($Q16,'Placebo Lags - Data'!$A:$A,0),MATCH(AE$1,'Placebo Lags - Data'!$B$1:$BA$1,0)))*1000000*AE$5</f>
        <v>-1.4824478284936049</v>
      </c>
      <c r="AF16" s="2">
        <f>IF(AF$2=0,0,INDEX('Placebo Lags - Data'!$B:$BA,MATCH($Q16,'Placebo Lags - Data'!$A:$A,0),MATCH(AF$1,'Placebo Lags - Data'!$B$1:$BA$1,0)))*1000000*AF$5</f>
        <v>-16.154073819052428</v>
      </c>
      <c r="AG16" s="2">
        <f>IF(AG$2=0,0,INDEX('Placebo Lags - Data'!$B:$BA,MATCH($Q16,'Placebo Lags - Data'!$A:$A,0),MATCH(AG$1,'Placebo Lags - Data'!$B$1:$BA$1,0)))*1000000*AG$5</f>
        <v>0</v>
      </c>
      <c r="AH16" s="2">
        <f>IF(AH$2=0,0,INDEX('Placebo Lags - Data'!$B:$BA,MATCH($Q16,'Placebo Lags - Data'!$A:$A,0),MATCH(AH$1,'Placebo Lags - Data'!$B$1:$BA$1,0)))*1000000*AH$5</f>
        <v>3.3646388146735262</v>
      </c>
      <c r="AI16" s="2">
        <f>IF(AI$2=0,0,INDEX('Placebo Lags - Data'!$B:$BA,MATCH($Q16,'Placebo Lags - Data'!$A:$A,0),MATCH(AI$1,'Placebo Lags - Data'!$B$1:$BA$1,0)))*1000000*AI$5</f>
        <v>-4.5253996177052613</v>
      </c>
      <c r="AJ16" s="2">
        <f>IF(AJ$2=0,0,INDEX('Placebo Lags - Data'!$B:$BA,MATCH($Q16,'Placebo Lags - Data'!$A:$A,0),MATCH(AJ$1,'Placebo Lags - Data'!$B$1:$BA$1,0)))*1000000*AJ$5</f>
        <v>-10.010473488364369</v>
      </c>
      <c r="AK16" s="2">
        <f>IF(AK$2=0,0,INDEX('Placebo Lags - Data'!$B:$BA,MATCH($Q16,'Placebo Lags - Data'!$A:$A,0),MATCH(AK$1,'Placebo Lags - Data'!$B$1:$BA$1,0)))*1000000*AK$5</f>
        <v>0</v>
      </c>
      <c r="AL16" s="2">
        <f>IF(AL$2=0,0,INDEX('Placebo Lags - Data'!$B:$BA,MATCH($Q16,'Placebo Lags - Data'!$A:$A,0),MATCH(AL$1,'Placebo Lags - Data'!$B$1:$BA$1,0)))*1000000*AL$5</f>
        <v>7.0554447120230179</v>
      </c>
      <c r="AM16" s="2">
        <f>IF(AM$2=0,0,INDEX('Placebo Lags - Data'!$B:$BA,MATCH($Q16,'Placebo Lags - Data'!$A:$A,0),MATCH(AM$1,'Placebo Lags - Data'!$B$1:$BA$1,0)))*1000000*AM$5</f>
        <v>3.5635857784654945</v>
      </c>
      <c r="AN16" s="2">
        <f>IF(AN$2=0,0,INDEX('Placebo Lags - Data'!$B:$BA,MATCH($Q16,'Placebo Lags - Data'!$A:$A,0),MATCH(AN$1,'Placebo Lags - Data'!$B$1:$BA$1,0)))*1000000*AN$5</f>
        <v>0</v>
      </c>
      <c r="AO16" s="2">
        <f>IF(AO$2=0,0,INDEX('Placebo Lags - Data'!$B:$BA,MATCH($Q16,'Placebo Lags - Data'!$A:$A,0),MATCH(AO$1,'Placebo Lags - Data'!$B$1:$BA$1,0)))*1000000*AO$5</f>
        <v>10.972539712383877</v>
      </c>
      <c r="AP16" s="2">
        <f>IF(AP$2=0,0,INDEX('Placebo Lags - Data'!$B:$BA,MATCH($Q16,'Placebo Lags - Data'!$A:$A,0),MATCH(AP$1,'Placebo Lags - Data'!$B$1:$BA$1,0)))*1000000*AP$5</f>
        <v>0</v>
      </c>
      <c r="AQ16" s="2">
        <f>IF(AQ$2=0,0,INDEX('Placebo Lags - Data'!$B:$BA,MATCH($Q16,'Placebo Lags - Data'!$A:$A,0),MATCH(AQ$1,'Placebo Lags - Data'!$B$1:$BA$1,0)))*1000000*AQ$5</f>
        <v>2.1193716293055331</v>
      </c>
      <c r="AR16" s="2">
        <f>IF(AR$2=0,0,INDEX('Placebo Lags - Data'!$B:$BA,MATCH($Q16,'Placebo Lags - Data'!$A:$A,0),MATCH(AR$1,'Placebo Lags - Data'!$B$1:$BA$1,0)))*1000000*AR$5</f>
        <v>0</v>
      </c>
      <c r="AS16" s="2">
        <f>IF(AS$2=0,0,INDEX('Placebo Lags - Data'!$B:$BA,MATCH($Q16,'Placebo Lags - Data'!$A:$A,0),MATCH(AS$1,'Placebo Lags - Data'!$B$1:$BA$1,0)))*1000000*AS$5</f>
        <v>-2.330907136638416</v>
      </c>
      <c r="AT16" s="2">
        <f>IF(AT$2=0,0,INDEX('Placebo Lags - Data'!$B:$BA,MATCH($Q16,'Placebo Lags - Data'!$A:$A,0),MATCH(AT$1,'Placebo Lags - Data'!$B$1:$BA$1,0)))*1000000*AT$5</f>
        <v>0</v>
      </c>
      <c r="AU16" s="2">
        <f>IF(AU$2=0,0,INDEX('Placebo Lags - Data'!$B:$BA,MATCH($Q16,'Placebo Lags - Data'!$A:$A,0),MATCH(AU$1,'Placebo Lags - Data'!$B$1:$BA$1,0)))*1000000*AU$5</f>
        <v>0</v>
      </c>
      <c r="AV16" s="2">
        <f>IF(AV$2=0,0,INDEX('Placebo Lags - Data'!$B:$BA,MATCH($Q16,'Placebo Lags - Data'!$A:$A,0),MATCH(AV$1,'Placebo Lags - Data'!$B$1:$BA$1,0)))*1000000*AV$5</f>
        <v>0</v>
      </c>
      <c r="AW16" s="2">
        <f>IF(AW$2=0,0,INDEX('Placebo Lags - Data'!$B:$BA,MATCH($Q16,'Placebo Lags - Data'!$A:$A,0),MATCH(AW$1,'Placebo Lags - Data'!$B$1:$BA$1,0)))*1000000*AW$5</f>
        <v>0</v>
      </c>
      <c r="AX16" s="2">
        <f>IF(AX$2=0,0,INDEX('Placebo Lags - Data'!$B:$BA,MATCH($Q16,'Placebo Lags - Data'!$A:$A,0),MATCH(AX$1,'Placebo Lags - Data'!$B$1:$BA$1,0)))*1000000*AX$5</f>
        <v>0</v>
      </c>
      <c r="AY16" s="2">
        <f>IF(AY$2=0,0,INDEX('Placebo Lags - Data'!$B:$BA,MATCH($Q16,'Placebo Lags - Data'!$A:$A,0),MATCH(AY$1,'Placebo Lags - Data'!$B$1:$BA$1,0)))*1000000*AY$5</f>
        <v>0</v>
      </c>
      <c r="AZ16" s="2">
        <f>IF(AZ$2=0,0,INDEX('Placebo Lags - Data'!$B:$BA,MATCH($Q16,'Placebo Lags - Data'!$A:$A,0),MATCH(AZ$1,'Placebo Lags - Data'!$B$1:$BA$1,0)))*1000000*AZ$5</f>
        <v>5.3056132855999749</v>
      </c>
      <c r="BA16" s="2">
        <f>IF(BA$2=0,0,INDEX('Placebo Lags - Data'!$B:$BA,MATCH($Q16,'Placebo Lags - Data'!$A:$A,0),MATCH(BA$1,'Placebo Lags - Data'!$B$1:$BA$1,0)))*1000000*BA$5</f>
        <v>0</v>
      </c>
      <c r="BB16" s="2">
        <f>IF(BB$2=0,0,INDEX('Placebo Lags - Data'!$B:$BA,MATCH($Q16,'Placebo Lags - Data'!$A:$A,0),MATCH(BB$1,'Placebo Lags - Data'!$B$1:$BA$1,0)))*1000000*BB$5</f>
        <v>0</v>
      </c>
      <c r="BC16" s="2">
        <f>IF(BC$2=0,0,INDEX('Placebo Lags - Data'!$B:$BA,MATCH($Q16,'Placebo Lags - Data'!$A:$A,0),MATCH(BC$1,'Placebo Lags - Data'!$B$1:$BA$1,0)))*1000000*BC$5</f>
        <v>0</v>
      </c>
      <c r="BD16" s="2">
        <f>IF(BD$2=0,0,INDEX('Placebo Lags - Data'!$B:$BA,MATCH($Q16,'Placebo Lags - Data'!$A:$A,0),MATCH(BD$1,'Placebo Lags - Data'!$B$1:$BA$1,0)))*1000000*BD$5</f>
        <v>0</v>
      </c>
      <c r="BE16" s="2">
        <f>IF(BE$2=0,0,INDEX('Placebo Lags - Data'!$B:$BA,MATCH($Q16,'Placebo Lags - Data'!$A:$A,0),MATCH(BE$1,'Placebo Lags - Data'!$B$1:$BA$1,0)))*1000000*BE$5</f>
        <v>0</v>
      </c>
      <c r="BF16" s="2">
        <f>IF(BF$2=0,0,INDEX('Placebo Lags - Data'!$B:$BA,MATCH($Q16,'Placebo Lags - Data'!$A:$A,0),MATCH(BF$1,'Placebo Lags - Data'!$B$1:$BA$1,0)))*1000000*BF$5</f>
        <v>12.387745300657116</v>
      </c>
      <c r="BG16" s="2">
        <f>IF(BG$2=0,0,INDEX('Placebo Lags - Data'!$B:$BA,MATCH($Q16,'Placebo Lags - Data'!$A:$A,0),MATCH(BG$1,'Placebo Lags - Data'!$B$1:$BA$1,0)))*1000000*BG$5</f>
        <v>-7.9757273852010258</v>
      </c>
      <c r="BH16" s="2">
        <f>IF(BH$2=0,0,INDEX('Placebo Lags - Data'!$B:$BA,MATCH($Q16,'Placebo Lags - Data'!$A:$A,0),MATCH(BH$1,'Placebo Lags - Data'!$B$1:$BA$1,0)))*1000000*BH$5</f>
        <v>-1.08843937596248</v>
      </c>
      <c r="BI16" s="2">
        <f>IF(BI$2=0,0,INDEX('Placebo Lags - Data'!$B:$BA,MATCH($Q16,'Placebo Lags - Data'!$A:$A,0),MATCH(BI$1,'Placebo Lags - Data'!$B$1:$BA$1,0)))*1000000*BI$5</f>
        <v>10.626215953379869</v>
      </c>
      <c r="BJ16" s="2">
        <f>IF(BJ$2=0,0,INDEX('Placebo Lags - Data'!$B:$BA,MATCH($Q16,'Placebo Lags - Data'!$A:$A,0),MATCH(BJ$1,'Placebo Lags - Data'!$B$1:$BA$1,0)))*1000000*BJ$5</f>
        <v>0</v>
      </c>
      <c r="BK16" s="2">
        <f>IF(BK$2=0,0,INDEX('Placebo Lags - Data'!$B:$BA,MATCH($Q16,'Placebo Lags - Data'!$A:$A,0),MATCH(BK$1,'Placebo Lags - Data'!$B$1:$BA$1,0)))*1000000*BK$5</f>
        <v>0</v>
      </c>
      <c r="BL16" s="2">
        <f>IF(BL$2=0,0,INDEX('Placebo Lags - Data'!$B:$BA,MATCH($Q16,'Placebo Lags - Data'!$A:$A,0),MATCH(BL$1,'Placebo Lags - Data'!$B$1:$BA$1,0)))*1000000*BL$5</f>
        <v>0</v>
      </c>
      <c r="BM16" s="2">
        <f>IF(BM$2=0,0,INDEX('Placebo Lags - Data'!$B:$BA,MATCH($Q16,'Placebo Lags - Data'!$A:$A,0),MATCH(BM$1,'Placebo Lags - Data'!$B$1:$BA$1,0)))*1000000*BM$5</f>
        <v>0</v>
      </c>
      <c r="BN16" s="2">
        <f>IF(BN$2=0,0,INDEX('Placebo Lags - Data'!$B:$BA,MATCH($Q16,'Placebo Lags - Data'!$A:$A,0),MATCH(BN$1,'Placebo Lags - Data'!$B$1:$BA$1,0)))*1000000*BN$5</f>
        <v>0</v>
      </c>
      <c r="BO16" s="2">
        <f>IF(BO$2=0,0,INDEX('Placebo Lags - Data'!$B:$BA,MATCH($Q16,'Placebo Lags - Data'!$A:$A,0),MATCH(BO$1,'Placebo Lags - Data'!$B$1:$BA$1,0)))*1000000*BO$5</f>
        <v>2.6137249733437784</v>
      </c>
      <c r="BP16" s="2">
        <f>IF(BP$2=0,0,INDEX('Placebo Lags - Data'!$B:$BA,MATCH($Q16,'Placebo Lags - Data'!$A:$A,0),MATCH(BP$1,'Placebo Lags - Data'!$B$1:$BA$1,0)))*1000000*BP$5</f>
        <v>0</v>
      </c>
      <c r="BQ16" s="2"/>
      <c r="BR16" s="2"/>
    </row>
    <row r="17" spans="1:70" x14ac:dyDescent="0.25">
      <c r="A17" t="s">
        <v>46</v>
      </c>
      <c r="B17" s="2">
        <f t="shared" si="0"/>
        <v>2.3006444960685544</v>
      </c>
      <c r="Q17">
        <f>'Placebo Lags - Data'!A12</f>
        <v>1992</v>
      </c>
      <c r="R17" s="2">
        <f>IF(R$2=0,0,INDEX('Placebo Lags - Data'!$B:$BA,MATCH($Q17,'Placebo Lags - Data'!$A:$A,0),MATCH(R$1,'Placebo Lags - Data'!$B$1:$BA$1,0)))*1000000*R$5</f>
        <v>2.9675411497009918</v>
      </c>
      <c r="S17" s="2">
        <f>IF(S$2=0,0,INDEX('Placebo Lags - Data'!$B:$BA,MATCH($Q17,'Placebo Lags - Data'!$A:$A,0),MATCH(S$1,'Placebo Lags - Data'!$B$1:$BA$1,0)))*1000000*S$5</f>
        <v>0</v>
      </c>
      <c r="T17" s="2">
        <f>IF(T$2=0,0,INDEX('Placebo Lags - Data'!$B:$BA,MATCH($Q17,'Placebo Lags - Data'!$A:$A,0),MATCH(T$1,'Placebo Lags - Data'!$B$1:$BA$1,0)))*1000000*T$5</f>
        <v>0</v>
      </c>
      <c r="U17" s="2">
        <f>IF(U$2=0,0,INDEX('Placebo Lags - Data'!$B:$BA,MATCH($Q17,'Placebo Lags - Data'!$A:$A,0),MATCH(U$1,'Placebo Lags - Data'!$B$1:$BA$1,0)))*1000000*U$5</f>
        <v>-3.8642292565782554</v>
      </c>
      <c r="V17" s="2">
        <f>IF(V$2=0,0,INDEX('Placebo Lags - Data'!$B:$BA,MATCH($Q17,'Placebo Lags - Data'!$A:$A,0),MATCH(V$1,'Placebo Lags - Data'!$B$1:$BA$1,0)))*1000000*V$5</f>
        <v>-7.9752644523978233</v>
      </c>
      <c r="W17" s="2">
        <f>IF(W$2=0,0,INDEX('Placebo Lags - Data'!$B:$BA,MATCH($Q17,'Placebo Lags - Data'!$A:$A,0),MATCH(W$1,'Placebo Lags - Data'!$B$1:$BA$1,0)))*1000000*W$5</f>
        <v>0</v>
      </c>
      <c r="X17" s="2">
        <f>IF(X$2=0,0,INDEX('Placebo Lags - Data'!$B:$BA,MATCH($Q17,'Placebo Lags - Data'!$A:$A,0),MATCH(X$1,'Placebo Lags - Data'!$B$1:$BA$1,0)))*1000000*X$5</f>
        <v>-3.3101352983067045</v>
      </c>
      <c r="Y17" s="2">
        <f>IF(Y$2=0,0,INDEX('Placebo Lags - Data'!$B:$BA,MATCH($Q17,'Placebo Lags - Data'!$A:$A,0),MATCH(Y$1,'Placebo Lags - Data'!$B$1:$BA$1,0)))*1000000*Y$5</f>
        <v>0</v>
      </c>
      <c r="Z17" s="2">
        <f>IF(Z$2=0,0,INDEX('Placebo Lags - Data'!$B:$BA,MATCH($Q17,'Placebo Lags - Data'!$A:$A,0),MATCH(Z$1,'Placebo Lags - Data'!$B$1:$BA$1,0)))*1000000*Z$5</f>
        <v>0</v>
      </c>
      <c r="AA17" s="2">
        <f>IF(AA$2=0,0,INDEX('Placebo Lags - Data'!$B:$BA,MATCH($Q17,'Placebo Lags - Data'!$A:$A,0),MATCH(AA$1,'Placebo Lags - Data'!$B$1:$BA$1,0)))*1000000*AA$5</f>
        <v>0</v>
      </c>
      <c r="AB17" s="2">
        <f>IF(AB$2=0,0,INDEX('Placebo Lags - Data'!$B:$BA,MATCH($Q17,'Placebo Lags - Data'!$A:$A,0),MATCH(AB$1,'Placebo Lags - Data'!$B$1:$BA$1,0)))*1000000*AB$5</f>
        <v>0</v>
      </c>
      <c r="AC17" s="2">
        <f>IF(AC$2=0,0,INDEX('Placebo Lags - Data'!$B:$BA,MATCH($Q17,'Placebo Lags - Data'!$A:$A,0),MATCH(AC$1,'Placebo Lags - Data'!$B$1:$BA$1,0)))*1000000*AC$5</f>
        <v>4.5581796257465612</v>
      </c>
      <c r="AD17" s="2">
        <f>IF(AD$2=0,0,INDEX('Placebo Lags - Data'!$B:$BA,MATCH($Q17,'Placebo Lags - Data'!$A:$A,0),MATCH(AD$1,'Placebo Lags - Data'!$B$1:$BA$1,0)))*1000000*AD$5</f>
        <v>0</v>
      </c>
      <c r="AE17" s="2">
        <f>IF(AE$2=0,0,INDEX('Placebo Lags - Data'!$B:$BA,MATCH($Q17,'Placebo Lags - Data'!$A:$A,0),MATCH(AE$1,'Placebo Lags - Data'!$B$1:$BA$1,0)))*1000000*AE$5</f>
        <v>-14.61175997974351</v>
      </c>
      <c r="AF17" s="2">
        <f>IF(AF$2=0,0,INDEX('Placebo Lags - Data'!$B:$BA,MATCH($Q17,'Placebo Lags - Data'!$A:$A,0),MATCH(AF$1,'Placebo Lags - Data'!$B$1:$BA$1,0)))*1000000*AF$5</f>
        <v>3.216454842913663</v>
      </c>
      <c r="AG17" s="2">
        <f>IF(AG$2=0,0,INDEX('Placebo Lags - Data'!$B:$BA,MATCH($Q17,'Placebo Lags - Data'!$A:$A,0),MATCH(AG$1,'Placebo Lags - Data'!$B$1:$BA$1,0)))*1000000*AG$5</f>
        <v>0</v>
      </c>
      <c r="AH17" s="2">
        <f>IF(AH$2=0,0,INDEX('Placebo Lags - Data'!$B:$BA,MATCH($Q17,'Placebo Lags - Data'!$A:$A,0),MATCH(AH$1,'Placebo Lags - Data'!$B$1:$BA$1,0)))*1000000*AH$5</f>
        <v>-0.57674725439937902</v>
      </c>
      <c r="AI17" s="2">
        <f>IF(AI$2=0,0,INDEX('Placebo Lags - Data'!$B:$BA,MATCH($Q17,'Placebo Lags - Data'!$A:$A,0),MATCH(AI$1,'Placebo Lags - Data'!$B$1:$BA$1,0)))*1000000*AI$5</f>
        <v>-1.6877230564205092</v>
      </c>
      <c r="AJ17" s="2">
        <f>IF(AJ$2=0,0,INDEX('Placebo Lags - Data'!$B:$BA,MATCH($Q17,'Placebo Lags - Data'!$A:$A,0),MATCH(AJ$1,'Placebo Lags - Data'!$B$1:$BA$1,0)))*1000000*AJ$5</f>
        <v>-10.410289178253151</v>
      </c>
      <c r="AK17" s="2">
        <f>IF(AK$2=0,0,INDEX('Placebo Lags - Data'!$B:$BA,MATCH($Q17,'Placebo Lags - Data'!$A:$A,0),MATCH(AK$1,'Placebo Lags - Data'!$B$1:$BA$1,0)))*1000000*AK$5</f>
        <v>0</v>
      </c>
      <c r="AL17" s="2">
        <f>IF(AL$2=0,0,INDEX('Placebo Lags - Data'!$B:$BA,MATCH($Q17,'Placebo Lags - Data'!$A:$A,0),MATCH(AL$1,'Placebo Lags - Data'!$B$1:$BA$1,0)))*1000000*AL$5</f>
        <v>1.4295497976490879</v>
      </c>
      <c r="AM17" s="2">
        <f>IF(AM$2=0,0,INDEX('Placebo Lags - Data'!$B:$BA,MATCH($Q17,'Placebo Lags - Data'!$A:$A,0),MATCH(AM$1,'Placebo Lags - Data'!$B$1:$BA$1,0)))*1000000*AM$5</f>
        <v>3.7308673199731857</v>
      </c>
      <c r="AN17" s="2">
        <f>IF(AN$2=0,0,INDEX('Placebo Lags - Data'!$B:$BA,MATCH($Q17,'Placebo Lags - Data'!$A:$A,0),MATCH(AN$1,'Placebo Lags - Data'!$B$1:$BA$1,0)))*1000000*AN$5</f>
        <v>0</v>
      </c>
      <c r="AO17" s="2">
        <f>IF(AO$2=0,0,INDEX('Placebo Lags - Data'!$B:$BA,MATCH($Q17,'Placebo Lags - Data'!$A:$A,0),MATCH(AO$1,'Placebo Lags - Data'!$B$1:$BA$1,0)))*1000000*AO$5</f>
        <v>-4.0400705074716825</v>
      </c>
      <c r="AP17" s="2">
        <f>IF(AP$2=0,0,INDEX('Placebo Lags - Data'!$B:$BA,MATCH($Q17,'Placebo Lags - Data'!$A:$A,0),MATCH(AP$1,'Placebo Lags - Data'!$B$1:$BA$1,0)))*1000000*AP$5</f>
        <v>0</v>
      </c>
      <c r="AQ17" s="2">
        <f>IF(AQ$2=0,0,INDEX('Placebo Lags - Data'!$B:$BA,MATCH($Q17,'Placebo Lags - Data'!$A:$A,0),MATCH(AQ$1,'Placebo Lags - Data'!$B$1:$BA$1,0)))*1000000*AQ$5</f>
        <v>-1.9795720618276391</v>
      </c>
      <c r="AR17" s="2">
        <f>IF(AR$2=0,0,INDEX('Placebo Lags - Data'!$B:$BA,MATCH($Q17,'Placebo Lags - Data'!$A:$A,0),MATCH(AR$1,'Placebo Lags - Data'!$B$1:$BA$1,0)))*1000000*AR$5</f>
        <v>0</v>
      </c>
      <c r="AS17" s="2">
        <f>IF(AS$2=0,0,INDEX('Placebo Lags - Data'!$B:$BA,MATCH($Q17,'Placebo Lags - Data'!$A:$A,0),MATCH(AS$1,'Placebo Lags - Data'!$B$1:$BA$1,0)))*1000000*AS$5</f>
        <v>9.3744447440258227</v>
      </c>
      <c r="AT17" s="2">
        <f>IF(AT$2=0,0,INDEX('Placebo Lags - Data'!$B:$BA,MATCH($Q17,'Placebo Lags - Data'!$A:$A,0),MATCH(AT$1,'Placebo Lags - Data'!$B$1:$BA$1,0)))*1000000*AT$5</f>
        <v>0</v>
      </c>
      <c r="AU17" s="2">
        <f>IF(AU$2=0,0,INDEX('Placebo Lags - Data'!$B:$BA,MATCH($Q17,'Placebo Lags - Data'!$A:$A,0),MATCH(AU$1,'Placebo Lags - Data'!$B$1:$BA$1,0)))*1000000*AU$5</f>
        <v>0</v>
      </c>
      <c r="AV17" s="2">
        <f>IF(AV$2=0,0,INDEX('Placebo Lags - Data'!$B:$BA,MATCH($Q17,'Placebo Lags - Data'!$A:$A,0),MATCH(AV$1,'Placebo Lags - Data'!$B$1:$BA$1,0)))*1000000*AV$5</f>
        <v>0</v>
      </c>
      <c r="AW17" s="2">
        <f>IF(AW$2=0,0,INDEX('Placebo Lags - Data'!$B:$BA,MATCH($Q17,'Placebo Lags - Data'!$A:$A,0),MATCH(AW$1,'Placebo Lags - Data'!$B$1:$BA$1,0)))*1000000*AW$5</f>
        <v>0</v>
      </c>
      <c r="AX17" s="2">
        <f>IF(AX$2=0,0,INDEX('Placebo Lags - Data'!$B:$BA,MATCH($Q17,'Placebo Lags - Data'!$A:$A,0),MATCH(AX$1,'Placebo Lags - Data'!$B$1:$BA$1,0)))*1000000*AX$5</f>
        <v>0</v>
      </c>
      <c r="AY17" s="2">
        <f>IF(AY$2=0,0,INDEX('Placebo Lags - Data'!$B:$BA,MATCH($Q17,'Placebo Lags - Data'!$A:$A,0),MATCH(AY$1,'Placebo Lags - Data'!$B$1:$BA$1,0)))*1000000*AY$5</f>
        <v>0</v>
      </c>
      <c r="AZ17" s="2">
        <f>IF(AZ$2=0,0,INDEX('Placebo Lags - Data'!$B:$BA,MATCH($Q17,'Placebo Lags - Data'!$A:$A,0),MATCH(AZ$1,'Placebo Lags - Data'!$B$1:$BA$1,0)))*1000000*AZ$5</f>
        <v>14.07943000231171</v>
      </c>
      <c r="BA17" s="2">
        <f>IF(BA$2=0,0,INDEX('Placebo Lags - Data'!$B:$BA,MATCH($Q17,'Placebo Lags - Data'!$A:$A,0),MATCH(BA$1,'Placebo Lags - Data'!$B$1:$BA$1,0)))*1000000*BA$5</f>
        <v>0</v>
      </c>
      <c r="BB17" s="2">
        <f>IF(BB$2=0,0,INDEX('Placebo Lags - Data'!$B:$BA,MATCH($Q17,'Placebo Lags - Data'!$A:$A,0),MATCH(BB$1,'Placebo Lags - Data'!$B$1:$BA$1,0)))*1000000*BB$5</f>
        <v>0</v>
      </c>
      <c r="BC17" s="2">
        <f>IF(BC$2=0,0,INDEX('Placebo Lags - Data'!$B:$BA,MATCH($Q17,'Placebo Lags - Data'!$A:$A,0),MATCH(BC$1,'Placebo Lags - Data'!$B$1:$BA$1,0)))*1000000*BC$5</f>
        <v>0</v>
      </c>
      <c r="BD17" s="2">
        <f>IF(BD$2=0,0,INDEX('Placebo Lags - Data'!$B:$BA,MATCH($Q17,'Placebo Lags - Data'!$A:$A,0),MATCH(BD$1,'Placebo Lags - Data'!$B$1:$BA$1,0)))*1000000*BD$5</f>
        <v>0</v>
      </c>
      <c r="BE17" s="2">
        <f>IF(BE$2=0,0,INDEX('Placebo Lags - Data'!$B:$BA,MATCH($Q17,'Placebo Lags - Data'!$A:$A,0),MATCH(BE$1,'Placebo Lags - Data'!$B$1:$BA$1,0)))*1000000*BE$5</f>
        <v>0</v>
      </c>
      <c r="BF17" s="2">
        <f>IF(BF$2=0,0,INDEX('Placebo Lags - Data'!$B:$BA,MATCH($Q17,'Placebo Lags - Data'!$A:$A,0),MATCH(BF$1,'Placebo Lags - Data'!$B$1:$BA$1,0)))*1000000*BF$5</f>
        <v>13.112476153764874</v>
      </c>
      <c r="BG17" s="2">
        <f>IF(BG$2=0,0,INDEX('Placebo Lags - Data'!$B:$BA,MATCH($Q17,'Placebo Lags - Data'!$A:$A,0),MATCH(BG$1,'Placebo Lags - Data'!$B$1:$BA$1,0)))*1000000*BG$5</f>
        <v>-7.7855438576079905</v>
      </c>
      <c r="BH17" s="2">
        <f>IF(BH$2=0,0,INDEX('Placebo Lags - Data'!$B:$BA,MATCH($Q17,'Placebo Lags - Data'!$A:$A,0),MATCH(BH$1,'Placebo Lags - Data'!$B$1:$BA$1,0)))*1000000*BH$5</f>
        <v>-12.862851690442767</v>
      </c>
      <c r="BI17" s="2">
        <f>IF(BI$2=0,0,INDEX('Placebo Lags - Data'!$B:$BA,MATCH($Q17,'Placebo Lags - Data'!$A:$A,0),MATCH(BI$1,'Placebo Lags - Data'!$B$1:$BA$1,0)))*1000000*BI$5</f>
        <v>4.4123084990133066</v>
      </c>
      <c r="BJ17" s="2">
        <f>IF(BJ$2=0,0,INDEX('Placebo Lags - Data'!$B:$BA,MATCH($Q17,'Placebo Lags - Data'!$A:$A,0),MATCH(BJ$1,'Placebo Lags - Data'!$B$1:$BA$1,0)))*1000000*BJ$5</f>
        <v>0</v>
      </c>
      <c r="BK17" s="2">
        <f>IF(BK$2=0,0,INDEX('Placebo Lags - Data'!$B:$BA,MATCH($Q17,'Placebo Lags - Data'!$A:$A,0),MATCH(BK$1,'Placebo Lags - Data'!$B$1:$BA$1,0)))*1000000*BK$5</f>
        <v>0</v>
      </c>
      <c r="BL17" s="2">
        <f>IF(BL$2=0,0,INDEX('Placebo Lags - Data'!$B:$BA,MATCH($Q17,'Placebo Lags - Data'!$A:$A,0),MATCH(BL$1,'Placebo Lags - Data'!$B$1:$BA$1,0)))*1000000*BL$5</f>
        <v>0</v>
      </c>
      <c r="BM17" s="2">
        <f>IF(BM$2=0,0,INDEX('Placebo Lags - Data'!$B:$BA,MATCH($Q17,'Placebo Lags - Data'!$A:$A,0),MATCH(BM$1,'Placebo Lags - Data'!$B$1:$BA$1,0)))*1000000*BM$5</f>
        <v>0</v>
      </c>
      <c r="BN17" s="2">
        <f>IF(BN$2=0,0,INDEX('Placebo Lags - Data'!$B:$BA,MATCH($Q17,'Placebo Lags - Data'!$A:$A,0),MATCH(BN$1,'Placebo Lags - Data'!$B$1:$BA$1,0)))*1000000*BN$5</f>
        <v>0</v>
      </c>
      <c r="BO17" s="2">
        <f>IF(BO$2=0,0,INDEX('Placebo Lags - Data'!$B:$BA,MATCH($Q17,'Placebo Lags - Data'!$A:$A,0),MATCH(BO$1,'Placebo Lags - Data'!$B$1:$BA$1,0)))*1000000*BO$5</f>
        <v>6.9591878855135292</v>
      </c>
      <c r="BP17" s="2">
        <f>IF(BP$2=0,0,INDEX('Placebo Lags - Data'!$B:$BA,MATCH($Q17,'Placebo Lags - Data'!$A:$A,0),MATCH(BP$1,'Placebo Lags - Data'!$B$1:$BA$1,0)))*1000000*BP$5</f>
        <v>0</v>
      </c>
      <c r="BQ17" s="2"/>
      <c r="BR17" s="2"/>
    </row>
    <row r="18" spans="1:70" x14ac:dyDescent="0.25">
      <c r="A18" t="s">
        <v>44</v>
      </c>
      <c r="B18" s="2">
        <f t="shared" si="0"/>
        <v>2.2379145584985434</v>
      </c>
      <c r="Q18">
        <f>'Placebo Lags - Data'!A13</f>
        <v>1993</v>
      </c>
      <c r="R18" s="2">
        <f>IF(R$2=0,0,INDEX('Placebo Lags - Data'!$B:$BA,MATCH($Q18,'Placebo Lags - Data'!$A:$A,0),MATCH(R$1,'Placebo Lags - Data'!$B$1:$BA$1,0)))*1000000*R$5</f>
        <v>1.5213687447612756</v>
      </c>
      <c r="S18" s="2">
        <f>IF(S$2=0,0,INDEX('Placebo Lags - Data'!$B:$BA,MATCH($Q18,'Placebo Lags - Data'!$A:$A,0),MATCH(S$1,'Placebo Lags - Data'!$B$1:$BA$1,0)))*1000000*S$5</f>
        <v>0</v>
      </c>
      <c r="T18" s="2">
        <f>IF(T$2=0,0,INDEX('Placebo Lags - Data'!$B:$BA,MATCH($Q18,'Placebo Lags - Data'!$A:$A,0),MATCH(T$1,'Placebo Lags - Data'!$B$1:$BA$1,0)))*1000000*T$5</f>
        <v>0</v>
      </c>
      <c r="U18" s="2">
        <f>IF(U$2=0,0,INDEX('Placebo Lags - Data'!$B:$BA,MATCH($Q18,'Placebo Lags - Data'!$A:$A,0),MATCH(U$1,'Placebo Lags - Data'!$B$1:$BA$1,0)))*1000000*U$5</f>
        <v>-5.0099770305678248</v>
      </c>
      <c r="V18" s="2">
        <f>IF(V$2=0,0,INDEX('Placebo Lags - Data'!$B:$BA,MATCH($Q18,'Placebo Lags - Data'!$A:$A,0),MATCH(V$1,'Placebo Lags - Data'!$B$1:$BA$1,0)))*1000000*V$5</f>
        <v>-1.8786037117024534</v>
      </c>
      <c r="W18" s="2">
        <f>IF(W$2=0,0,INDEX('Placebo Lags - Data'!$B:$BA,MATCH($Q18,'Placebo Lags - Data'!$A:$A,0),MATCH(W$1,'Placebo Lags - Data'!$B$1:$BA$1,0)))*1000000*W$5</f>
        <v>0</v>
      </c>
      <c r="X18" s="2">
        <f>IF(X$2=0,0,INDEX('Placebo Lags - Data'!$B:$BA,MATCH($Q18,'Placebo Lags - Data'!$A:$A,0),MATCH(X$1,'Placebo Lags - Data'!$B$1:$BA$1,0)))*1000000*X$5</f>
        <v>-3.3851970329124015</v>
      </c>
      <c r="Y18" s="2">
        <f>IF(Y$2=0,0,INDEX('Placebo Lags - Data'!$B:$BA,MATCH($Q18,'Placebo Lags - Data'!$A:$A,0),MATCH(Y$1,'Placebo Lags - Data'!$B$1:$BA$1,0)))*1000000*Y$5</f>
        <v>0</v>
      </c>
      <c r="Z18" s="2">
        <f>IF(Z$2=0,0,INDEX('Placebo Lags - Data'!$B:$BA,MATCH($Q18,'Placebo Lags - Data'!$A:$A,0),MATCH(Z$1,'Placebo Lags - Data'!$B$1:$BA$1,0)))*1000000*Z$5</f>
        <v>0</v>
      </c>
      <c r="AA18" s="2">
        <f>IF(AA$2=0,0,INDEX('Placebo Lags - Data'!$B:$BA,MATCH($Q18,'Placebo Lags - Data'!$A:$A,0),MATCH(AA$1,'Placebo Lags - Data'!$B$1:$BA$1,0)))*1000000*AA$5</f>
        <v>0</v>
      </c>
      <c r="AB18" s="2">
        <f>IF(AB$2=0,0,INDEX('Placebo Lags - Data'!$B:$BA,MATCH($Q18,'Placebo Lags - Data'!$A:$A,0),MATCH(AB$1,'Placebo Lags - Data'!$B$1:$BA$1,0)))*1000000*AB$5</f>
        <v>0</v>
      </c>
      <c r="AC18" s="2">
        <f>IF(AC$2=0,0,INDEX('Placebo Lags - Data'!$B:$BA,MATCH($Q18,'Placebo Lags - Data'!$A:$A,0),MATCH(AC$1,'Placebo Lags - Data'!$B$1:$BA$1,0)))*1000000*AC$5</f>
        <v>-1.1810700470960001</v>
      </c>
      <c r="AD18" s="2">
        <f>IF(AD$2=0,0,INDEX('Placebo Lags - Data'!$B:$BA,MATCH($Q18,'Placebo Lags - Data'!$A:$A,0),MATCH(AD$1,'Placebo Lags - Data'!$B$1:$BA$1,0)))*1000000*AD$5</f>
        <v>0</v>
      </c>
      <c r="AE18" s="2">
        <f>IF(AE$2=0,0,INDEX('Placebo Lags - Data'!$B:$BA,MATCH($Q18,'Placebo Lags - Data'!$A:$A,0),MATCH(AE$1,'Placebo Lags - Data'!$B$1:$BA$1,0)))*1000000*AE$5</f>
        <v>-5.0426283451088239</v>
      </c>
      <c r="AF18" s="2">
        <f>IF(AF$2=0,0,INDEX('Placebo Lags - Data'!$B:$BA,MATCH($Q18,'Placebo Lags - Data'!$A:$A,0),MATCH(AF$1,'Placebo Lags - Data'!$B$1:$BA$1,0)))*1000000*AF$5</f>
        <v>0.92405986151788966</v>
      </c>
      <c r="AG18" s="2">
        <f>IF(AG$2=0,0,INDEX('Placebo Lags - Data'!$B:$BA,MATCH($Q18,'Placebo Lags - Data'!$A:$A,0),MATCH(AG$1,'Placebo Lags - Data'!$B$1:$BA$1,0)))*1000000*AG$5</f>
        <v>0</v>
      </c>
      <c r="AH18" s="2">
        <f>IF(AH$2=0,0,INDEX('Placebo Lags - Data'!$B:$BA,MATCH($Q18,'Placebo Lags - Data'!$A:$A,0),MATCH(AH$1,'Placebo Lags - Data'!$B$1:$BA$1,0)))*1000000*AH$5</f>
        <v>8.8404030975652859</v>
      </c>
      <c r="AI18" s="2">
        <f>IF(AI$2=0,0,INDEX('Placebo Lags - Data'!$B:$BA,MATCH($Q18,'Placebo Lags - Data'!$A:$A,0),MATCH(AI$1,'Placebo Lags - Data'!$B$1:$BA$1,0)))*1000000*AI$5</f>
        <v>-5.9507201513042673</v>
      </c>
      <c r="AJ18" s="2">
        <f>IF(AJ$2=0,0,INDEX('Placebo Lags - Data'!$B:$BA,MATCH($Q18,'Placebo Lags - Data'!$A:$A,0),MATCH(AJ$1,'Placebo Lags - Data'!$B$1:$BA$1,0)))*1000000*AJ$5</f>
        <v>-17.110918633989058</v>
      </c>
      <c r="AK18" s="2">
        <f>IF(AK$2=0,0,INDEX('Placebo Lags - Data'!$B:$BA,MATCH($Q18,'Placebo Lags - Data'!$A:$A,0),MATCH(AK$1,'Placebo Lags - Data'!$B$1:$BA$1,0)))*1000000*AK$5</f>
        <v>0</v>
      </c>
      <c r="AL18" s="2">
        <f>IF(AL$2=0,0,INDEX('Placebo Lags - Data'!$B:$BA,MATCH($Q18,'Placebo Lags - Data'!$A:$A,0),MATCH(AL$1,'Placebo Lags - Data'!$B$1:$BA$1,0)))*1000000*AL$5</f>
        <v>2.6810091640072642</v>
      </c>
      <c r="AM18" s="2">
        <f>IF(AM$2=0,0,INDEX('Placebo Lags - Data'!$B:$BA,MATCH($Q18,'Placebo Lags - Data'!$A:$A,0),MATCH(AM$1,'Placebo Lags - Data'!$B$1:$BA$1,0)))*1000000*AM$5</f>
        <v>4.114819603273645</v>
      </c>
      <c r="AN18" s="2">
        <f>IF(AN$2=0,0,INDEX('Placebo Lags - Data'!$B:$BA,MATCH($Q18,'Placebo Lags - Data'!$A:$A,0),MATCH(AN$1,'Placebo Lags - Data'!$B$1:$BA$1,0)))*1000000*AN$5</f>
        <v>0</v>
      </c>
      <c r="AO18" s="2">
        <f>IF(AO$2=0,0,INDEX('Placebo Lags - Data'!$B:$BA,MATCH($Q18,'Placebo Lags - Data'!$A:$A,0),MATCH(AO$1,'Placebo Lags - Data'!$B$1:$BA$1,0)))*1000000*AO$5</f>
        <v>-8.0321042332798243</v>
      </c>
      <c r="AP18" s="2">
        <f>IF(AP$2=0,0,INDEX('Placebo Lags - Data'!$B:$BA,MATCH($Q18,'Placebo Lags - Data'!$A:$A,0),MATCH(AP$1,'Placebo Lags - Data'!$B$1:$BA$1,0)))*1000000*AP$5</f>
        <v>0</v>
      </c>
      <c r="AQ18" s="2">
        <f>IF(AQ$2=0,0,INDEX('Placebo Lags - Data'!$B:$BA,MATCH($Q18,'Placebo Lags - Data'!$A:$A,0),MATCH(AQ$1,'Placebo Lags - Data'!$B$1:$BA$1,0)))*1000000*AQ$5</f>
        <v>-8.9364393716095947</v>
      </c>
      <c r="AR18" s="2">
        <f>IF(AR$2=0,0,INDEX('Placebo Lags - Data'!$B:$BA,MATCH($Q18,'Placebo Lags - Data'!$A:$A,0),MATCH(AR$1,'Placebo Lags - Data'!$B$1:$BA$1,0)))*1000000*AR$5</f>
        <v>0</v>
      </c>
      <c r="AS18" s="2">
        <f>IF(AS$2=0,0,INDEX('Placebo Lags - Data'!$B:$BA,MATCH($Q18,'Placebo Lags - Data'!$A:$A,0),MATCH(AS$1,'Placebo Lags - Data'!$B$1:$BA$1,0)))*1000000*AS$5</f>
        <v>0.84696182511834195</v>
      </c>
      <c r="AT18" s="2">
        <f>IF(AT$2=0,0,INDEX('Placebo Lags - Data'!$B:$BA,MATCH($Q18,'Placebo Lags - Data'!$A:$A,0),MATCH(AT$1,'Placebo Lags - Data'!$B$1:$BA$1,0)))*1000000*AT$5</f>
        <v>0</v>
      </c>
      <c r="AU18" s="2">
        <f>IF(AU$2=0,0,INDEX('Placebo Lags - Data'!$B:$BA,MATCH($Q18,'Placebo Lags - Data'!$A:$A,0),MATCH(AU$1,'Placebo Lags - Data'!$B$1:$BA$1,0)))*1000000*AU$5</f>
        <v>0</v>
      </c>
      <c r="AV18" s="2">
        <f>IF(AV$2=0,0,INDEX('Placebo Lags - Data'!$B:$BA,MATCH($Q18,'Placebo Lags - Data'!$A:$A,0),MATCH(AV$1,'Placebo Lags - Data'!$B$1:$BA$1,0)))*1000000*AV$5</f>
        <v>0</v>
      </c>
      <c r="AW18" s="2">
        <f>IF(AW$2=0,0,INDEX('Placebo Lags - Data'!$B:$BA,MATCH($Q18,'Placebo Lags - Data'!$A:$A,0),MATCH(AW$1,'Placebo Lags - Data'!$B$1:$BA$1,0)))*1000000*AW$5</f>
        <v>0</v>
      </c>
      <c r="AX18" s="2">
        <f>IF(AX$2=0,0,INDEX('Placebo Lags - Data'!$B:$BA,MATCH($Q18,'Placebo Lags - Data'!$A:$A,0),MATCH(AX$1,'Placebo Lags - Data'!$B$1:$BA$1,0)))*1000000*AX$5</f>
        <v>0</v>
      </c>
      <c r="AY18" s="2">
        <f>IF(AY$2=0,0,INDEX('Placebo Lags - Data'!$B:$BA,MATCH($Q18,'Placebo Lags - Data'!$A:$A,0),MATCH(AY$1,'Placebo Lags - Data'!$B$1:$BA$1,0)))*1000000*AY$5</f>
        <v>0</v>
      </c>
      <c r="AZ18" s="2">
        <f>IF(AZ$2=0,0,INDEX('Placebo Lags - Data'!$B:$BA,MATCH($Q18,'Placebo Lags - Data'!$A:$A,0),MATCH(AZ$1,'Placebo Lags - Data'!$B$1:$BA$1,0)))*1000000*AZ$5</f>
        <v>1.350113848275214</v>
      </c>
      <c r="BA18" s="2">
        <f>IF(BA$2=0,0,INDEX('Placebo Lags - Data'!$B:$BA,MATCH($Q18,'Placebo Lags - Data'!$A:$A,0),MATCH(BA$1,'Placebo Lags - Data'!$B$1:$BA$1,0)))*1000000*BA$5</f>
        <v>0</v>
      </c>
      <c r="BB18" s="2">
        <f>IF(BB$2=0,0,INDEX('Placebo Lags - Data'!$B:$BA,MATCH($Q18,'Placebo Lags - Data'!$A:$A,0),MATCH(BB$1,'Placebo Lags - Data'!$B$1:$BA$1,0)))*1000000*BB$5</f>
        <v>0</v>
      </c>
      <c r="BC18" s="2">
        <f>IF(BC$2=0,0,INDEX('Placebo Lags - Data'!$B:$BA,MATCH($Q18,'Placebo Lags - Data'!$A:$A,0),MATCH(BC$1,'Placebo Lags - Data'!$B$1:$BA$1,0)))*1000000*BC$5</f>
        <v>0</v>
      </c>
      <c r="BD18" s="2">
        <f>IF(BD$2=0,0,INDEX('Placebo Lags - Data'!$B:$BA,MATCH($Q18,'Placebo Lags - Data'!$A:$A,0),MATCH(BD$1,'Placebo Lags - Data'!$B$1:$BA$1,0)))*1000000*BD$5</f>
        <v>0</v>
      </c>
      <c r="BE18" s="2">
        <f>IF(BE$2=0,0,INDEX('Placebo Lags - Data'!$B:$BA,MATCH($Q18,'Placebo Lags - Data'!$A:$A,0),MATCH(BE$1,'Placebo Lags - Data'!$B$1:$BA$1,0)))*1000000*BE$5</f>
        <v>0</v>
      </c>
      <c r="BF18" s="2">
        <f>IF(BF$2=0,0,INDEX('Placebo Lags - Data'!$B:$BA,MATCH($Q18,'Placebo Lags - Data'!$A:$A,0),MATCH(BF$1,'Placebo Lags - Data'!$B$1:$BA$1,0)))*1000000*BF$5</f>
        <v>11.289242138445843</v>
      </c>
      <c r="BG18" s="2">
        <f>IF(BG$2=0,0,INDEX('Placebo Lags - Data'!$B:$BA,MATCH($Q18,'Placebo Lags - Data'!$A:$A,0),MATCH(BG$1,'Placebo Lags - Data'!$B$1:$BA$1,0)))*1000000*BG$5</f>
        <v>22.183568944456056</v>
      </c>
      <c r="BH18" s="2">
        <f>IF(BH$2=0,0,INDEX('Placebo Lags - Data'!$B:$BA,MATCH($Q18,'Placebo Lags - Data'!$A:$A,0),MATCH(BH$1,'Placebo Lags - Data'!$B$1:$BA$1,0)))*1000000*BH$5</f>
        <v>-9.3177386588649824</v>
      </c>
      <c r="BI18" s="2">
        <f>IF(BI$2=0,0,INDEX('Placebo Lags - Data'!$B:$BA,MATCH($Q18,'Placebo Lags - Data'!$A:$A,0),MATCH(BI$1,'Placebo Lags - Data'!$B$1:$BA$1,0)))*1000000*BI$5</f>
        <v>3.8970933928794693</v>
      </c>
      <c r="BJ18" s="2">
        <f>IF(BJ$2=0,0,INDEX('Placebo Lags - Data'!$B:$BA,MATCH($Q18,'Placebo Lags - Data'!$A:$A,0),MATCH(BJ$1,'Placebo Lags - Data'!$B$1:$BA$1,0)))*1000000*BJ$5</f>
        <v>0</v>
      </c>
      <c r="BK18" s="2">
        <f>IF(BK$2=0,0,INDEX('Placebo Lags - Data'!$B:$BA,MATCH($Q18,'Placebo Lags - Data'!$A:$A,0),MATCH(BK$1,'Placebo Lags - Data'!$B$1:$BA$1,0)))*1000000*BK$5</f>
        <v>0</v>
      </c>
      <c r="BL18" s="2">
        <f>IF(BL$2=0,0,INDEX('Placebo Lags - Data'!$B:$BA,MATCH($Q18,'Placebo Lags - Data'!$A:$A,0),MATCH(BL$1,'Placebo Lags - Data'!$B$1:$BA$1,0)))*1000000*BL$5</f>
        <v>0</v>
      </c>
      <c r="BM18" s="2">
        <f>IF(BM$2=0,0,INDEX('Placebo Lags - Data'!$B:$BA,MATCH($Q18,'Placebo Lags - Data'!$A:$A,0),MATCH(BM$1,'Placebo Lags - Data'!$B$1:$BA$1,0)))*1000000*BM$5</f>
        <v>0</v>
      </c>
      <c r="BN18" s="2">
        <f>IF(BN$2=0,0,INDEX('Placebo Lags - Data'!$B:$BA,MATCH($Q18,'Placebo Lags - Data'!$A:$A,0),MATCH(BN$1,'Placebo Lags - Data'!$B$1:$BA$1,0)))*1000000*BN$5</f>
        <v>0</v>
      </c>
      <c r="BO18" s="2">
        <f>IF(BO$2=0,0,INDEX('Placebo Lags - Data'!$B:$BA,MATCH($Q18,'Placebo Lags - Data'!$A:$A,0),MATCH(BO$1,'Placebo Lags - Data'!$B$1:$BA$1,0)))*1000000*BO$5</f>
        <v>-2.9649961561517557</v>
      </c>
      <c r="BP18" s="2">
        <f>IF(BP$2=0,0,INDEX('Placebo Lags - Data'!$B:$BA,MATCH($Q18,'Placebo Lags - Data'!$A:$A,0),MATCH(BP$1,'Placebo Lags - Data'!$B$1:$BA$1,0)))*1000000*BP$5</f>
        <v>0</v>
      </c>
      <c r="BQ18" s="2"/>
      <c r="BR18" s="2"/>
    </row>
    <row r="19" spans="1:70" x14ac:dyDescent="0.25">
      <c r="A19" t="s">
        <v>55</v>
      </c>
      <c r="B19" s="2">
        <f t="shared" si="0"/>
        <v>2.1896673910483138</v>
      </c>
      <c r="Q19">
        <f>'Placebo Lags - Data'!A14</f>
        <v>1994</v>
      </c>
      <c r="R19" s="2">
        <f>IF(R$2=0,0,INDEX('Placebo Lags - Data'!$B:$BA,MATCH($Q19,'Placebo Lags - Data'!$A:$A,0),MATCH(R$1,'Placebo Lags - Data'!$B$1:$BA$1,0)))*1000000*R$5</f>
        <v>-7.5911366081982123E-2</v>
      </c>
      <c r="S19" s="2">
        <f>IF(S$2=0,0,INDEX('Placebo Lags - Data'!$B:$BA,MATCH($Q19,'Placebo Lags - Data'!$A:$A,0),MATCH(S$1,'Placebo Lags - Data'!$B$1:$BA$1,0)))*1000000*S$5</f>
        <v>0</v>
      </c>
      <c r="T19" s="2">
        <f>IF(T$2=0,0,INDEX('Placebo Lags - Data'!$B:$BA,MATCH($Q19,'Placebo Lags - Data'!$A:$A,0),MATCH(T$1,'Placebo Lags - Data'!$B$1:$BA$1,0)))*1000000*T$5</f>
        <v>0</v>
      </c>
      <c r="U19" s="2">
        <f>IF(U$2=0,0,INDEX('Placebo Lags - Data'!$B:$BA,MATCH($Q19,'Placebo Lags - Data'!$A:$A,0),MATCH(U$1,'Placebo Lags - Data'!$B$1:$BA$1,0)))*1000000*U$5</f>
        <v>-1.0734339639384416</v>
      </c>
      <c r="V19" s="2">
        <f>IF(V$2=0,0,INDEX('Placebo Lags - Data'!$B:$BA,MATCH($Q19,'Placebo Lags - Data'!$A:$A,0),MATCH(V$1,'Placebo Lags - Data'!$B$1:$BA$1,0)))*1000000*V$5</f>
        <v>-1.9417216208239552</v>
      </c>
      <c r="W19" s="2">
        <f>IF(W$2=0,0,INDEX('Placebo Lags - Data'!$B:$BA,MATCH($Q19,'Placebo Lags - Data'!$A:$A,0),MATCH(W$1,'Placebo Lags - Data'!$B$1:$BA$1,0)))*1000000*W$5</f>
        <v>0</v>
      </c>
      <c r="X19" s="2">
        <f>IF(X$2=0,0,INDEX('Placebo Lags - Data'!$B:$BA,MATCH($Q19,'Placebo Lags - Data'!$A:$A,0),MATCH(X$1,'Placebo Lags - Data'!$B$1:$BA$1,0)))*1000000*X$5</f>
        <v>0.32818888939800672</v>
      </c>
      <c r="Y19" s="2">
        <f>IF(Y$2=0,0,INDEX('Placebo Lags - Data'!$B:$BA,MATCH($Q19,'Placebo Lags - Data'!$A:$A,0),MATCH(Y$1,'Placebo Lags - Data'!$B$1:$BA$1,0)))*1000000*Y$5</f>
        <v>0</v>
      </c>
      <c r="Z19" s="2">
        <f>IF(Z$2=0,0,INDEX('Placebo Lags - Data'!$B:$BA,MATCH($Q19,'Placebo Lags - Data'!$A:$A,0),MATCH(Z$1,'Placebo Lags - Data'!$B$1:$BA$1,0)))*1000000*Z$5</f>
        <v>0</v>
      </c>
      <c r="AA19" s="2">
        <f>IF(AA$2=0,0,INDEX('Placebo Lags - Data'!$B:$BA,MATCH($Q19,'Placebo Lags - Data'!$A:$A,0),MATCH(AA$1,'Placebo Lags - Data'!$B$1:$BA$1,0)))*1000000*AA$5</f>
        <v>0</v>
      </c>
      <c r="AB19" s="2">
        <f>IF(AB$2=0,0,INDEX('Placebo Lags - Data'!$B:$BA,MATCH($Q19,'Placebo Lags - Data'!$A:$A,0),MATCH(AB$1,'Placebo Lags - Data'!$B$1:$BA$1,0)))*1000000*AB$5</f>
        <v>0</v>
      </c>
      <c r="AC19" s="2">
        <f>IF(AC$2=0,0,INDEX('Placebo Lags - Data'!$B:$BA,MATCH($Q19,'Placebo Lags - Data'!$A:$A,0),MATCH(AC$1,'Placebo Lags - Data'!$B$1:$BA$1,0)))*1000000*AC$5</f>
        <v>-2.0564639271469787</v>
      </c>
      <c r="AD19" s="2">
        <f>IF(AD$2=0,0,INDEX('Placebo Lags - Data'!$B:$BA,MATCH($Q19,'Placebo Lags - Data'!$A:$A,0),MATCH(AD$1,'Placebo Lags - Data'!$B$1:$BA$1,0)))*1000000*AD$5</f>
        <v>0</v>
      </c>
      <c r="AE19" s="2">
        <f>IF(AE$2=0,0,INDEX('Placebo Lags - Data'!$B:$BA,MATCH($Q19,'Placebo Lags - Data'!$A:$A,0),MATCH(AE$1,'Placebo Lags - Data'!$B$1:$BA$1,0)))*1000000*AE$5</f>
        <v>-2.8607855711015873</v>
      </c>
      <c r="AF19" s="2">
        <f>IF(AF$2=0,0,INDEX('Placebo Lags - Data'!$B:$BA,MATCH($Q19,'Placebo Lags - Data'!$A:$A,0),MATCH(AF$1,'Placebo Lags - Data'!$B$1:$BA$1,0)))*1000000*AF$5</f>
        <v>3.0137182420730824</v>
      </c>
      <c r="AG19" s="2">
        <f>IF(AG$2=0,0,INDEX('Placebo Lags - Data'!$B:$BA,MATCH($Q19,'Placebo Lags - Data'!$A:$A,0),MATCH(AG$1,'Placebo Lags - Data'!$B$1:$BA$1,0)))*1000000*AG$5</f>
        <v>0</v>
      </c>
      <c r="AH19" s="2">
        <f>IF(AH$2=0,0,INDEX('Placebo Lags - Data'!$B:$BA,MATCH($Q19,'Placebo Lags - Data'!$A:$A,0),MATCH(AH$1,'Placebo Lags - Data'!$B$1:$BA$1,0)))*1000000*AH$5</f>
        <v>1.6938449789449805</v>
      </c>
      <c r="AI19" s="2">
        <f>IF(AI$2=0,0,INDEX('Placebo Lags - Data'!$B:$BA,MATCH($Q19,'Placebo Lags - Data'!$A:$A,0),MATCH(AI$1,'Placebo Lags - Data'!$B$1:$BA$1,0)))*1000000*AI$5</f>
        <v>0.89731554453464923</v>
      </c>
      <c r="AJ19" s="2">
        <f>IF(AJ$2=0,0,INDEX('Placebo Lags - Data'!$B:$BA,MATCH($Q19,'Placebo Lags - Data'!$A:$A,0),MATCH(AJ$1,'Placebo Lags - Data'!$B$1:$BA$1,0)))*1000000*AJ$5</f>
        <v>-9.6687690529506654</v>
      </c>
      <c r="AK19" s="2">
        <f>IF(AK$2=0,0,INDEX('Placebo Lags - Data'!$B:$BA,MATCH($Q19,'Placebo Lags - Data'!$A:$A,0),MATCH(AK$1,'Placebo Lags - Data'!$B$1:$BA$1,0)))*1000000*AK$5</f>
        <v>0</v>
      </c>
      <c r="AL19" s="2">
        <f>IF(AL$2=0,0,INDEX('Placebo Lags - Data'!$B:$BA,MATCH($Q19,'Placebo Lags - Data'!$A:$A,0),MATCH(AL$1,'Placebo Lags - Data'!$B$1:$BA$1,0)))*1000000*AL$5</f>
        <v>-4.923342178386747E-3</v>
      </c>
      <c r="AM19" s="2">
        <f>IF(AM$2=0,0,INDEX('Placebo Lags - Data'!$B:$BA,MATCH($Q19,'Placebo Lags - Data'!$A:$A,0),MATCH(AM$1,'Placebo Lags - Data'!$B$1:$BA$1,0)))*1000000*AM$5</f>
        <v>7.6871001510880888</v>
      </c>
      <c r="AN19" s="2">
        <f>IF(AN$2=0,0,INDEX('Placebo Lags - Data'!$B:$BA,MATCH($Q19,'Placebo Lags - Data'!$A:$A,0),MATCH(AN$1,'Placebo Lags - Data'!$B$1:$BA$1,0)))*1000000*AN$5</f>
        <v>0</v>
      </c>
      <c r="AO19" s="2">
        <f>IF(AO$2=0,0,INDEX('Placebo Lags - Data'!$B:$BA,MATCH($Q19,'Placebo Lags - Data'!$A:$A,0),MATCH(AO$1,'Placebo Lags - Data'!$B$1:$BA$1,0)))*1000000*AO$5</f>
        <v>-2.7925170797971077</v>
      </c>
      <c r="AP19" s="2">
        <f>IF(AP$2=0,0,INDEX('Placebo Lags - Data'!$B:$BA,MATCH($Q19,'Placebo Lags - Data'!$A:$A,0),MATCH(AP$1,'Placebo Lags - Data'!$B$1:$BA$1,0)))*1000000*AP$5</f>
        <v>0</v>
      </c>
      <c r="AQ19" s="2">
        <f>IF(AQ$2=0,0,INDEX('Placebo Lags - Data'!$B:$BA,MATCH($Q19,'Placebo Lags - Data'!$A:$A,0),MATCH(AQ$1,'Placebo Lags - Data'!$B$1:$BA$1,0)))*1000000*AQ$5</f>
        <v>-20.816620235564187</v>
      </c>
      <c r="AR19" s="2">
        <f>IF(AR$2=0,0,INDEX('Placebo Lags - Data'!$B:$BA,MATCH($Q19,'Placebo Lags - Data'!$A:$A,0),MATCH(AR$1,'Placebo Lags - Data'!$B$1:$BA$1,0)))*1000000*AR$5</f>
        <v>0</v>
      </c>
      <c r="AS19" s="2">
        <f>IF(AS$2=0,0,INDEX('Placebo Lags - Data'!$B:$BA,MATCH($Q19,'Placebo Lags - Data'!$A:$A,0),MATCH(AS$1,'Placebo Lags - Data'!$B$1:$BA$1,0)))*1000000*AS$5</f>
        <v>-3.613017270254204</v>
      </c>
      <c r="AT19" s="2">
        <f>IF(AT$2=0,0,INDEX('Placebo Lags - Data'!$B:$BA,MATCH($Q19,'Placebo Lags - Data'!$A:$A,0),MATCH(AT$1,'Placebo Lags - Data'!$B$1:$BA$1,0)))*1000000*AT$5</f>
        <v>0</v>
      </c>
      <c r="AU19" s="2">
        <f>IF(AU$2=0,0,INDEX('Placebo Lags - Data'!$B:$BA,MATCH($Q19,'Placebo Lags - Data'!$A:$A,0),MATCH(AU$1,'Placebo Lags - Data'!$B$1:$BA$1,0)))*1000000*AU$5</f>
        <v>0</v>
      </c>
      <c r="AV19" s="2">
        <f>IF(AV$2=0,0,INDEX('Placebo Lags - Data'!$B:$BA,MATCH($Q19,'Placebo Lags - Data'!$A:$A,0),MATCH(AV$1,'Placebo Lags - Data'!$B$1:$BA$1,0)))*1000000*AV$5</f>
        <v>0</v>
      </c>
      <c r="AW19" s="2">
        <f>IF(AW$2=0,0,INDEX('Placebo Lags - Data'!$B:$BA,MATCH($Q19,'Placebo Lags - Data'!$A:$A,0),MATCH(AW$1,'Placebo Lags - Data'!$B$1:$BA$1,0)))*1000000*AW$5</f>
        <v>0</v>
      </c>
      <c r="AX19" s="2">
        <f>IF(AX$2=0,0,INDEX('Placebo Lags - Data'!$B:$BA,MATCH($Q19,'Placebo Lags - Data'!$A:$A,0),MATCH(AX$1,'Placebo Lags - Data'!$B$1:$BA$1,0)))*1000000*AX$5</f>
        <v>0</v>
      </c>
      <c r="AY19" s="2">
        <f>IF(AY$2=0,0,INDEX('Placebo Lags - Data'!$B:$BA,MATCH($Q19,'Placebo Lags - Data'!$A:$A,0),MATCH(AY$1,'Placebo Lags - Data'!$B$1:$BA$1,0)))*1000000*AY$5</f>
        <v>0</v>
      </c>
      <c r="AZ19" s="2">
        <f>IF(AZ$2=0,0,INDEX('Placebo Lags - Data'!$B:$BA,MATCH($Q19,'Placebo Lags - Data'!$A:$A,0),MATCH(AZ$1,'Placebo Lags - Data'!$B$1:$BA$1,0)))*1000000*AZ$5</f>
        <v>-1.6891535778995603</v>
      </c>
      <c r="BA19" s="2">
        <f>IF(BA$2=0,0,INDEX('Placebo Lags - Data'!$B:$BA,MATCH($Q19,'Placebo Lags - Data'!$A:$A,0),MATCH(BA$1,'Placebo Lags - Data'!$B$1:$BA$1,0)))*1000000*BA$5</f>
        <v>0</v>
      </c>
      <c r="BB19" s="2">
        <f>IF(BB$2=0,0,INDEX('Placebo Lags - Data'!$B:$BA,MATCH($Q19,'Placebo Lags - Data'!$A:$A,0),MATCH(BB$1,'Placebo Lags - Data'!$B$1:$BA$1,0)))*1000000*BB$5</f>
        <v>0</v>
      </c>
      <c r="BC19" s="2">
        <f>IF(BC$2=0,0,INDEX('Placebo Lags - Data'!$B:$BA,MATCH($Q19,'Placebo Lags - Data'!$A:$A,0),MATCH(BC$1,'Placebo Lags - Data'!$B$1:$BA$1,0)))*1000000*BC$5</f>
        <v>0</v>
      </c>
      <c r="BD19" s="2">
        <f>IF(BD$2=0,0,INDEX('Placebo Lags - Data'!$B:$BA,MATCH($Q19,'Placebo Lags - Data'!$A:$A,0),MATCH(BD$1,'Placebo Lags - Data'!$B$1:$BA$1,0)))*1000000*BD$5</f>
        <v>0</v>
      </c>
      <c r="BE19" s="2">
        <f>IF(BE$2=0,0,INDEX('Placebo Lags - Data'!$B:$BA,MATCH($Q19,'Placebo Lags - Data'!$A:$A,0),MATCH(BE$1,'Placebo Lags - Data'!$B$1:$BA$1,0)))*1000000*BE$5</f>
        <v>0</v>
      </c>
      <c r="BF19" s="2">
        <f>IF(BF$2=0,0,INDEX('Placebo Lags - Data'!$B:$BA,MATCH($Q19,'Placebo Lags - Data'!$A:$A,0),MATCH(BF$1,'Placebo Lags - Data'!$B$1:$BA$1,0)))*1000000*BF$5</f>
        <v>23.467602659366094</v>
      </c>
      <c r="BG19" s="2">
        <f>IF(BG$2=0,0,INDEX('Placebo Lags - Data'!$B:$BA,MATCH($Q19,'Placebo Lags - Data'!$A:$A,0),MATCH(BG$1,'Placebo Lags - Data'!$B$1:$BA$1,0)))*1000000*BG$5</f>
        <v>-7.5254943112668116</v>
      </c>
      <c r="BH19" s="2">
        <f>IF(BH$2=0,0,INDEX('Placebo Lags - Data'!$B:$BA,MATCH($Q19,'Placebo Lags - Data'!$A:$A,0),MATCH(BH$1,'Placebo Lags - Data'!$B$1:$BA$1,0)))*1000000*BH$5</f>
        <v>-0.63879781464493135</v>
      </c>
      <c r="BI19" s="2">
        <f>IF(BI$2=0,0,INDEX('Placebo Lags - Data'!$B:$BA,MATCH($Q19,'Placebo Lags - Data'!$A:$A,0),MATCH(BI$1,'Placebo Lags - Data'!$B$1:$BA$1,0)))*1000000*BI$5</f>
        <v>-5.6278145166288596</v>
      </c>
      <c r="BJ19" s="2">
        <f>IF(BJ$2=0,0,INDEX('Placebo Lags - Data'!$B:$BA,MATCH($Q19,'Placebo Lags - Data'!$A:$A,0),MATCH(BJ$1,'Placebo Lags - Data'!$B$1:$BA$1,0)))*1000000*BJ$5</f>
        <v>0</v>
      </c>
      <c r="BK19" s="2">
        <f>IF(BK$2=0,0,INDEX('Placebo Lags - Data'!$B:$BA,MATCH($Q19,'Placebo Lags - Data'!$A:$A,0),MATCH(BK$1,'Placebo Lags - Data'!$B$1:$BA$1,0)))*1000000*BK$5</f>
        <v>0</v>
      </c>
      <c r="BL19" s="2">
        <f>IF(BL$2=0,0,INDEX('Placebo Lags - Data'!$B:$BA,MATCH($Q19,'Placebo Lags - Data'!$A:$A,0),MATCH(BL$1,'Placebo Lags - Data'!$B$1:$BA$1,0)))*1000000*BL$5</f>
        <v>0</v>
      </c>
      <c r="BM19" s="2">
        <f>IF(BM$2=0,0,INDEX('Placebo Lags - Data'!$B:$BA,MATCH($Q19,'Placebo Lags - Data'!$A:$A,0),MATCH(BM$1,'Placebo Lags - Data'!$B$1:$BA$1,0)))*1000000*BM$5</f>
        <v>0</v>
      </c>
      <c r="BN19" s="2">
        <f>IF(BN$2=0,0,INDEX('Placebo Lags - Data'!$B:$BA,MATCH($Q19,'Placebo Lags - Data'!$A:$A,0),MATCH(BN$1,'Placebo Lags - Data'!$B$1:$BA$1,0)))*1000000*BN$5</f>
        <v>0</v>
      </c>
      <c r="BO19" s="2">
        <f>IF(BO$2=0,0,INDEX('Placebo Lags - Data'!$B:$BA,MATCH($Q19,'Placebo Lags - Data'!$A:$A,0),MATCH(BO$1,'Placebo Lags - Data'!$B$1:$BA$1,0)))*1000000*BO$5</f>
        <v>-0.81205035940001835</v>
      </c>
      <c r="BP19" s="2">
        <f>IF(BP$2=0,0,INDEX('Placebo Lags - Data'!$B:$BA,MATCH($Q19,'Placebo Lags - Data'!$A:$A,0),MATCH(BP$1,'Placebo Lags - Data'!$B$1:$BA$1,0)))*1000000*BP$5</f>
        <v>0</v>
      </c>
      <c r="BQ19" s="2"/>
      <c r="BR19" s="2"/>
    </row>
    <row r="20" spans="1:70" x14ac:dyDescent="0.25">
      <c r="A20" t="s">
        <v>129</v>
      </c>
      <c r="B20" s="2">
        <f t="shared" si="0"/>
        <v>0</v>
      </c>
      <c r="Q20">
        <f>'Placebo Lags - Data'!A15</f>
        <v>1995</v>
      </c>
      <c r="R20" s="2">
        <f>IF(R$2=0,0,INDEX('Placebo Lags - Data'!$B:$BA,MATCH($Q20,'Placebo Lags - Data'!$A:$A,0),MATCH(R$1,'Placebo Lags - Data'!$B$1:$BA$1,0)))*1000000*R$5</f>
        <v>-3.4731544928945368</v>
      </c>
      <c r="S20" s="2">
        <f>IF(S$2=0,0,INDEX('Placebo Lags - Data'!$B:$BA,MATCH($Q20,'Placebo Lags - Data'!$A:$A,0),MATCH(S$1,'Placebo Lags - Data'!$B$1:$BA$1,0)))*1000000*S$5</f>
        <v>0</v>
      </c>
      <c r="T20" s="2">
        <f>IF(T$2=0,0,INDEX('Placebo Lags - Data'!$B:$BA,MATCH($Q20,'Placebo Lags - Data'!$A:$A,0),MATCH(T$1,'Placebo Lags - Data'!$B$1:$BA$1,0)))*1000000*T$5</f>
        <v>0</v>
      </c>
      <c r="U20" s="2">
        <f>IF(U$2=0,0,INDEX('Placebo Lags - Data'!$B:$BA,MATCH($Q20,'Placebo Lags - Data'!$A:$A,0),MATCH(U$1,'Placebo Lags - Data'!$B$1:$BA$1,0)))*1000000*U$5</f>
        <v>-18.610424376674928</v>
      </c>
      <c r="V20" s="2">
        <f>IF(V$2=0,0,INDEX('Placebo Lags - Data'!$B:$BA,MATCH($Q20,'Placebo Lags - Data'!$A:$A,0),MATCH(V$1,'Placebo Lags - Data'!$B$1:$BA$1,0)))*1000000*V$5</f>
        <v>14.681811080663465</v>
      </c>
      <c r="W20" s="2">
        <f>IF(W$2=0,0,INDEX('Placebo Lags - Data'!$B:$BA,MATCH($Q20,'Placebo Lags - Data'!$A:$A,0),MATCH(W$1,'Placebo Lags - Data'!$B$1:$BA$1,0)))*1000000*W$5</f>
        <v>0</v>
      </c>
      <c r="X20" s="2">
        <f>IF(X$2=0,0,INDEX('Placebo Lags - Data'!$B:$BA,MATCH($Q20,'Placebo Lags - Data'!$A:$A,0),MATCH(X$1,'Placebo Lags - Data'!$B$1:$BA$1,0)))*1000000*X$5</f>
        <v>-5.5683049140498042</v>
      </c>
      <c r="Y20" s="2">
        <f>IF(Y$2=0,0,INDEX('Placebo Lags - Data'!$B:$BA,MATCH($Q20,'Placebo Lags - Data'!$A:$A,0),MATCH(Y$1,'Placebo Lags - Data'!$B$1:$BA$1,0)))*1000000*Y$5</f>
        <v>0</v>
      </c>
      <c r="Z20" s="2">
        <f>IF(Z$2=0,0,INDEX('Placebo Lags - Data'!$B:$BA,MATCH($Q20,'Placebo Lags - Data'!$A:$A,0),MATCH(Z$1,'Placebo Lags - Data'!$B$1:$BA$1,0)))*1000000*Z$5</f>
        <v>0</v>
      </c>
      <c r="AA20" s="2">
        <f>IF(AA$2=0,0,INDEX('Placebo Lags - Data'!$B:$BA,MATCH($Q20,'Placebo Lags - Data'!$A:$A,0),MATCH(AA$1,'Placebo Lags - Data'!$B$1:$BA$1,0)))*1000000*AA$5</f>
        <v>0</v>
      </c>
      <c r="AB20" s="2">
        <f>IF(AB$2=0,0,INDEX('Placebo Lags - Data'!$B:$BA,MATCH($Q20,'Placebo Lags - Data'!$A:$A,0),MATCH(AB$1,'Placebo Lags - Data'!$B$1:$BA$1,0)))*1000000*AB$5</f>
        <v>0</v>
      </c>
      <c r="AC20" s="2">
        <f>IF(AC$2=0,0,INDEX('Placebo Lags - Data'!$B:$BA,MATCH($Q20,'Placebo Lags - Data'!$A:$A,0),MATCH(AC$1,'Placebo Lags - Data'!$B$1:$BA$1,0)))*1000000*AC$5</f>
        <v>0.88543805532026454</v>
      </c>
      <c r="AD20" s="2">
        <f>IF(AD$2=0,0,INDEX('Placebo Lags - Data'!$B:$BA,MATCH($Q20,'Placebo Lags - Data'!$A:$A,0),MATCH(AD$1,'Placebo Lags - Data'!$B$1:$BA$1,0)))*1000000*AD$5</f>
        <v>0</v>
      </c>
      <c r="AE20" s="2">
        <f>IF(AE$2=0,0,INDEX('Placebo Lags - Data'!$B:$BA,MATCH($Q20,'Placebo Lags - Data'!$A:$A,0),MATCH(AE$1,'Placebo Lags - Data'!$B$1:$BA$1,0)))*1000000*AE$5</f>
        <v>1.0038262416856014</v>
      </c>
      <c r="AF20" s="2">
        <f>IF(AF$2=0,0,INDEX('Placebo Lags - Data'!$B:$BA,MATCH($Q20,'Placebo Lags - Data'!$A:$A,0),MATCH(AF$1,'Placebo Lags - Data'!$B$1:$BA$1,0)))*1000000*AF$5</f>
        <v>1.2942515468239435</v>
      </c>
      <c r="AG20" s="2">
        <f>IF(AG$2=0,0,INDEX('Placebo Lags - Data'!$B:$BA,MATCH($Q20,'Placebo Lags - Data'!$A:$A,0),MATCH(AG$1,'Placebo Lags - Data'!$B$1:$BA$1,0)))*1000000*AG$5</f>
        <v>0</v>
      </c>
      <c r="AH20" s="2">
        <f>IF(AH$2=0,0,INDEX('Placebo Lags - Data'!$B:$BA,MATCH($Q20,'Placebo Lags - Data'!$A:$A,0),MATCH(AH$1,'Placebo Lags - Data'!$B$1:$BA$1,0)))*1000000*AH$5</f>
        <v>-10.04600380838383</v>
      </c>
      <c r="AI20" s="2">
        <f>IF(AI$2=0,0,INDEX('Placebo Lags - Data'!$B:$BA,MATCH($Q20,'Placebo Lags - Data'!$A:$A,0),MATCH(AI$1,'Placebo Lags - Data'!$B$1:$BA$1,0)))*1000000*AI$5</f>
        <v>0.57139197906508343</v>
      </c>
      <c r="AJ20" s="2">
        <f>IF(AJ$2=0,0,INDEX('Placebo Lags - Data'!$B:$BA,MATCH($Q20,'Placebo Lags - Data'!$A:$A,0),MATCH(AJ$1,'Placebo Lags - Data'!$B$1:$BA$1,0)))*1000000*AJ$5</f>
        <v>-13.795791346637998</v>
      </c>
      <c r="AK20" s="2">
        <f>IF(AK$2=0,0,INDEX('Placebo Lags - Data'!$B:$BA,MATCH($Q20,'Placebo Lags - Data'!$A:$A,0),MATCH(AK$1,'Placebo Lags - Data'!$B$1:$BA$1,0)))*1000000*AK$5</f>
        <v>0</v>
      </c>
      <c r="AL20" s="2">
        <f>IF(AL$2=0,0,INDEX('Placebo Lags - Data'!$B:$BA,MATCH($Q20,'Placebo Lags - Data'!$A:$A,0),MATCH(AL$1,'Placebo Lags - Data'!$B$1:$BA$1,0)))*1000000*AL$5</f>
        <v>-4.3213976823608391</v>
      </c>
      <c r="AM20" s="2">
        <f>IF(AM$2=0,0,INDEX('Placebo Lags - Data'!$B:$BA,MATCH($Q20,'Placebo Lags - Data'!$A:$A,0),MATCH(AM$1,'Placebo Lags - Data'!$B$1:$BA$1,0)))*1000000*AM$5</f>
        <v>12.488308129832149</v>
      </c>
      <c r="AN20" s="2">
        <f>IF(AN$2=0,0,INDEX('Placebo Lags - Data'!$B:$BA,MATCH($Q20,'Placebo Lags - Data'!$A:$A,0),MATCH(AN$1,'Placebo Lags - Data'!$B$1:$BA$1,0)))*1000000*AN$5</f>
        <v>0</v>
      </c>
      <c r="AO20" s="2">
        <f>IF(AO$2=0,0,INDEX('Placebo Lags - Data'!$B:$BA,MATCH($Q20,'Placebo Lags - Data'!$A:$A,0),MATCH(AO$1,'Placebo Lags - Data'!$B$1:$BA$1,0)))*1000000*AO$5</f>
        <v>-4.6914369704609271</v>
      </c>
      <c r="AP20" s="2">
        <f>IF(AP$2=0,0,INDEX('Placebo Lags - Data'!$B:$BA,MATCH($Q20,'Placebo Lags - Data'!$A:$A,0),MATCH(AP$1,'Placebo Lags - Data'!$B$1:$BA$1,0)))*1000000*AP$5</f>
        <v>0</v>
      </c>
      <c r="AQ20" s="2">
        <f>IF(AQ$2=0,0,INDEX('Placebo Lags - Data'!$B:$BA,MATCH($Q20,'Placebo Lags - Data'!$A:$A,0),MATCH(AQ$1,'Placebo Lags - Data'!$B$1:$BA$1,0)))*1000000*AQ$5</f>
        <v>-9.8742675618268549</v>
      </c>
      <c r="AR20" s="2">
        <f>IF(AR$2=0,0,INDEX('Placebo Lags - Data'!$B:$BA,MATCH($Q20,'Placebo Lags - Data'!$A:$A,0),MATCH(AR$1,'Placebo Lags - Data'!$B$1:$BA$1,0)))*1000000*AR$5</f>
        <v>0</v>
      </c>
      <c r="AS20" s="2">
        <f>IF(AS$2=0,0,INDEX('Placebo Lags - Data'!$B:$BA,MATCH($Q20,'Placebo Lags - Data'!$A:$A,0),MATCH(AS$1,'Placebo Lags - Data'!$B$1:$BA$1,0)))*1000000*AS$5</f>
        <v>3.6943401937605813</v>
      </c>
      <c r="AT20" s="2">
        <f>IF(AT$2=0,0,INDEX('Placebo Lags - Data'!$B:$BA,MATCH($Q20,'Placebo Lags - Data'!$A:$A,0),MATCH(AT$1,'Placebo Lags - Data'!$B$1:$BA$1,0)))*1000000*AT$5</f>
        <v>0</v>
      </c>
      <c r="AU20" s="2">
        <f>IF(AU$2=0,0,INDEX('Placebo Lags - Data'!$B:$BA,MATCH($Q20,'Placebo Lags - Data'!$A:$A,0),MATCH(AU$1,'Placebo Lags - Data'!$B$1:$BA$1,0)))*1000000*AU$5</f>
        <v>0</v>
      </c>
      <c r="AV20" s="2">
        <f>IF(AV$2=0,0,INDEX('Placebo Lags - Data'!$B:$BA,MATCH($Q20,'Placebo Lags - Data'!$A:$A,0),MATCH(AV$1,'Placebo Lags - Data'!$B$1:$BA$1,0)))*1000000*AV$5</f>
        <v>0</v>
      </c>
      <c r="AW20" s="2">
        <f>IF(AW$2=0,0,INDEX('Placebo Lags - Data'!$B:$BA,MATCH($Q20,'Placebo Lags - Data'!$A:$A,0),MATCH(AW$1,'Placebo Lags - Data'!$B$1:$BA$1,0)))*1000000*AW$5</f>
        <v>0</v>
      </c>
      <c r="AX20" s="2">
        <f>IF(AX$2=0,0,INDEX('Placebo Lags - Data'!$B:$BA,MATCH($Q20,'Placebo Lags - Data'!$A:$A,0),MATCH(AX$1,'Placebo Lags - Data'!$B$1:$BA$1,0)))*1000000*AX$5</f>
        <v>0</v>
      </c>
      <c r="AY20" s="2">
        <f>IF(AY$2=0,0,INDEX('Placebo Lags - Data'!$B:$BA,MATCH($Q20,'Placebo Lags - Data'!$A:$A,0),MATCH(AY$1,'Placebo Lags - Data'!$B$1:$BA$1,0)))*1000000*AY$5</f>
        <v>0</v>
      </c>
      <c r="AZ20" s="2">
        <f>IF(AZ$2=0,0,INDEX('Placebo Lags - Data'!$B:$BA,MATCH($Q20,'Placebo Lags - Data'!$A:$A,0),MATCH(AZ$1,'Placebo Lags - Data'!$B$1:$BA$1,0)))*1000000*AZ$5</f>
        <v>12.550294741231482</v>
      </c>
      <c r="BA20" s="2">
        <f>IF(BA$2=0,0,INDEX('Placebo Lags - Data'!$B:$BA,MATCH($Q20,'Placebo Lags - Data'!$A:$A,0),MATCH(BA$1,'Placebo Lags - Data'!$B$1:$BA$1,0)))*1000000*BA$5</f>
        <v>0</v>
      </c>
      <c r="BB20" s="2">
        <f>IF(BB$2=0,0,INDEX('Placebo Lags - Data'!$B:$BA,MATCH($Q20,'Placebo Lags - Data'!$A:$A,0),MATCH(BB$1,'Placebo Lags - Data'!$B$1:$BA$1,0)))*1000000*BB$5</f>
        <v>0</v>
      </c>
      <c r="BC20" s="2">
        <f>IF(BC$2=0,0,INDEX('Placebo Lags - Data'!$B:$BA,MATCH($Q20,'Placebo Lags - Data'!$A:$A,0),MATCH(BC$1,'Placebo Lags - Data'!$B$1:$BA$1,0)))*1000000*BC$5</f>
        <v>0</v>
      </c>
      <c r="BD20" s="2">
        <f>IF(BD$2=0,0,INDEX('Placebo Lags - Data'!$B:$BA,MATCH($Q20,'Placebo Lags - Data'!$A:$A,0),MATCH(BD$1,'Placebo Lags - Data'!$B$1:$BA$1,0)))*1000000*BD$5</f>
        <v>0</v>
      </c>
      <c r="BE20" s="2">
        <f>IF(BE$2=0,0,INDEX('Placebo Lags - Data'!$B:$BA,MATCH($Q20,'Placebo Lags - Data'!$A:$A,0),MATCH(BE$1,'Placebo Lags - Data'!$B$1:$BA$1,0)))*1000000*BE$5</f>
        <v>0</v>
      </c>
      <c r="BF20" s="2">
        <f>IF(BF$2=0,0,INDEX('Placebo Lags - Data'!$B:$BA,MATCH($Q20,'Placebo Lags - Data'!$A:$A,0),MATCH(BF$1,'Placebo Lags - Data'!$B$1:$BA$1,0)))*1000000*BF$5</f>
        <v>15.18699082225794</v>
      </c>
      <c r="BG20" s="2">
        <f>IF(BG$2=0,0,INDEX('Placebo Lags - Data'!$B:$BA,MATCH($Q20,'Placebo Lags - Data'!$A:$A,0),MATCH(BG$1,'Placebo Lags - Data'!$B$1:$BA$1,0)))*1000000*BG$5</f>
        <v>-4.7326270760095213</v>
      </c>
      <c r="BH20" s="2">
        <f>IF(BH$2=0,0,INDEX('Placebo Lags - Data'!$B:$BA,MATCH($Q20,'Placebo Lags - Data'!$A:$A,0),MATCH(BH$1,'Placebo Lags - Data'!$B$1:$BA$1,0)))*1000000*BH$5</f>
        <v>-3.2026655389927328</v>
      </c>
      <c r="BI20" s="2">
        <f>IF(BI$2=0,0,INDEX('Placebo Lags - Data'!$B:$BA,MATCH($Q20,'Placebo Lags - Data'!$A:$A,0),MATCH(BI$1,'Placebo Lags - Data'!$B$1:$BA$1,0)))*1000000*BI$5</f>
        <v>2.626671630423516</v>
      </c>
      <c r="BJ20" s="2">
        <f>IF(BJ$2=0,0,INDEX('Placebo Lags - Data'!$B:$BA,MATCH($Q20,'Placebo Lags - Data'!$A:$A,0),MATCH(BJ$1,'Placebo Lags - Data'!$B$1:$BA$1,0)))*1000000*BJ$5</f>
        <v>0</v>
      </c>
      <c r="BK20" s="2">
        <f>IF(BK$2=0,0,INDEX('Placebo Lags - Data'!$B:$BA,MATCH($Q20,'Placebo Lags - Data'!$A:$A,0),MATCH(BK$1,'Placebo Lags - Data'!$B$1:$BA$1,0)))*1000000*BK$5</f>
        <v>0</v>
      </c>
      <c r="BL20" s="2">
        <f>IF(BL$2=0,0,INDEX('Placebo Lags - Data'!$B:$BA,MATCH($Q20,'Placebo Lags - Data'!$A:$A,0),MATCH(BL$1,'Placebo Lags - Data'!$B$1:$BA$1,0)))*1000000*BL$5</f>
        <v>0</v>
      </c>
      <c r="BM20" s="2">
        <f>IF(BM$2=0,0,INDEX('Placebo Lags - Data'!$B:$BA,MATCH($Q20,'Placebo Lags - Data'!$A:$A,0),MATCH(BM$1,'Placebo Lags - Data'!$B$1:$BA$1,0)))*1000000*BM$5</f>
        <v>0</v>
      </c>
      <c r="BN20" s="2">
        <f>IF(BN$2=0,0,INDEX('Placebo Lags - Data'!$B:$BA,MATCH($Q20,'Placebo Lags - Data'!$A:$A,0),MATCH(BN$1,'Placebo Lags - Data'!$B$1:$BA$1,0)))*1000000*BN$5</f>
        <v>0</v>
      </c>
      <c r="BO20" s="2">
        <f>IF(BO$2=0,0,INDEX('Placebo Lags - Data'!$B:$BA,MATCH($Q20,'Placebo Lags - Data'!$A:$A,0),MATCH(BO$1,'Placebo Lags - Data'!$B$1:$BA$1,0)))*1000000*BO$5</f>
        <v>-2.8291228773014154</v>
      </c>
      <c r="BP20" s="2">
        <f>IF(BP$2=0,0,INDEX('Placebo Lags - Data'!$B:$BA,MATCH($Q20,'Placebo Lags - Data'!$A:$A,0),MATCH(BP$1,'Placebo Lags - Data'!$B$1:$BA$1,0)))*1000000*BP$5</f>
        <v>0</v>
      </c>
      <c r="BQ20" s="2"/>
      <c r="BR20" s="2"/>
    </row>
    <row r="21" spans="1:70" x14ac:dyDescent="0.25">
      <c r="A21" t="s">
        <v>40</v>
      </c>
      <c r="B21" s="2">
        <f t="shared" si="0"/>
        <v>2.1271915445599734</v>
      </c>
      <c r="Q21">
        <f>'Placebo Lags - Data'!A16</f>
        <v>1996</v>
      </c>
      <c r="R21" s="2">
        <f>IF(R$2=0,0,INDEX('Placebo Lags - Data'!$B:$BA,MATCH($Q21,'Placebo Lags - Data'!$A:$A,0),MATCH(R$1,'Placebo Lags - Data'!$B$1:$BA$1,0)))*1000000*R$5</f>
        <v>-2.557219431764679</v>
      </c>
      <c r="S21" s="2">
        <f>IF(S$2=0,0,INDEX('Placebo Lags - Data'!$B:$BA,MATCH($Q21,'Placebo Lags - Data'!$A:$A,0),MATCH(S$1,'Placebo Lags - Data'!$B$1:$BA$1,0)))*1000000*S$5</f>
        <v>0</v>
      </c>
      <c r="T21" s="2">
        <f>IF(T$2=0,0,INDEX('Placebo Lags - Data'!$B:$BA,MATCH($Q21,'Placebo Lags - Data'!$A:$A,0),MATCH(T$1,'Placebo Lags - Data'!$B$1:$BA$1,0)))*1000000*T$5</f>
        <v>0</v>
      </c>
      <c r="U21" s="2">
        <f>IF(U$2=0,0,INDEX('Placebo Lags - Data'!$B:$BA,MATCH($Q21,'Placebo Lags - Data'!$A:$A,0),MATCH(U$1,'Placebo Lags - Data'!$B$1:$BA$1,0)))*1000000*U$5</f>
        <v>2.9842983622074826</v>
      </c>
      <c r="V21" s="2">
        <f>IF(V$2=0,0,INDEX('Placebo Lags - Data'!$B:$BA,MATCH($Q21,'Placebo Lags - Data'!$A:$A,0),MATCH(V$1,'Placebo Lags - Data'!$B$1:$BA$1,0)))*1000000*V$5</f>
        <v>10.61558214132674</v>
      </c>
      <c r="W21" s="2">
        <f>IF(W$2=0,0,INDEX('Placebo Lags - Data'!$B:$BA,MATCH($Q21,'Placebo Lags - Data'!$A:$A,0),MATCH(W$1,'Placebo Lags - Data'!$B$1:$BA$1,0)))*1000000*W$5</f>
        <v>0</v>
      </c>
      <c r="X21" s="2">
        <f>IF(X$2=0,0,INDEX('Placebo Lags - Data'!$B:$BA,MATCH($Q21,'Placebo Lags - Data'!$A:$A,0),MATCH(X$1,'Placebo Lags - Data'!$B$1:$BA$1,0)))*1000000*X$5</f>
        <v>-0.30020643748684961</v>
      </c>
      <c r="Y21" s="2">
        <f>IF(Y$2=0,0,INDEX('Placebo Lags - Data'!$B:$BA,MATCH($Q21,'Placebo Lags - Data'!$A:$A,0),MATCH(Y$1,'Placebo Lags - Data'!$B$1:$BA$1,0)))*1000000*Y$5</f>
        <v>0</v>
      </c>
      <c r="Z21" s="2">
        <f>IF(Z$2=0,0,INDEX('Placebo Lags - Data'!$B:$BA,MATCH($Q21,'Placebo Lags - Data'!$A:$A,0),MATCH(Z$1,'Placebo Lags - Data'!$B$1:$BA$1,0)))*1000000*Z$5</f>
        <v>0</v>
      </c>
      <c r="AA21" s="2">
        <f>IF(AA$2=0,0,INDEX('Placebo Lags - Data'!$B:$BA,MATCH($Q21,'Placebo Lags - Data'!$A:$A,0),MATCH(AA$1,'Placebo Lags - Data'!$B$1:$BA$1,0)))*1000000*AA$5</f>
        <v>0</v>
      </c>
      <c r="AB21" s="2">
        <f>IF(AB$2=0,0,INDEX('Placebo Lags - Data'!$B:$BA,MATCH($Q21,'Placebo Lags - Data'!$A:$A,0),MATCH(AB$1,'Placebo Lags - Data'!$B$1:$BA$1,0)))*1000000*AB$5</f>
        <v>0</v>
      </c>
      <c r="AC21" s="2">
        <f>IF(AC$2=0,0,INDEX('Placebo Lags - Data'!$B:$BA,MATCH($Q21,'Placebo Lags - Data'!$A:$A,0),MATCH(AC$1,'Placebo Lags - Data'!$B$1:$BA$1,0)))*1000000*AC$5</f>
        <v>-1.0241761856377707</v>
      </c>
      <c r="AD21" s="2">
        <f>IF(AD$2=0,0,INDEX('Placebo Lags - Data'!$B:$BA,MATCH($Q21,'Placebo Lags - Data'!$A:$A,0),MATCH(AD$1,'Placebo Lags - Data'!$B$1:$BA$1,0)))*1000000*AD$5</f>
        <v>0</v>
      </c>
      <c r="AE21" s="2">
        <f>IF(AE$2=0,0,INDEX('Placebo Lags - Data'!$B:$BA,MATCH($Q21,'Placebo Lags - Data'!$A:$A,0),MATCH(AE$1,'Placebo Lags - Data'!$B$1:$BA$1,0)))*1000000*AE$5</f>
        <v>12.851029168814421</v>
      </c>
      <c r="AF21" s="2">
        <f>IF(AF$2=0,0,INDEX('Placebo Lags - Data'!$B:$BA,MATCH($Q21,'Placebo Lags - Data'!$A:$A,0),MATCH(AF$1,'Placebo Lags - Data'!$B$1:$BA$1,0)))*1000000*AF$5</f>
        <v>4.4448679545894265</v>
      </c>
      <c r="AG21" s="2">
        <f>IF(AG$2=0,0,INDEX('Placebo Lags - Data'!$B:$BA,MATCH($Q21,'Placebo Lags - Data'!$A:$A,0),MATCH(AG$1,'Placebo Lags - Data'!$B$1:$BA$1,0)))*1000000*AG$5</f>
        <v>0</v>
      </c>
      <c r="AH21" s="2">
        <f>IF(AH$2=0,0,INDEX('Placebo Lags - Data'!$B:$BA,MATCH($Q21,'Placebo Lags - Data'!$A:$A,0),MATCH(AH$1,'Placebo Lags - Data'!$B$1:$BA$1,0)))*1000000*AH$5</f>
        <v>-13.860775652574375</v>
      </c>
      <c r="AI21" s="2">
        <f>IF(AI$2=0,0,INDEX('Placebo Lags - Data'!$B:$BA,MATCH($Q21,'Placebo Lags - Data'!$A:$A,0),MATCH(AI$1,'Placebo Lags - Data'!$B$1:$BA$1,0)))*1000000*AI$5</f>
        <v>0.31632956165594805</v>
      </c>
      <c r="AJ21" s="2">
        <f>IF(AJ$2=0,0,INDEX('Placebo Lags - Data'!$B:$BA,MATCH($Q21,'Placebo Lags - Data'!$A:$A,0),MATCH(AJ$1,'Placebo Lags - Data'!$B$1:$BA$1,0)))*1000000*AJ$5</f>
        <v>-8.3637141869985498</v>
      </c>
      <c r="AK21" s="2">
        <f>IF(AK$2=0,0,INDEX('Placebo Lags - Data'!$B:$BA,MATCH($Q21,'Placebo Lags - Data'!$A:$A,0),MATCH(AK$1,'Placebo Lags - Data'!$B$1:$BA$1,0)))*1000000*AK$5</f>
        <v>0</v>
      </c>
      <c r="AL21" s="2">
        <f>IF(AL$2=0,0,INDEX('Placebo Lags - Data'!$B:$BA,MATCH($Q21,'Placebo Lags - Data'!$A:$A,0),MATCH(AL$1,'Placebo Lags - Data'!$B$1:$BA$1,0)))*1000000*AL$5</f>
        <v>5.5924920161487535</v>
      </c>
      <c r="AM21" s="2">
        <f>IF(AM$2=0,0,INDEX('Placebo Lags - Data'!$B:$BA,MATCH($Q21,'Placebo Lags - Data'!$A:$A,0),MATCH(AM$1,'Placebo Lags - Data'!$B$1:$BA$1,0)))*1000000*AM$5</f>
        <v>5.503796273842454</v>
      </c>
      <c r="AN21" s="2">
        <f>IF(AN$2=0,0,INDEX('Placebo Lags - Data'!$B:$BA,MATCH($Q21,'Placebo Lags - Data'!$A:$A,0),MATCH(AN$1,'Placebo Lags - Data'!$B$1:$BA$1,0)))*1000000*AN$5</f>
        <v>0</v>
      </c>
      <c r="AO21" s="2">
        <f>IF(AO$2=0,0,INDEX('Placebo Lags - Data'!$B:$BA,MATCH($Q21,'Placebo Lags - Data'!$A:$A,0),MATCH(AO$1,'Placebo Lags - Data'!$B$1:$BA$1,0)))*1000000*AO$5</f>
        <v>1.5710938896518201</v>
      </c>
      <c r="AP21" s="2">
        <f>IF(AP$2=0,0,INDEX('Placebo Lags - Data'!$B:$BA,MATCH($Q21,'Placebo Lags - Data'!$A:$A,0),MATCH(AP$1,'Placebo Lags - Data'!$B$1:$BA$1,0)))*1000000*AP$5</f>
        <v>0</v>
      </c>
      <c r="AQ21" s="2">
        <f>IF(AQ$2=0,0,INDEX('Placebo Lags - Data'!$B:$BA,MATCH($Q21,'Placebo Lags - Data'!$A:$A,0),MATCH(AQ$1,'Placebo Lags - Data'!$B$1:$BA$1,0)))*1000000*AQ$5</f>
        <v>-16.076000974862836</v>
      </c>
      <c r="AR21" s="2">
        <f>IF(AR$2=0,0,INDEX('Placebo Lags - Data'!$B:$BA,MATCH($Q21,'Placebo Lags - Data'!$A:$A,0),MATCH(AR$1,'Placebo Lags - Data'!$B$1:$BA$1,0)))*1000000*AR$5</f>
        <v>0</v>
      </c>
      <c r="AS21" s="2">
        <f>IF(AS$2=0,0,INDEX('Placebo Lags - Data'!$B:$BA,MATCH($Q21,'Placebo Lags - Data'!$A:$A,0),MATCH(AS$1,'Placebo Lags - Data'!$B$1:$BA$1,0)))*1000000*AS$5</f>
        <v>-2.4382854917348595</v>
      </c>
      <c r="AT21" s="2">
        <f>IF(AT$2=0,0,INDEX('Placebo Lags - Data'!$B:$BA,MATCH($Q21,'Placebo Lags - Data'!$A:$A,0),MATCH(AT$1,'Placebo Lags - Data'!$B$1:$BA$1,0)))*1000000*AT$5</f>
        <v>0</v>
      </c>
      <c r="AU21" s="2">
        <f>IF(AU$2=0,0,INDEX('Placebo Lags - Data'!$B:$BA,MATCH($Q21,'Placebo Lags - Data'!$A:$A,0),MATCH(AU$1,'Placebo Lags - Data'!$B$1:$BA$1,0)))*1000000*AU$5</f>
        <v>0</v>
      </c>
      <c r="AV21" s="2">
        <f>IF(AV$2=0,0,INDEX('Placebo Lags - Data'!$B:$BA,MATCH($Q21,'Placebo Lags - Data'!$A:$A,0),MATCH(AV$1,'Placebo Lags - Data'!$B$1:$BA$1,0)))*1000000*AV$5</f>
        <v>0</v>
      </c>
      <c r="AW21" s="2">
        <f>IF(AW$2=0,0,INDEX('Placebo Lags - Data'!$B:$BA,MATCH($Q21,'Placebo Lags - Data'!$A:$A,0),MATCH(AW$1,'Placebo Lags - Data'!$B$1:$BA$1,0)))*1000000*AW$5</f>
        <v>0</v>
      </c>
      <c r="AX21" s="2">
        <f>IF(AX$2=0,0,INDEX('Placebo Lags - Data'!$B:$BA,MATCH($Q21,'Placebo Lags - Data'!$A:$A,0),MATCH(AX$1,'Placebo Lags - Data'!$B$1:$BA$1,0)))*1000000*AX$5</f>
        <v>0</v>
      </c>
      <c r="AY21" s="2">
        <f>IF(AY$2=0,0,INDEX('Placebo Lags - Data'!$B:$BA,MATCH($Q21,'Placebo Lags - Data'!$A:$A,0),MATCH(AY$1,'Placebo Lags - Data'!$B$1:$BA$1,0)))*1000000*AY$5</f>
        <v>0</v>
      </c>
      <c r="AZ21" s="2">
        <f>IF(AZ$2=0,0,INDEX('Placebo Lags - Data'!$B:$BA,MATCH($Q21,'Placebo Lags - Data'!$A:$A,0),MATCH(AZ$1,'Placebo Lags - Data'!$B$1:$BA$1,0)))*1000000*AZ$5</f>
        <v>-18.658491171663627</v>
      </c>
      <c r="BA21" s="2">
        <f>IF(BA$2=0,0,INDEX('Placebo Lags - Data'!$B:$BA,MATCH($Q21,'Placebo Lags - Data'!$A:$A,0),MATCH(BA$1,'Placebo Lags - Data'!$B$1:$BA$1,0)))*1000000*BA$5</f>
        <v>0</v>
      </c>
      <c r="BB21" s="2">
        <f>IF(BB$2=0,0,INDEX('Placebo Lags - Data'!$B:$BA,MATCH($Q21,'Placebo Lags - Data'!$A:$A,0),MATCH(BB$1,'Placebo Lags - Data'!$B$1:$BA$1,0)))*1000000*BB$5</f>
        <v>0</v>
      </c>
      <c r="BC21" s="2">
        <f>IF(BC$2=0,0,INDEX('Placebo Lags - Data'!$B:$BA,MATCH($Q21,'Placebo Lags - Data'!$A:$A,0),MATCH(BC$1,'Placebo Lags - Data'!$B$1:$BA$1,0)))*1000000*BC$5</f>
        <v>0</v>
      </c>
      <c r="BD21" s="2">
        <f>IF(BD$2=0,0,INDEX('Placebo Lags - Data'!$B:$BA,MATCH($Q21,'Placebo Lags - Data'!$A:$A,0),MATCH(BD$1,'Placebo Lags - Data'!$B$1:$BA$1,0)))*1000000*BD$5</f>
        <v>0</v>
      </c>
      <c r="BE21" s="2">
        <f>IF(BE$2=0,0,INDEX('Placebo Lags - Data'!$B:$BA,MATCH($Q21,'Placebo Lags - Data'!$A:$A,0),MATCH(BE$1,'Placebo Lags - Data'!$B$1:$BA$1,0)))*1000000*BE$5</f>
        <v>0</v>
      </c>
      <c r="BF21" s="2">
        <f>IF(BF$2=0,0,INDEX('Placebo Lags - Data'!$B:$BA,MATCH($Q21,'Placebo Lags - Data'!$A:$A,0),MATCH(BF$1,'Placebo Lags - Data'!$B$1:$BA$1,0)))*1000000*BF$5</f>
        <v>-10.772785572044086</v>
      </c>
      <c r="BG21" s="2">
        <f>IF(BG$2=0,0,INDEX('Placebo Lags - Data'!$B:$BA,MATCH($Q21,'Placebo Lags - Data'!$A:$A,0),MATCH(BG$1,'Placebo Lags - Data'!$B$1:$BA$1,0)))*1000000*BG$5</f>
        <v>2.4073890472209314</v>
      </c>
      <c r="BH21" s="2">
        <f>IF(BH$2=0,0,INDEX('Placebo Lags - Data'!$B:$BA,MATCH($Q21,'Placebo Lags - Data'!$A:$A,0),MATCH(BH$1,'Placebo Lags - Data'!$B$1:$BA$1,0)))*1000000*BH$5</f>
        <v>5.0028011173708364</v>
      </c>
      <c r="BI21" s="2">
        <f>IF(BI$2=0,0,INDEX('Placebo Lags - Data'!$B:$BA,MATCH($Q21,'Placebo Lags - Data'!$A:$A,0),MATCH(BI$1,'Placebo Lags - Data'!$B$1:$BA$1,0)))*1000000*BI$5</f>
        <v>-2.8939414278283948</v>
      </c>
      <c r="BJ21" s="2">
        <f>IF(BJ$2=0,0,INDEX('Placebo Lags - Data'!$B:$BA,MATCH($Q21,'Placebo Lags - Data'!$A:$A,0),MATCH(BJ$1,'Placebo Lags - Data'!$B$1:$BA$1,0)))*1000000*BJ$5</f>
        <v>0</v>
      </c>
      <c r="BK21" s="2">
        <f>IF(BK$2=0,0,INDEX('Placebo Lags - Data'!$B:$BA,MATCH($Q21,'Placebo Lags - Data'!$A:$A,0),MATCH(BK$1,'Placebo Lags - Data'!$B$1:$BA$1,0)))*1000000*BK$5</f>
        <v>0</v>
      </c>
      <c r="BL21" s="2">
        <f>IF(BL$2=0,0,INDEX('Placebo Lags - Data'!$B:$BA,MATCH($Q21,'Placebo Lags - Data'!$A:$A,0),MATCH(BL$1,'Placebo Lags - Data'!$B$1:$BA$1,0)))*1000000*BL$5</f>
        <v>0</v>
      </c>
      <c r="BM21" s="2">
        <f>IF(BM$2=0,0,INDEX('Placebo Lags - Data'!$B:$BA,MATCH($Q21,'Placebo Lags - Data'!$A:$A,0),MATCH(BM$1,'Placebo Lags - Data'!$B$1:$BA$1,0)))*1000000*BM$5</f>
        <v>0</v>
      </c>
      <c r="BN21" s="2">
        <f>IF(BN$2=0,0,INDEX('Placebo Lags - Data'!$B:$BA,MATCH($Q21,'Placebo Lags - Data'!$A:$A,0),MATCH(BN$1,'Placebo Lags - Data'!$B$1:$BA$1,0)))*1000000*BN$5</f>
        <v>0</v>
      </c>
      <c r="BO21" s="2">
        <f>IF(BO$2=0,0,INDEX('Placebo Lags - Data'!$B:$BA,MATCH($Q21,'Placebo Lags - Data'!$A:$A,0),MATCH(BO$1,'Placebo Lags - Data'!$B$1:$BA$1,0)))*1000000*BO$5</f>
        <v>-1.1126999197585974</v>
      </c>
      <c r="BP21" s="2">
        <f>IF(BP$2=0,0,INDEX('Placebo Lags - Data'!$B:$BA,MATCH($Q21,'Placebo Lags - Data'!$A:$A,0),MATCH(BP$1,'Placebo Lags - Data'!$B$1:$BA$1,0)))*1000000*BP$5</f>
        <v>0</v>
      </c>
      <c r="BQ21" s="2"/>
      <c r="BR21" s="2"/>
    </row>
    <row r="22" spans="1:70" x14ac:dyDescent="0.25">
      <c r="A22" t="s">
        <v>108</v>
      </c>
      <c r="B22" s="2">
        <f t="shared" si="0"/>
        <v>0</v>
      </c>
      <c r="Q22">
        <f>'Placebo Lags - Data'!A17</f>
        <v>1997</v>
      </c>
      <c r="R22" s="2">
        <f>IF(R$2=0,0,INDEX('Placebo Lags - Data'!$B:$BA,MATCH($Q22,'Placebo Lags - Data'!$A:$A,0),MATCH(R$1,'Placebo Lags - Data'!$B$1:$BA$1,0)))*1000000*R$5</f>
        <v>1.0910093806160148</v>
      </c>
      <c r="S22" s="2">
        <f>IF(S$2=0,0,INDEX('Placebo Lags - Data'!$B:$BA,MATCH($Q22,'Placebo Lags - Data'!$A:$A,0),MATCH(S$1,'Placebo Lags - Data'!$B$1:$BA$1,0)))*1000000*S$5</f>
        <v>0</v>
      </c>
      <c r="T22" s="2">
        <f>IF(T$2=0,0,INDEX('Placebo Lags - Data'!$B:$BA,MATCH($Q22,'Placebo Lags - Data'!$A:$A,0),MATCH(T$1,'Placebo Lags - Data'!$B$1:$BA$1,0)))*1000000*T$5</f>
        <v>0</v>
      </c>
      <c r="U22" s="2">
        <f>IF(U$2=0,0,INDEX('Placebo Lags - Data'!$B:$BA,MATCH($Q22,'Placebo Lags - Data'!$A:$A,0),MATCH(U$1,'Placebo Lags - Data'!$B$1:$BA$1,0)))*1000000*U$5</f>
        <v>-6.189927262312267</v>
      </c>
      <c r="V22" s="2">
        <f>IF(V$2=0,0,INDEX('Placebo Lags - Data'!$B:$BA,MATCH($Q22,'Placebo Lags - Data'!$A:$A,0),MATCH(V$1,'Placebo Lags - Data'!$B$1:$BA$1,0)))*1000000*V$5</f>
        <v>13.784036127617583</v>
      </c>
      <c r="W22" s="2">
        <f>IF(W$2=0,0,INDEX('Placebo Lags - Data'!$B:$BA,MATCH($Q22,'Placebo Lags - Data'!$A:$A,0),MATCH(W$1,'Placebo Lags - Data'!$B$1:$BA$1,0)))*1000000*W$5</f>
        <v>0</v>
      </c>
      <c r="X22" s="2">
        <f>IF(X$2=0,0,INDEX('Placebo Lags - Data'!$B:$BA,MATCH($Q22,'Placebo Lags - Data'!$A:$A,0),MATCH(X$1,'Placebo Lags - Data'!$B$1:$BA$1,0)))*1000000*X$5</f>
        <v>9.6808189482544549</v>
      </c>
      <c r="Y22" s="2">
        <f>IF(Y$2=0,0,INDEX('Placebo Lags - Data'!$B:$BA,MATCH($Q22,'Placebo Lags - Data'!$A:$A,0),MATCH(Y$1,'Placebo Lags - Data'!$B$1:$BA$1,0)))*1000000*Y$5</f>
        <v>0</v>
      </c>
      <c r="Z22" s="2">
        <f>IF(Z$2=0,0,INDEX('Placebo Lags - Data'!$B:$BA,MATCH($Q22,'Placebo Lags - Data'!$A:$A,0),MATCH(Z$1,'Placebo Lags - Data'!$B$1:$BA$1,0)))*1000000*Z$5</f>
        <v>0</v>
      </c>
      <c r="AA22" s="2">
        <f>IF(AA$2=0,0,INDEX('Placebo Lags - Data'!$B:$BA,MATCH($Q22,'Placebo Lags - Data'!$A:$A,0),MATCH(AA$1,'Placebo Lags - Data'!$B$1:$BA$1,0)))*1000000*AA$5</f>
        <v>0</v>
      </c>
      <c r="AB22" s="2">
        <f>IF(AB$2=0,0,INDEX('Placebo Lags - Data'!$B:$BA,MATCH($Q22,'Placebo Lags - Data'!$A:$A,0),MATCH(AB$1,'Placebo Lags - Data'!$B$1:$BA$1,0)))*1000000*AB$5</f>
        <v>0</v>
      </c>
      <c r="AC22" s="2">
        <f>IF(AC$2=0,0,INDEX('Placebo Lags - Data'!$B:$BA,MATCH($Q22,'Placebo Lags - Data'!$A:$A,0),MATCH(AC$1,'Placebo Lags - Data'!$B$1:$BA$1,0)))*1000000*AC$5</f>
        <v>-1.2698467344307574</v>
      </c>
      <c r="AD22" s="2">
        <f>IF(AD$2=0,0,INDEX('Placebo Lags - Data'!$B:$BA,MATCH($Q22,'Placebo Lags - Data'!$A:$A,0),MATCH(AD$1,'Placebo Lags - Data'!$B$1:$BA$1,0)))*1000000*AD$5</f>
        <v>0</v>
      </c>
      <c r="AE22" s="2">
        <f>IF(AE$2=0,0,INDEX('Placebo Lags - Data'!$B:$BA,MATCH($Q22,'Placebo Lags - Data'!$A:$A,0),MATCH(AE$1,'Placebo Lags - Data'!$B$1:$BA$1,0)))*1000000*AE$5</f>
        <v>3.9532324080937542</v>
      </c>
      <c r="AF22" s="2">
        <f>IF(AF$2=0,0,INDEX('Placebo Lags - Data'!$B:$BA,MATCH($Q22,'Placebo Lags - Data'!$A:$A,0),MATCH(AF$1,'Placebo Lags - Data'!$B$1:$BA$1,0)))*1000000*AF$5</f>
        <v>2.4170024062186712</v>
      </c>
      <c r="AG22" s="2">
        <f>IF(AG$2=0,0,INDEX('Placebo Lags - Data'!$B:$BA,MATCH($Q22,'Placebo Lags - Data'!$A:$A,0),MATCH(AG$1,'Placebo Lags - Data'!$B$1:$BA$1,0)))*1000000*AG$5</f>
        <v>0</v>
      </c>
      <c r="AH22" s="2">
        <f>IF(AH$2=0,0,INDEX('Placebo Lags - Data'!$B:$BA,MATCH($Q22,'Placebo Lags - Data'!$A:$A,0),MATCH(AH$1,'Placebo Lags - Data'!$B$1:$BA$1,0)))*1000000*AH$5</f>
        <v>6.7429587033984717</v>
      </c>
      <c r="AI22" s="2">
        <f>IF(AI$2=0,0,INDEX('Placebo Lags - Data'!$B:$BA,MATCH($Q22,'Placebo Lags - Data'!$A:$A,0),MATCH(AI$1,'Placebo Lags - Data'!$B$1:$BA$1,0)))*1000000*AI$5</f>
        <v>-0.81077934055429068</v>
      </c>
      <c r="AJ22" s="2">
        <f>IF(AJ$2=0,0,INDEX('Placebo Lags - Data'!$B:$BA,MATCH($Q22,'Placebo Lags - Data'!$A:$A,0),MATCH(AJ$1,'Placebo Lags - Data'!$B$1:$BA$1,0)))*1000000*AJ$5</f>
        <v>-17.437318092561327</v>
      </c>
      <c r="AK22" s="2">
        <f>IF(AK$2=0,0,INDEX('Placebo Lags - Data'!$B:$BA,MATCH($Q22,'Placebo Lags - Data'!$A:$A,0),MATCH(AK$1,'Placebo Lags - Data'!$B$1:$BA$1,0)))*1000000*AK$5</f>
        <v>0</v>
      </c>
      <c r="AL22" s="2">
        <f>IF(AL$2=0,0,INDEX('Placebo Lags - Data'!$B:$BA,MATCH($Q22,'Placebo Lags - Data'!$A:$A,0),MATCH(AL$1,'Placebo Lags - Data'!$B$1:$BA$1,0)))*1000000*AL$5</f>
        <v>-4.3582890612015035</v>
      </c>
      <c r="AM22" s="2">
        <f>IF(AM$2=0,0,INDEX('Placebo Lags - Data'!$B:$BA,MATCH($Q22,'Placebo Lags - Data'!$A:$A,0),MATCH(AM$1,'Placebo Lags - Data'!$B$1:$BA$1,0)))*1000000*AM$5</f>
        <v>13.751652659266256</v>
      </c>
      <c r="AN22" s="2">
        <f>IF(AN$2=0,0,INDEX('Placebo Lags - Data'!$B:$BA,MATCH($Q22,'Placebo Lags - Data'!$A:$A,0),MATCH(AN$1,'Placebo Lags - Data'!$B$1:$BA$1,0)))*1000000*AN$5</f>
        <v>0</v>
      </c>
      <c r="AO22" s="2">
        <f>IF(AO$2=0,0,INDEX('Placebo Lags - Data'!$B:$BA,MATCH($Q22,'Placebo Lags - Data'!$A:$A,0),MATCH(AO$1,'Placebo Lags - Data'!$B$1:$BA$1,0)))*1000000*AO$5</f>
        <v>4.1158968997478951</v>
      </c>
      <c r="AP22" s="2">
        <f>IF(AP$2=0,0,INDEX('Placebo Lags - Data'!$B:$BA,MATCH($Q22,'Placebo Lags - Data'!$A:$A,0),MATCH(AP$1,'Placebo Lags - Data'!$B$1:$BA$1,0)))*1000000*AP$5</f>
        <v>0</v>
      </c>
      <c r="AQ22" s="2">
        <f>IF(AQ$2=0,0,INDEX('Placebo Lags - Data'!$B:$BA,MATCH($Q22,'Placebo Lags - Data'!$A:$A,0),MATCH(AQ$1,'Placebo Lags - Data'!$B$1:$BA$1,0)))*1000000*AQ$5</f>
        <v>-3.4529834920249414</v>
      </c>
      <c r="AR22" s="2">
        <f>IF(AR$2=0,0,INDEX('Placebo Lags - Data'!$B:$BA,MATCH($Q22,'Placebo Lags - Data'!$A:$A,0),MATCH(AR$1,'Placebo Lags - Data'!$B$1:$BA$1,0)))*1000000*AR$5</f>
        <v>0</v>
      </c>
      <c r="AS22" s="2">
        <f>IF(AS$2=0,0,INDEX('Placebo Lags - Data'!$B:$BA,MATCH($Q22,'Placebo Lags - Data'!$A:$A,0),MATCH(AS$1,'Placebo Lags - Data'!$B$1:$BA$1,0)))*1000000*AS$5</f>
        <v>-8.0959507613442838</v>
      </c>
      <c r="AT22" s="2">
        <f>IF(AT$2=0,0,INDEX('Placebo Lags - Data'!$B:$BA,MATCH($Q22,'Placebo Lags - Data'!$A:$A,0),MATCH(AT$1,'Placebo Lags - Data'!$B$1:$BA$1,0)))*1000000*AT$5</f>
        <v>0</v>
      </c>
      <c r="AU22" s="2">
        <f>IF(AU$2=0,0,INDEX('Placebo Lags - Data'!$B:$BA,MATCH($Q22,'Placebo Lags - Data'!$A:$A,0),MATCH(AU$1,'Placebo Lags - Data'!$B$1:$BA$1,0)))*1000000*AU$5</f>
        <v>0</v>
      </c>
      <c r="AV22" s="2">
        <f>IF(AV$2=0,0,INDEX('Placebo Lags - Data'!$B:$BA,MATCH($Q22,'Placebo Lags - Data'!$A:$A,0),MATCH(AV$1,'Placebo Lags - Data'!$B$1:$BA$1,0)))*1000000*AV$5</f>
        <v>0</v>
      </c>
      <c r="AW22" s="2">
        <f>IF(AW$2=0,0,INDEX('Placebo Lags - Data'!$B:$BA,MATCH($Q22,'Placebo Lags - Data'!$A:$A,0),MATCH(AW$1,'Placebo Lags - Data'!$B$1:$BA$1,0)))*1000000*AW$5</f>
        <v>0</v>
      </c>
      <c r="AX22" s="2">
        <f>IF(AX$2=0,0,INDEX('Placebo Lags - Data'!$B:$BA,MATCH($Q22,'Placebo Lags - Data'!$A:$A,0),MATCH(AX$1,'Placebo Lags - Data'!$B$1:$BA$1,0)))*1000000*AX$5</f>
        <v>0</v>
      </c>
      <c r="AY22" s="2">
        <f>IF(AY$2=0,0,INDEX('Placebo Lags - Data'!$B:$BA,MATCH($Q22,'Placebo Lags - Data'!$A:$A,0),MATCH(AY$1,'Placebo Lags - Data'!$B$1:$BA$1,0)))*1000000*AY$5</f>
        <v>0</v>
      </c>
      <c r="AZ22" s="2">
        <f>IF(AZ$2=0,0,INDEX('Placebo Lags - Data'!$B:$BA,MATCH($Q22,'Placebo Lags - Data'!$A:$A,0),MATCH(AZ$1,'Placebo Lags - Data'!$B$1:$BA$1,0)))*1000000*AZ$5</f>
        <v>-13.214389582572039</v>
      </c>
      <c r="BA22" s="2">
        <f>IF(BA$2=0,0,INDEX('Placebo Lags - Data'!$B:$BA,MATCH($Q22,'Placebo Lags - Data'!$A:$A,0),MATCH(BA$1,'Placebo Lags - Data'!$B$1:$BA$1,0)))*1000000*BA$5</f>
        <v>0</v>
      </c>
      <c r="BB22" s="2">
        <f>IF(BB$2=0,0,INDEX('Placebo Lags - Data'!$B:$BA,MATCH($Q22,'Placebo Lags - Data'!$A:$A,0),MATCH(BB$1,'Placebo Lags - Data'!$B$1:$BA$1,0)))*1000000*BB$5</f>
        <v>0</v>
      </c>
      <c r="BC22" s="2">
        <f>IF(BC$2=0,0,INDEX('Placebo Lags - Data'!$B:$BA,MATCH($Q22,'Placebo Lags - Data'!$A:$A,0),MATCH(BC$1,'Placebo Lags - Data'!$B$1:$BA$1,0)))*1000000*BC$5</f>
        <v>0</v>
      </c>
      <c r="BD22" s="2">
        <f>IF(BD$2=0,0,INDEX('Placebo Lags - Data'!$B:$BA,MATCH($Q22,'Placebo Lags - Data'!$A:$A,0),MATCH(BD$1,'Placebo Lags - Data'!$B$1:$BA$1,0)))*1000000*BD$5</f>
        <v>0</v>
      </c>
      <c r="BE22" s="2">
        <f>IF(BE$2=0,0,INDEX('Placebo Lags - Data'!$B:$BA,MATCH($Q22,'Placebo Lags - Data'!$A:$A,0),MATCH(BE$1,'Placebo Lags - Data'!$B$1:$BA$1,0)))*1000000*BE$5</f>
        <v>0</v>
      </c>
      <c r="BF22" s="2">
        <f>IF(BF$2=0,0,INDEX('Placebo Lags - Data'!$B:$BA,MATCH($Q22,'Placebo Lags - Data'!$A:$A,0),MATCH(BF$1,'Placebo Lags - Data'!$B$1:$BA$1,0)))*1000000*BF$5</f>
        <v>-4.4676821744360495</v>
      </c>
      <c r="BG22" s="2">
        <f>IF(BG$2=0,0,INDEX('Placebo Lags - Data'!$B:$BA,MATCH($Q22,'Placebo Lags - Data'!$A:$A,0),MATCH(BG$1,'Placebo Lags - Data'!$B$1:$BA$1,0)))*1000000*BG$5</f>
        <v>4.9840964493341744</v>
      </c>
      <c r="BH22" s="2">
        <f>IF(BH$2=0,0,INDEX('Placebo Lags - Data'!$B:$BA,MATCH($Q22,'Placebo Lags - Data'!$A:$A,0),MATCH(BH$1,'Placebo Lags - Data'!$B$1:$BA$1,0)))*1000000*BH$5</f>
        <v>3.3503583836136386</v>
      </c>
      <c r="BI22" s="2">
        <f>IF(BI$2=0,0,INDEX('Placebo Lags - Data'!$B:$BA,MATCH($Q22,'Placebo Lags - Data'!$A:$A,0),MATCH(BI$1,'Placebo Lags - Data'!$B$1:$BA$1,0)))*1000000*BI$5</f>
        <v>3.9012097658996936</v>
      </c>
      <c r="BJ22" s="2">
        <f>IF(BJ$2=0,0,INDEX('Placebo Lags - Data'!$B:$BA,MATCH($Q22,'Placebo Lags - Data'!$A:$A,0),MATCH(BJ$1,'Placebo Lags - Data'!$B$1:$BA$1,0)))*1000000*BJ$5</f>
        <v>0</v>
      </c>
      <c r="BK22" s="2">
        <f>IF(BK$2=0,0,INDEX('Placebo Lags - Data'!$B:$BA,MATCH($Q22,'Placebo Lags - Data'!$A:$A,0),MATCH(BK$1,'Placebo Lags - Data'!$B$1:$BA$1,0)))*1000000*BK$5</f>
        <v>0</v>
      </c>
      <c r="BL22" s="2">
        <f>IF(BL$2=0,0,INDEX('Placebo Lags - Data'!$B:$BA,MATCH($Q22,'Placebo Lags - Data'!$A:$A,0),MATCH(BL$1,'Placebo Lags - Data'!$B$1:$BA$1,0)))*1000000*BL$5</f>
        <v>0</v>
      </c>
      <c r="BM22" s="2">
        <f>IF(BM$2=0,0,INDEX('Placebo Lags - Data'!$B:$BA,MATCH($Q22,'Placebo Lags - Data'!$A:$A,0),MATCH(BM$1,'Placebo Lags - Data'!$B$1:$BA$1,0)))*1000000*BM$5</f>
        <v>0</v>
      </c>
      <c r="BN22" s="2">
        <f>IF(BN$2=0,0,INDEX('Placebo Lags - Data'!$B:$BA,MATCH($Q22,'Placebo Lags - Data'!$A:$A,0),MATCH(BN$1,'Placebo Lags - Data'!$B$1:$BA$1,0)))*1000000*BN$5</f>
        <v>0</v>
      </c>
      <c r="BO22" s="2">
        <f>IF(BO$2=0,0,INDEX('Placebo Lags - Data'!$B:$BA,MATCH($Q22,'Placebo Lags - Data'!$A:$A,0),MATCH(BO$1,'Placebo Lags - Data'!$B$1:$BA$1,0)))*1000000*BO$5</f>
        <v>-2.2431131583289243</v>
      </c>
      <c r="BP22" s="2">
        <f>IF(BP$2=0,0,INDEX('Placebo Lags - Data'!$B:$BA,MATCH($Q22,'Placebo Lags - Data'!$A:$A,0),MATCH(BP$1,'Placebo Lags - Data'!$B$1:$BA$1,0)))*1000000*BP$5</f>
        <v>0</v>
      </c>
      <c r="BQ22" s="2"/>
      <c r="BR22" s="2"/>
    </row>
    <row r="23" spans="1:70" x14ac:dyDescent="0.25">
      <c r="A23" t="s">
        <v>57</v>
      </c>
      <c r="B23" s="2">
        <f t="shared" si="0"/>
        <v>1.4638587363822853</v>
      </c>
      <c r="Q23">
        <f>'Placebo Lags - Data'!A18</f>
        <v>1998</v>
      </c>
      <c r="R23" s="2">
        <f>IF(R$2=0,0,INDEX('Placebo Lags - Data'!$B:$BA,MATCH($Q23,'Placebo Lags - Data'!$A:$A,0),MATCH(R$1,'Placebo Lags - Data'!$B$1:$BA$1,0)))*1000000*R$5</f>
        <v>0.9513962027085654</v>
      </c>
      <c r="S23" s="2">
        <f>IF(S$2=0,0,INDEX('Placebo Lags - Data'!$B:$BA,MATCH($Q23,'Placebo Lags - Data'!$A:$A,0),MATCH(S$1,'Placebo Lags - Data'!$B$1:$BA$1,0)))*1000000*S$5</f>
        <v>0</v>
      </c>
      <c r="T23" s="2">
        <f>IF(T$2=0,0,INDEX('Placebo Lags - Data'!$B:$BA,MATCH($Q23,'Placebo Lags - Data'!$A:$A,0),MATCH(T$1,'Placebo Lags - Data'!$B$1:$BA$1,0)))*1000000*T$5</f>
        <v>0</v>
      </c>
      <c r="U23" s="2">
        <f>IF(U$2=0,0,INDEX('Placebo Lags - Data'!$B:$BA,MATCH($Q23,'Placebo Lags - Data'!$A:$A,0),MATCH(U$1,'Placebo Lags - Data'!$B$1:$BA$1,0)))*1000000*U$5</f>
        <v>2.1510593342100037</v>
      </c>
      <c r="V23" s="2">
        <f>IF(V$2=0,0,INDEX('Placebo Lags - Data'!$B:$BA,MATCH($Q23,'Placebo Lags - Data'!$A:$A,0),MATCH(V$1,'Placebo Lags - Data'!$B$1:$BA$1,0)))*1000000*V$5</f>
        <v>9.3391045083990321</v>
      </c>
      <c r="W23" s="2">
        <f>IF(W$2=0,0,INDEX('Placebo Lags - Data'!$B:$BA,MATCH($Q23,'Placebo Lags - Data'!$A:$A,0),MATCH(W$1,'Placebo Lags - Data'!$B$1:$BA$1,0)))*1000000*W$5</f>
        <v>0</v>
      </c>
      <c r="X23" s="2">
        <f>IF(X$2=0,0,INDEX('Placebo Lags - Data'!$B:$BA,MATCH($Q23,'Placebo Lags - Data'!$A:$A,0),MATCH(X$1,'Placebo Lags - Data'!$B$1:$BA$1,0)))*1000000*X$5</f>
        <v>5.004449121770449</v>
      </c>
      <c r="Y23" s="2">
        <f>IF(Y$2=0,0,INDEX('Placebo Lags - Data'!$B:$BA,MATCH($Q23,'Placebo Lags - Data'!$A:$A,0),MATCH(Y$1,'Placebo Lags - Data'!$B$1:$BA$1,0)))*1000000*Y$5</f>
        <v>0</v>
      </c>
      <c r="Z23" s="2">
        <f>IF(Z$2=0,0,INDEX('Placebo Lags - Data'!$B:$BA,MATCH($Q23,'Placebo Lags - Data'!$A:$A,0),MATCH(Z$1,'Placebo Lags - Data'!$B$1:$BA$1,0)))*1000000*Z$5</f>
        <v>0</v>
      </c>
      <c r="AA23" s="2">
        <f>IF(AA$2=0,0,INDEX('Placebo Lags - Data'!$B:$BA,MATCH($Q23,'Placebo Lags - Data'!$A:$A,0),MATCH(AA$1,'Placebo Lags - Data'!$B$1:$BA$1,0)))*1000000*AA$5</f>
        <v>0</v>
      </c>
      <c r="AB23" s="2">
        <f>IF(AB$2=0,0,INDEX('Placebo Lags - Data'!$B:$BA,MATCH($Q23,'Placebo Lags - Data'!$A:$A,0),MATCH(AB$1,'Placebo Lags - Data'!$B$1:$BA$1,0)))*1000000*AB$5</f>
        <v>0</v>
      </c>
      <c r="AC23" s="2">
        <f>IF(AC$2=0,0,INDEX('Placebo Lags - Data'!$B:$BA,MATCH($Q23,'Placebo Lags - Data'!$A:$A,0),MATCH(AC$1,'Placebo Lags - Data'!$B$1:$BA$1,0)))*1000000*AC$5</f>
        <v>2.6275702111888677</v>
      </c>
      <c r="AD23" s="2">
        <f>IF(AD$2=0,0,INDEX('Placebo Lags - Data'!$B:$BA,MATCH($Q23,'Placebo Lags - Data'!$A:$A,0),MATCH(AD$1,'Placebo Lags - Data'!$B$1:$BA$1,0)))*1000000*AD$5</f>
        <v>0</v>
      </c>
      <c r="AE23" s="2">
        <f>IF(AE$2=0,0,INDEX('Placebo Lags - Data'!$B:$BA,MATCH($Q23,'Placebo Lags - Data'!$A:$A,0),MATCH(AE$1,'Placebo Lags - Data'!$B$1:$BA$1,0)))*1000000*AE$5</f>
        <v>3.0963142307882663</v>
      </c>
      <c r="AF23" s="2">
        <f>IF(AF$2=0,0,INDEX('Placebo Lags - Data'!$B:$BA,MATCH($Q23,'Placebo Lags - Data'!$A:$A,0),MATCH(AF$1,'Placebo Lags - Data'!$B$1:$BA$1,0)))*1000000*AF$5</f>
        <v>-3.2651846595399547</v>
      </c>
      <c r="AG23" s="2">
        <f>IF(AG$2=0,0,INDEX('Placebo Lags - Data'!$B:$BA,MATCH($Q23,'Placebo Lags - Data'!$A:$A,0),MATCH(AG$1,'Placebo Lags - Data'!$B$1:$BA$1,0)))*1000000*AG$5</f>
        <v>0</v>
      </c>
      <c r="AH23" s="2">
        <f>IF(AH$2=0,0,INDEX('Placebo Lags - Data'!$B:$BA,MATCH($Q23,'Placebo Lags - Data'!$A:$A,0),MATCH(AH$1,'Placebo Lags - Data'!$B$1:$BA$1,0)))*1000000*AH$5</f>
        <v>-1.3963756373414071</v>
      </c>
      <c r="AI23" s="2">
        <f>IF(AI$2=0,0,INDEX('Placebo Lags - Data'!$B:$BA,MATCH($Q23,'Placebo Lags - Data'!$A:$A,0),MATCH(AI$1,'Placebo Lags - Data'!$B$1:$BA$1,0)))*1000000*AI$5</f>
        <v>-1.0306576996299555</v>
      </c>
      <c r="AJ23" s="2">
        <f>IF(AJ$2=0,0,INDEX('Placebo Lags - Data'!$B:$BA,MATCH($Q23,'Placebo Lags - Data'!$A:$A,0),MATCH(AJ$1,'Placebo Lags - Data'!$B$1:$BA$1,0)))*1000000*AJ$5</f>
        <v>-11.795083082688507</v>
      </c>
      <c r="AK23" s="2">
        <f>IF(AK$2=0,0,INDEX('Placebo Lags - Data'!$B:$BA,MATCH($Q23,'Placebo Lags - Data'!$A:$A,0),MATCH(AK$1,'Placebo Lags - Data'!$B$1:$BA$1,0)))*1000000*AK$5</f>
        <v>0</v>
      </c>
      <c r="AL23" s="2">
        <f>IF(AL$2=0,0,INDEX('Placebo Lags - Data'!$B:$BA,MATCH($Q23,'Placebo Lags - Data'!$A:$A,0),MATCH(AL$1,'Placebo Lags - Data'!$B$1:$BA$1,0)))*1000000*AL$5</f>
        <v>-2.3717227577435551</v>
      </c>
      <c r="AM23" s="2">
        <f>IF(AM$2=0,0,INDEX('Placebo Lags - Data'!$B:$BA,MATCH($Q23,'Placebo Lags - Data'!$A:$A,0),MATCH(AM$1,'Placebo Lags - Data'!$B$1:$BA$1,0)))*1000000*AM$5</f>
        <v>14.724819266120903</v>
      </c>
      <c r="AN23" s="2">
        <f>IF(AN$2=0,0,INDEX('Placebo Lags - Data'!$B:$BA,MATCH($Q23,'Placebo Lags - Data'!$A:$A,0),MATCH(AN$1,'Placebo Lags - Data'!$B$1:$BA$1,0)))*1000000*AN$5</f>
        <v>0</v>
      </c>
      <c r="AO23" s="2">
        <f>IF(AO$2=0,0,INDEX('Placebo Lags - Data'!$B:$BA,MATCH($Q23,'Placebo Lags - Data'!$A:$A,0),MATCH(AO$1,'Placebo Lags - Data'!$B$1:$BA$1,0)))*1000000*AO$5</f>
        <v>-5.7143433878081851</v>
      </c>
      <c r="AP23" s="2">
        <f>IF(AP$2=0,0,INDEX('Placebo Lags - Data'!$B:$BA,MATCH($Q23,'Placebo Lags - Data'!$A:$A,0),MATCH(AP$1,'Placebo Lags - Data'!$B$1:$BA$1,0)))*1000000*AP$5</f>
        <v>0</v>
      </c>
      <c r="AQ23" s="2">
        <f>IF(AQ$2=0,0,INDEX('Placebo Lags - Data'!$B:$BA,MATCH($Q23,'Placebo Lags - Data'!$A:$A,0),MATCH(AQ$1,'Placebo Lags - Data'!$B$1:$BA$1,0)))*1000000*AQ$5</f>
        <v>3.9892106542538386</v>
      </c>
      <c r="AR23" s="2">
        <f>IF(AR$2=0,0,INDEX('Placebo Lags - Data'!$B:$BA,MATCH($Q23,'Placebo Lags - Data'!$A:$A,0),MATCH(AR$1,'Placebo Lags - Data'!$B$1:$BA$1,0)))*1000000*AR$5</f>
        <v>0</v>
      </c>
      <c r="AS23" s="2">
        <f>IF(AS$2=0,0,INDEX('Placebo Lags - Data'!$B:$BA,MATCH($Q23,'Placebo Lags - Data'!$A:$A,0),MATCH(AS$1,'Placebo Lags - Data'!$B$1:$BA$1,0)))*1000000*AS$5</f>
        <v>-13.064595805190038</v>
      </c>
      <c r="AT23" s="2">
        <f>IF(AT$2=0,0,INDEX('Placebo Lags - Data'!$B:$BA,MATCH($Q23,'Placebo Lags - Data'!$A:$A,0),MATCH(AT$1,'Placebo Lags - Data'!$B$1:$BA$1,0)))*1000000*AT$5</f>
        <v>0</v>
      </c>
      <c r="AU23" s="2">
        <f>IF(AU$2=0,0,INDEX('Placebo Lags - Data'!$B:$BA,MATCH($Q23,'Placebo Lags - Data'!$A:$A,0),MATCH(AU$1,'Placebo Lags - Data'!$B$1:$BA$1,0)))*1000000*AU$5</f>
        <v>0</v>
      </c>
      <c r="AV23" s="2">
        <f>IF(AV$2=0,0,INDEX('Placebo Lags - Data'!$B:$BA,MATCH($Q23,'Placebo Lags - Data'!$A:$A,0),MATCH(AV$1,'Placebo Lags - Data'!$B$1:$BA$1,0)))*1000000*AV$5</f>
        <v>0</v>
      </c>
      <c r="AW23" s="2">
        <f>IF(AW$2=0,0,INDEX('Placebo Lags - Data'!$B:$BA,MATCH($Q23,'Placebo Lags - Data'!$A:$A,0),MATCH(AW$1,'Placebo Lags - Data'!$B$1:$BA$1,0)))*1000000*AW$5</f>
        <v>0</v>
      </c>
      <c r="AX23" s="2">
        <f>IF(AX$2=0,0,INDEX('Placebo Lags - Data'!$B:$BA,MATCH($Q23,'Placebo Lags - Data'!$A:$A,0),MATCH(AX$1,'Placebo Lags - Data'!$B$1:$BA$1,0)))*1000000*AX$5</f>
        <v>0</v>
      </c>
      <c r="AY23" s="2">
        <f>IF(AY$2=0,0,INDEX('Placebo Lags - Data'!$B:$BA,MATCH($Q23,'Placebo Lags - Data'!$A:$A,0),MATCH(AY$1,'Placebo Lags - Data'!$B$1:$BA$1,0)))*1000000*AY$5</f>
        <v>0</v>
      </c>
      <c r="AZ23" s="2">
        <f>IF(AZ$2=0,0,INDEX('Placebo Lags - Data'!$B:$BA,MATCH($Q23,'Placebo Lags - Data'!$A:$A,0),MATCH(AZ$1,'Placebo Lags - Data'!$B$1:$BA$1,0)))*1000000*AZ$5</f>
        <v>-4.5923638936073985</v>
      </c>
      <c r="BA23" s="2">
        <f>IF(BA$2=0,0,INDEX('Placebo Lags - Data'!$B:$BA,MATCH($Q23,'Placebo Lags - Data'!$A:$A,0),MATCH(BA$1,'Placebo Lags - Data'!$B$1:$BA$1,0)))*1000000*BA$5</f>
        <v>0</v>
      </c>
      <c r="BB23" s="2">
        <f>IF(BB$2=0,0,INDEX('Placebo Lags - Data'!$B:$BA,MATCH($Q23,'Placebo Lags - Data'!$A:$A,0),MATCH(BB$1,'Placebo Lags - Data'!$B$1:$BA$1,0)))*1000000*BB$5</f>
        <v>0</v>
      </c>
      <c r="BC23" s="2">
        <f>IF(BC$2=0,0,INDEX('Placebo Lags - Data'!$B:$BA,MATCH($Q23,'Placebo Lags - Data'!$A:$A,0),MATCH(BC$1,'Placebo Lags - Data'!$B$1:$BA$1,0)))*1000000*BC$5</f>
        <v>0</v>
      </c>
      <c r="BD23" s="2">
        <f>IF(BD$2=0,0,INDEX('Placebo Lags - Data'!$B:$BA,MATCH($Q23,'Placebo Lags - Data'!$A:$A,0),MATCH(BD$1,'Placebo Lags - Data'!$B$1:$BA$1,0)))*1000000*BD$5</f>
        <v>0</v>
      </c>
      <c r="BE23" s="2">
        <f>IF(BE$2=0,0,INDEX('Placebo Lags - Data'!$B:$BA,MATCH($Q23,'Placebo Lags - Data'!$A:$A,0),MATCH(BE$1,'Placebo Lags - Data'!$B$1:$BA$1,0)))*1000000*BE$5</f>
        <v>0</v>
      </c>
      <c r="BF23" s="2">
        <f>IF(BF$2=0,0,INDEX('Placebo Lags - Data'!$B:$BA,MATCH($Q23,'Placebo Lags - Data'!$A:$A,0),MATCH(BF$1,'Placebo Lags - Data'!$B$1:$BA$1,0)))*1000000*BF$5</f>
        <v>-8.0051559052662924</v>
      </c>
      <c r="BG23" s="2">
        <f>IF(BG$2=0,0,INDEX('Placebo Lags - Data'!$B:$BA,MATCH($Q23,'Placebo Lags - Data'!$A:$A,0),MATCH(BG$1,'Placebo Lags - Data'!$B$1:$BA$1,0)))*1000000*BG$5</f>
        <v>-8.7353819253621623</v>
      </c>
      <c r="BH23" s="2">
        <f>IF(BH$2=0,0,INDEX('Placebo Lags - Data'!$B:$BA,MATCH($Q23,'Placebo Lags - Data'!$A:$A,0),MATCH(BH$1,'Placebo Lags - Data'!$B$1:$BA$1,0)))*1000000*BH$5</f>
        <v>0.15027977440240647</v>
      </c>
      <c r="BI23" s="2">
        <f>IF(BI$2=0,0,INDEX('Placebo Lags - Data'!$B:$BA,MATCH($Q23,'Placebo Lags - Data'!$A:$A,0),MATCH(BI$1,'Placebo Lags - Data'!$B$1:$BA$1,0)))*1000000*BI$5</f>
        <v>0.73546345902286703</v>
      </c>
      <c r="BJ23" s="2">
        <f>IF(BJ$2=0,0,INDEX('Placebo Lags - Data'!$B:$BA,MATCH($Q23,'Placebo Lags - Data'!$A:$A,0),MATCH(BJ$1,'Placebo Lags - Data'!$B$1:$BA$1,0)))*1000000*BJ$5</f>
        <v>0</v>
      </c>
      <c r="BK23" s="2">
        <f>IF(BK$2=0,0,INDEX('Placebo Lags - Data'!$B:$BA,MATCH($Q23,'Placebo Lags - Data'!$A:$A,0),MATCH(BK$1,'Placebo Lags - Data'!$B$1:$BA$1,0)))*1000000*BK$5</f>
        <v>0</v>
      </c>
      <c r="BL23" s="2">
        <f>IF(BL$2=0,0,INDEX('Placebo Lags - Data'!$B:$BA,MATCH($Q23,'Placebo Lags - Data'!$A:$A,0),MATCH(BL$1,'Placebo Lags - Data'!$B$1:$BA$1,0)))*1000000*BL$5</f>
        <v>0</v>
      </c>
      <c r="BM23" s="2">
        <f>IF(BM$2=0,0,INDEX('Placebo Lags - Data'!$B:$BA,MATCH($Q23,'Placebo Lags - Data'!$A:$A,0),MATCH(BM$1,'Placebo Lags - Data'!$B$1:$BA$1,0)))*1000000*BM$5</f>
        <v>0</v>
      </c>
      <c r="BN23" s="2">
        <f>IF(BN$2=0,0,INDEX('Placebo Lags - Data'!$B:$BA,MATCH($Q23,'Placebo Lags - Data'!$A:$A,0),MATCH(BN$1,'Placebo Lags - Data'!$B$1:$BA$1,0)))*1000000*BN$5</f>
        <v>0</v>
      </c>
      <c r="BO23" s="2">
        <f>IF(BO$2=0,0,INDEX('Placebo Lags - Data'!$B:$BA,MATCH($Q23,'Placebo Lags - Data'!$A:$A,0),MATCH(BO$1,'Placebo Lags - Data'!$B$1:$BA$1,0)))*1000000*BO$5</f>
        <v>1.697028551461699</v>
      </c>
      <c r="BP23" s="2">
        <f>IF(BP$2=0,0,INDEX('Placebo Lags - Data'!$B:$BA,MATCH($Q23,'Placebo Lags - Data'!$A:$A,0),MATCH(BP$1,'Placebo Lags - Data'!$B$1:$BA$1,0)))*1000000*BP$5</f>
        <v>0</v>
      </c>
      <c r="BQ23" s="2"/>
      <c r="BR23" s="2"/>
    </row>
    <row r="24" spans="1:70" x14ac:dyDescent="0.25">
      <c r="A24" t="s">
        <v>113</v>
      </c>
      <c r="B24" s="2">
        <f t="shared" si="0"/>
        <v>0</v>
      </c>
      <c r="Q24">
        <f>'Placebo Lags - Data'!A19</f>
        <v>1999</v>
      </c>
      <c r="R24" s="2">
        <f>IF(R$2=0,0,INDEX('Placebo Lags - Data'!$B:$BA,MATCH($Q24,'Placebo Lags - Data'!$A:$A,0),MATCH(R$1,'Placebo Lags - Data'!$B$1:$BA$1,0)))*1000000*R$5</f>
        <v>-1.1630704648268875</v>
      </c>
      <c r="S24" s="2">
        <f>IF(S$2=0,0,INDEX('Placebo Lags - Data'!$B:$BA,MATCH($Q24,'Placebo Lags - Data'!$A:$A,0),MATCH(S$1,'Placebo Lags - Data'!$B$1:$BA$1,0)))*1000000*S$5</f>
        <v>0</v>
      </c>
      <c r="T24" s="2">
        <f>IF(T$2=0,0,INDEX('Placebo Lags - Data'!$B:$BA,MATCH($Q24,'Placebo Lags - Data'!$A:$A,0),MATCH(T$1,'Placebo Lags - Data'!$B$1:$BA$1,0)))*1000000*T$5</f>
        <v>0</v>
      </c>
      <c r="U24" s="2">
        <f>IF(U$2=0,0,INDEX('Placebo Lags - Data'!$B:$BA,MATCH($Q24,'Placebo Lags - Data'!$A:$A,0),MATCH(U$1,'Placebo Lags - Data'!$B$1:$BA$1,0)))*1000000*U$5</f>
        <v>7.2018797254713718</v>
      </c>
      <c r="V24" s="2">
        <f>IF(V$2=0,0,INDEX('Placebo Lags - Data'!$B:$BA,MATCH($Q24,'Placebo Lags - Data'!$A:$A,0),MATCH(V$1,'Placebo Lags - Data'!$B$1:$BA$1,0)))*1000000*V$5</f>
        <v>4.2715755625977181</v>
      </c>
      <c r="W24" s="2">
        <f>IF(W$2=0,0,INDEX('Placebo Lags - Data'!$B:$BA,MATCH($Q24,'Placebo Lags - Data'!$A:$A,0),MATCH(W$1,'Placebo Lags - Data'!$B$1:$BA$1,0)))*1000000*W$5</f>
        <v>0</v>
      </c>
      <c r="X24" s="2">
        <f>IF(X$2=0,0,INDEX('Placebo Lags - Data'!$B:$BA,MATCH($Q24,'Placebo Lags - Data'!$A:$A,0),MATCH(X$1,'Placebo Lags - Data'!$B$1:$BA$1,0)))*1000000*X$5</f>
        <v>8.3298100435058586</v>
      </c>
      <c r="Y24" s="2">
        <f>IF(Y$2=0,0,INDEX('Placebo Lags - Data'!$B:$BA,MATCH($Q24,'Placebo Lags - Data'!$A:$A,0),MATCH(Y$1,'Placebo Lags - Data'!$B$1:$BA$1,0)))*1000000*Y$5</f>
        <v>0</v>
      </c>
      <c r="Z24" s="2">
        <f>IF(Z$2=0,0,INDEX('Placebo Lags - Data'!$B:$BA,MATCH($Q24,'Placebo Lags - Data'!$A:$A,0),MATCH(Z$1,'Placebo Lags - Data'!$B$1:$BA$1,0)))*1000000*Z$5</f>
        <v>0</v>
      </c>
      <c r="AA24" s="2">
        <f>IF(AA$2=0,0,INDEX('Placebo Lags - Data'!$B:$BA,MATCH($Q24,'Placebo Lags - Data'!$A:$A,0),MATCH(AA$1,'Placebo Lags - Data'!$B$1:$BA$1,0)))*1000000*AA$5</f>
        <v>0</v>
      </c>
      <c r="AB24" s="2">
        <f>IF(AB$2=0,0,INDEX('Placebo Lags - Data'!$B:$BA,MATCH($Q24,'Placebo Lags - Data'!$A:$A,0),MATCH(AB$1,'Placebo Lags - Data'!$B$1:$BA$1,0)))*1000000*AB$5</f>
        <v>0</v>
      </c>
      <c r="AC24" s="2">
        <f>IF(AC$2=0,0,INDEX('Placebo Lags - Data'!$B:$BA,MATCH($Q24,'Placebo Lags - Data'!$A:$A,0),MATCH(AC$1,'Placebo Lags - Data'!$B$1:$BA$1,0)))*1000000*AC$5</f>
        <v>9.0616276793298312</v>
      </c>
      <c r="AD24" s="2">
        <f>IF(AD$2=0,0,INDEX('Placebo Lags - Data'!$B:$BA,MATCH($Q24,'Placebo Lags - Data'!$A:$A,0),MATCH(AD$1,'Placebo Lags - Data'!$B$1:$BA$1,0)))*1000000*AD$5</f>
        <v>0</v>
      </c>
      <c r="AE24" s="2">
        <f>IF(AE$2=0,0,INDEX('Placebo Lags - Data'!$B:$BA,MATCH($Q24,'Placebo Lags - Data'!$A:$A,0),MATCH(AE$1,'Placebo Lags - Data'!$B$1:$BA$1,0)))*1000000*AE$5</f>
        <v>7.8895473052398302</v>
      </c>
      <c r="AF24" s="2">
        <f>IF(AF$2=0,0,INDEX('Placebo Lags - Data'!$B:$BA,MATCH($Q24,'Placebo Lags - Data'!$A:$A,0),MATCH(AF$1,'Placebo Lags - Data'!$B$1:$BA$1,0)))*1000000*AF$5</f>
        <v>3.2184784686251078</v>
      </c>
      <c r="AG24" s="2">
        <f>IF(AG$2=0,0,INDEX('Placebo Lags - Data'!$B:$BA,MATCH($Q24,'Placebo Lags - Data'!$A:$A,0),MATCH(AG$1,'Placebo Lags - Data'!$B$1:$BA$1,0)))*1000000*AG$5</f>
        <v>0</v>
      </c>
      <c r="AH24" s="2">
        <f>IF(AH$2=0,0,INDEX('Placebo Lags - Data'!$B:$BA,MATCH($Q24,'Placebo Lags - Data'!$A:$A,0),MATCH(AH$1,'Placebo Lags - Data'!$B$1:$BA$1,0)))*1000000*AH$5</f>
        <v>-6.8743743213417474</v>
      </c>
      <c r="AI24" s="2">
        <f>IF(AI$2=0,0,INDEX('Placebo Lags - Data'!$B:$BA,MATCH($Q24,'Placebo Lags - Data'!$A:$A,0),MATCH(AI$1,'Placebo Lags - Data'!$B$1:$BA$1,0)))*1000000*AI$5</f>
        <v>2.1855873910681112</v>
      </c>
      <c r="AJ24" s="2">
        <f>IF(AJ$2=0,0,INDEX('Placebo Lags - Data'!$B:$BA,MATCH($Q24,'Placebo Lags - Data'!$A:$A,0),MATCH(AJ$1,'Placebo Lags - Data'!$B$1:$BA$1,0)))*1000000*AJ$5</f>
        <v>-24.28071093163453</v>
      </c>
      <c r="AK24" s="2">
        <f>IF(AK$2=0,0,INDEX('Placebo Lags - Data'!$B:$BA,MATCH($Q24,'Placebo Lags - Data'!$A:$A,0),MATCH(AK$1,'Placebo Lags - Data'!$B$1:$BA$1,0)))*1000000*AK$5</f>
        <v>0</v>
      </c>
      <c r="AL24" s="2">
        <f>IF(AL$2=0,0,INDEX('Placebo Lags - Data'!$B:$BA,MATCH($Q24,'Placebo Lags - Data'!$A:$A,0),MATCH(AL$1,'Placebo Lags - Data'!$B$1:$BA$1,0)))*1000000*AL$5</f>
        <v>-4.3430105733932578E-2</v>
      </c>
      <c r="AM24" s="2">
        <f>IF(AM$2=0,0,INDEX('Placebo Lags - Data'!$B:$BA,MATCH($Q24,'Placebo Lags - Data'!$A:$A,0),MATCH(AM$1,'Placebo Lags - Data'!$B$1:$BA$1,0)))*1000000*AM$5</f>
        <v>11.951344276894815</v>
      </c>
      <c r="AN24" s="2">
        <f>IF(AN$2=0,0,INDEX('Placebo Lags - Data'!$B:$BA,MATCH($Q24,'Placebo Lags - Data'!$A:$A,0),MATCH(AN$1,'Placebo Lags - Data'!$B$1:$BA$1,0)))*1000000*AN$5</f>
        <v>0</v>
      </c>
      <c r="AO24" s="2">
        <f>IF(AO$2=0,0,INDEX('Placebo Lags - Data'!$B:$BA,MATCH($Q24,'Placebo Lags - Data'!$A:$A,0),MATCH(AO$1,'Placebo Lags - Data'!$B$1:$BA$1,0)))*1000000*AO$5</f>
        <v>6.5336798797943629</v>
      </c>
      <c r="AP24" s="2">
        <f>IF(AP$2=0,0,INDEX('Placebo Lags - Data'!$B:$BA,MATCH($Q24,'Placebo Lags - Data'!$A:$A,0),MATCH(AP$1,'Placebo Lags - Data'!$B$1:$BA$1,0)))*1000000*AP$5</f>
        <v>0</v>
      </c>
      <c r="AQ24" s="2">
        <f>IF(AQ$2=0,0,INDEX('Placebo Lags - Data'!$B:$BA,MATCH($Q24,'Placebo Lags - Data'!$A:$A,0),MATCH(AQ$1,'Placebo Lags - Data'!$B$1:$BA$1,0)))*1000000*AQ$5</f>
        <v>11.363672456354834</v>
      </c>
      <c r="AR24" s="2">
        <f>IF(AR$2=0,0,INDEX('Placebo Lags - Data'!$B:$BA,MATCH($Q24,'Placebo Lags - Data'!$A:$A,0),MATCH(AR$1,'Placebo Lags - Data'!$B$1:$BA$1,0)))*1000000*AR$5</f>
        <v>0</v>
      </c>
      <c r="AS24" s="2">
        <f>IF(AS$2=0,0,INDEX('Placebo Lags - Data'!$B:$BA,MATCH($Q24,'Placebo Lags - Data'!$A:$A,0),MATCH(AS$1,'Placebo Lags - Data'!$B$1:$BA$1,0)))*1000000*AS$5</f>
        <v>-17.560692867846228</v>
      </c>
      <c r="AT24" s="2">
        <f>IF(AT$2=0,0,INDEX('Placebo Lags - Data'!$B:$BA,MATCH($Q24,'Placebo Lags - Data'!$A:$A,0),MATCH(AT$1,'Placebo Lags - Data'!$B$1:$BA$1,0)))*1000000*AT$5</f>
        <v>0</v>
      </c>
      <c r="AU24" s="2">
        <f>IF(AU$2=0,0,INDEX('Placebo Lags - Data'!$B:$BA,MATCH($Q24,'Placebo Lags - Data'!$A:$A,0),MATCH(AU$1,'Placebo Lags - Data'!$B$1:$BA$1,0)))*1000000*AU$5</f>
        <v>0</v>
      </c>
      <c r="AV24" s="2">
        <f>IF(AV$2=0,0,INDEX('Placebo Lags - Data'!$B:$BA,MATCH($Q24,'Placebo Lags - Data'!$A:$A,0),MATCH(AV$1,'Placebo Lags - Data'!$B$1:$BA$1,0)))*1000000*AV$5</f>
        <v>0</v>
      </c>
      <c r="AW24" s="2">
        <f>IF(AW$2=0,0,INDEX('Placebo Lags - Data'!$B:$BA,MATCH($Q24,'Placebo Lags - Data'!$A:$A,0),MATCH(AW$1,'Placebo Lags - Data'!$B$1:$BA$1,0)))*1000000*AW$5</f>
        <v>0</v>
      </c>
      <c r="AX24" s="2">
        <f>IF(AX$2=0,0,INDEX('Placebo Lags - Data'!$B:$BA,MATCH($Q24,'Placebo Lags - Data'!$A:$A,0),MATCH(AX$1,'Placebo Lags - Data'!$B$1:$BA$1,0)))*1000000*AX$5</f>
        <v>0</v>
      </c>
      <c r="AY24" s="2">
        <f>IF(AY$2=0,0,INDEX('Placebo Lags - Data'!$B:$BA,MATCH($Q24,'Placebo Lags - Data'!$A:$A,0),MATCH(AY$1,'Placebo Lags - Data'!$B$1:$BA$1,0)))*1000000*AY$5</f>
        <v>0</v>
      </c>
      <c r="AZ24" s="2">
        <f>IF(AZ$2=0,0,INDEX('Placebo Lags - Data'!$B:$BA,MATCH($Q24,'Placebo Lags - Data'!$A:$A,0),MATCH(AZ$1,'Placebo Lags - Data'!$B$1:$BA$1,0)))*1000000*AZ$5</f>
        <v>-19.605471607064828</v>
      </c>
      <c r="BA24" s="2">
        <f>IF(BA$2=0,0,INDEX('Placebo Lags - Data'!$B:$BA,MATCH($Q24,'Placebo Lags - Data'!$A:$A,0),MATCH(BA$1,'Placebo Lags - Data'!$B$1:$BA$1,0)))*1000000*BA$5</f>
        <v>0</v>
      </c>
      <c r="BB24" s="2">
        <f>IF(BB$2=0,0,INDEX('Placebo Lags - Data'!$B:$BA,MATCH($Q24,'Placebo Lags - Data'!$A:$A,0),MATCH(BB$1,'Placebo Lags - Data'!$B$1:$BA$1,0)))*1000000*BB$5</f>
        <v>0</v>
      </c>
      <c r="BC24" s="2">
        <f>IF(BC$2=0,0,INDEX('Placebo Lags - Data'!$B:$BA,MATCH($Q24,'Placebo Lags - Data'!$A:$A,0),MATCH(BC$1,'Placebo Lags - Data'!$B$1:$BA$1,0)))*1000000*BC$5</f>
        <v>0</v>
      </c>
      <c r="BD24" s="2">
        <f>IF(BD$2=0,0,INDEX('Placebo Lags - Data'!$B:$BA,MATCH($Q24,'Placebo Lags - Data'!$A:$A,0),MATCH(BD$1,'Placebo Lags - Data'!$B$1:$BA$1,0)))*1000000*BD$5</f>
        <v>0</v>
      </c>
      <c r="BE24" s="2">
        <f>IF(BE$2=0,0,INDEX('Placebo Lags - Data'!$B:$BA,MATCH($Q24,'Placebo Lags - Data'!$A:$A,0),MATCH(BE$1,'Placebo Lags - Data'!$B$1:$BA$1,0)))*1000000*BE$5</f>
        <v>0</v>
      </c>
      <c r="BF24" s="2">
        <f>IF(BF$2=0,0,INDEX('Placebo Lags - Data'!$B:$BA,MATCH($Q24,'Placebo Lags - Data'!$A:$A,0),MATCH(BF$1,'Placebo Lags - Data'!$B$1:$BA$1,0)))*1000000*BF$5</f>
        <v>-12.700082152150571</v>
      </c>
      <c r="BG24" s="2">
        <f>IF(BG$2=0,0,INDEX('Placebo Lags - Data'!$B:$BA,MATCH($Q24,'Placebo Lags - Data'!$A:$A,0),MATCH(BG$1,'Placebo Lags - Data'!$B$1:$BA$1,0)))*1000000*BG$5</f>
        <v>-5.1215943130955566</v>
      </c>
      <c r="BH24" s="2">
        <f>IF(BH$2=0,0,INDEX('Placebo Lags - Data'!$B:$BA,MATCH($Q24,'Placebo Lags - Data'!$A:$A,0),MATCH(BH$1,'Placebo Lags - Data'!$B$1:$BA$1,0)))*1000000*BH$5</f>
        <v>-1.3148306834409595</v>
      </c>
      <c r="BI24" s="2">
        <f>IF(BI$2=0,0,INDEX('Placebo Lags - Data'!$B:$BA,MATCH($Q24,'Placebo Lags - Data'!$A:$A,0),MATCH(BI$1,'Placebo Lags - Data'!$B$1:$BA$1,0)))*1000000*BI$5</f>
        <v>12.318969311309047</v>
      </c>
      <c r="BJ24" s="2">
        <f>IF(BJ$2=0,0,INDEX('Placebo Lags - Data'!$B:$BA,MATCH($Q24,'Placebo Lags - Data'!$A:$A,0),MATCH(BJ$1,'Placebo Lags - Data'!$B$1:$BA$1,0)))*1000000*BJ$5</f>
        <v>0</v>
      </c>
      <c r="BK24" s="2">
        <f>IF(BK$2=0,0,INDEX('Placebo Lags - Data'!$B:$BA,MATCH($Q24,'Placebo Lags - Data'!$A:$A,0),MATCH(BK$1,'Placebo Lags - Data'!$B$1:$BA$1,0)))*1000000*BK$5</f>
        <v>0</v>
      </c>
      <c r="BL24" s="2">
        <f>IF(BL$2=0,0,INDEX('Placebo Lags - Data'!$B:$BA,MATCH($Q24,'Placebo Lags - Data'!$A:$A,0),MATCH(BL$1,'Placebo Lags - Data'!$B$1:$BA$1,0)))*1000000*BL$5</f>
        <v>0</v>
      </c>
      <c r="BM24" s="2">
        <f>IF(BM$2=0,0,INDEX('Placebo Lags - Data'!$B:$BA,MATCH($Q24,'Placebo Lags - Data'!$A:$A,0),MATCH(BM$1,'Placebo Lags - Data'!$B$1:$BA$1,0)))*1000000*BM$5</f>
        <v>0</v>
      </c>
      <c r="BN24" s="2">
        <f>IF(BN$2=0,0,INDEX('Placebo Lags - Data'!$B:$BA,MATCH($Q24,'Placebo Lags - Data'!$A:$A,0),MATCH(BN$1,'Placebo Lags - Data'!$B$1:$BA$1,0)))*1000000*BN$5</f>
        <v>0</v>
      </c>
      <c r="BO24" s="2">
        <f>IF(BO$2=0,0,INDEX('Placebo Lags - Data'!$B:$BA,MATCH($Q24,'Placebo Lags - Data'!$A:$A,0),MATCH(BO$1,'Placebo Lags - Data'!$B$1:$BA$1,0)))*1000000*BO$5</f>
        <v>-7.2268890107807238</v>
      </c>
      <c r="BP24" s="2">
        <f>IF(BP$2=0,0,INDEX('Placebo Lags - Data'!$B:$BA,MATCH($Q24,'Placebo Lags - Data'!$A:$A,0),MATCH(BP$1,'Placebo Lags - Data'!$B$1:$BA$1,0)))*1000000*BP$5</f>
        <v>0</v>
      </c>
      <c r="BQ24" s="2"/>
      <c r="BR24" s="2"/>
    </row>
    <row r="25" spans="1:70" x14ac:dyDescent="0.25">
      <c r="A25" t="s">
        <v>111</v>
      </c>
      <c r="B25" s="2">
        <f t="shared" si="0"/>
        <v>0</v>
      </c>
      <c r="Q25">
        <f>'Placebo Lags - Data'!A20</f>
        <v>2000</v>
      </c>
      <c r="R25" s="2">
        <f>IF(R$2=0,0,INDEX('Placebo Lags - Data'!$B:$BA,MATCH($Q25,'Placebo Lags - Data'!$A:$A,0),MATCH(R$1,'Placebo Lags - Data'!$B$1:$BA$1,0)))*1000000*R$5</f>
        <v>3.5665145787788788</v>
      </c>
      <c r="S25" s="2">
        <f>IF(S$2=0,0,INDEX('Placebo Lags - Data'!$B:$BA,MATCH($Q25,'Placebo Lags - Data'!$A:$A,0),MATCH(S$1,'Placebo Lags - Data'!$B$1:$BA$1,0)))*1000000*S$5</f>
        <v>0</v>
      </c>
      <c r="T25" s="2">
        <f>IF(T$2=0,0,INDEX('Placebo Lags - Data'!$B:$BA,MATCH($Q25,'Placebo Lags - Data'!$A:$A,0),MATCH(T$1,'Placebo Lags - Data'!$B$1:$BA$1,0)))*1000000*T$5</f>
        <v>0</v>
      </c>
      <c r="U25" s="2">
        <f>IF(U$2=0,0,INDEX('Placebo Lags - Data'!$B:$BA,MATCH($Q25,'Placebo Lags - Data'!$A:$A,0),MATCH(U$1,'Placebo Lags - Data'!$B$1:$BA$1,0)))*1000000*U$5</f>
        <v>10.603989721857943</v>
      </c>
      <c r="V25" s="2">
        <f>IF(V$2=0,0,INDEX('Placebo Lags - Data'!$B:$BA,MATCH($Q25,'Placebo Lags - Data'!$A:$A,0),MATCH(V$1,'Placebo Lags - Data'!$B$1:$BA$1,0)))*1000000*V$5</f>
        <v>22.06246426794678</v>
      </c>
      <c r="W25" s="2">
        <f>IF(W$2=0,0,INDEX('Placebo Lags - Data'!$B:$BA,MATCH($Q25,'Placebo Lags - Data'!$A:$A,0),MATCH(W$1,'Placebo Lags - Data'!$B$1:$BA$1,0)))*1000000*W$5</f>
        <v>0</v>
      </c>
      <c r="X25" s="2">
        <f>IF(X$2=0,0,INDEX('Placebo Lags - Data'!$B:$BA,MATCH($Q25,'Placebo Lags - Data'!$A:$A,0),MATCH(X$1,'Placebo Lags - Data'!$B$1:$BA$1,0)))*1000000*X$5</f>
        <v>11.533347787917592</v>
      </c>
      <c r="Y25" s="2">
        <f>IF(Y$2=0,0,INDEX('Placebo Lags - Data'!$B:$BA,MATCH($Q25,'Placebo Lags - Data'!$A:$A,0),MATCH(Y$1,'Placebo Lags - Data'!$B$1:$BA$1,0)))*1000000*Y$5</f>
        <v>0</v>
      </c>
      <c r="Z25" s="2">
        <f>IF(Z$2=0,0,INDEX('Placebo Lags - Data'!$B:$BA,MATCH($Q25,'Placebo Lags - Data'!$A:$A,0),MATCH(Z$1,'Placebo Lags - Data'!$B$1:$BA$1,0)))*1000000*Z$5</f>
        <v>0</v>
      </c>
      <c r="AA25" s="2">
        <f>IF(AA$2=0,0,INDEX('Placebo Lags - Data'!$B:$BA,MATCH($Q25,'Placebo Lags - Data'!$A:$A,0),MATCH(AA$1,'Placebo Lags - Data'!$B$1:$BA$1,0)))*1000000*AA$5</f>
        <v>0</v>
      </c>
      <c r="AB25" s="2">
        <f>IF(AB$2=0,0,INDEX('Placebo Lags - Data'!$B:$BA,MATCH($Q25,'Placebo Lags - Data'!$A:$A,0),MATCH(AB$1,'Placebo Lags - Data'!$B$1:$BA$1,0)))*1000000*AB$5</f>
        <v>0</v>
      </c>
      <c r="AC25" s="2">
        <f>IF(AC$2=0,0,INDEX('Placebo Lags - Data'!$B:$BA,MATCH($Q25,'Placebo Lags - Data'!$A:$A,0),MATCH(AC$1,'Placebo Lags - Data'!$B$1:$BA$1,0)))*1000000*AC$5</f>
        <v>4.5551514631370082</v>
      </c>
      <c r="AD25" s="2">
        <f>IF(AD$2=0,0,INDEX('Placebo Lags - Data'!$B:$BA,MATCH($Q25,'Placebo Lags - Data'!$A:$A,0),MATCH(AD$1,'Placebo Lags - Data'!$B$1:$BA$1,0)))*1000000*AD$5</f>
        <v>0</v>
      </c>
      <c r="AE25" s="2">
        <f>IF(AE$2=0,0,INDEX('Placebo Lags - Data'!$B:$BA,MATCH($Q25,'Placebo Lags - Data'!$A:$A,0),MATCH(AE$1,'Placebo Lags - Data'!$B$1:$BA$1,0)))*1000000*AE$5</f>
        <v>-5.4558290685235988</v>
      </c>
      <c r="AF25" s="2">
        <f>IF(AF$2=0,0,INDEX('Placebo Lags - Data'!$B:$BA,MATCH($Q25,'Placebo Lags - Data'!$A:$A,0),MATCH(AF$1,'Placebo Lags - Data'!$B$1:$BA$1,0)))*1000000*AF$5</f>
        <v>9.7315942184650339</v>
      </c>
      <c r="AG25" s="2">
        <f>IF(AG$2=0,0,INDEX('Placebo Lags - Data'!$B:$BA,MATCH($Q25,'Placebo Lags - Data'!$A:$A,0),MATCH(AG$1,'Placebo Lags - Data'!$B$1:$BA$1,0)))*1000000*AG$5</f>
        <v>0</v>
      </c>
      <c r="AH25" s="2">
        <f>IF(AH$2=0,0,INDEX('Placebo Lags - Data'!$B:$BA,MATCH($Q25,'Placebo Lags - Data'!$A:$A,0),MATCH(AH$1,'Placebo Lags - Data'!$B$1:$BA$1,0)))*1000000*AH$5</f>
        <v>2.0602408312697662</v>
      </c>
      <c r="AI25" s="2">
        <f>IF(AI$2=0,0,INDEX('Placebo Lags - Data'!$B:$BA,MATCH($Q25,'Placebo Lags - Data'!$A:$A,0),MATCH(AI$1,'Placebo Lags - Data'!$B$1:$BA$1,0)))*1000000*AI$5</f>
        <v>6.2999583860801067</v>
      </c>
      <c r="AJ25" s="2">
        <f>IF(AJ$2=0,0,INDEX('Placebo Lags - Data'!$B:$BA,MATCH($Q25,'Placebo Lags - Data'!$A:$A,0),MATCH(AJ$1,'Placebo Lags - Data'!$B$1:$BA$1,0)))*1000000*AJ$5</f>
        <v>-25.490580810583197</v>
      </c>
      <c r="AK25" s="2">
        <f>IF(AK$2=0,0,INDEX('Placebo Lags - Data'!$B:$BA,MATCH($Q25,'Placebo Lags - Data'!$A:$A,0),MATCH(AK$1,'Placebo Lags - Data'!$B$1:$BA$1,0)))*1000000*AK$5</f>
        <v>0</v>
      </c>
      <c r="AL25" s="2">
        <f>IF(AL$2=0,0,INDEX('Placebo Lags - Data'!$B:$BA,MATCH($Q25,'Placebo Lags - Data'!$A:$A,0),MATCH(AL$1,'Placebo Lags - Data'!$B$1:$BA$1,0)))*1000000*AL$5</f>
        <v>2.3262498416443123</v>
      </c>
      <c r="AM25" s="2">
        <f>IF(AM$2=0,0,INDEX('Placebo Lags - Data'!$B:$BA,MATCH($Q25,'Placebo Lags - Data'!$A:$A,0),MATCH(AM$1,'Placebo Lags - Data'!$B$1:$BA$1,0)))*1000000*AM$5</f>
        <v>8.2918977568624541</v>
      </c>
      <c r="AN25" s="2">
        <f>IF(AN$2=0,0,INDEX('Placebo Lags - Data'!$B:$BA,MATCH($Q25,'Placebo Lags - Data'!$A:$A,0),MATCH(AN$1,'Placebo Lags - Data'!$B$1:$BA$1,0)))*1000000*AN$5</f>
        <v>0</v>
      </c>
      <c r="AO25" s="2">
        <f>IF(AO$2=0,0,INDEX('Placebo Lags - Data'!$B:$BA,MATCH($Q25,'Placebo Lags - Data'!$A:$A,0),MATCH(AO$1,'Placebo Lags - Data'!$B$1:$BA$1,0)))*1000000*AO$5</f>
        <v>-6.5202953010157216</v>
      </c>
      <c r="AP25" s="2">
        <f>IF(AP$2=0,0,INDEX('Placebo Lags - Data'!$B:$BA,MATCH($Q25,'Placebo Lags - Data'!$A:$A,0),MATCH(AP$1,'Placebo Lags - Data'!$B$1:$BA$1,0)))*1000000*AP$5</f>
        <v>0</v>
      </c>
      <c r="AQ25" s="2">
        <f>IF(AQ$2=0,0,INDEX('Placebo Lags - Data'!$B:$BA,MATCH($Q25,'Placebo Lags - Data'!$A:$A,0),MATCH(AQ$1,'Placebo Lags - Data'!$B$1:$BA$1,0)))*1000000*AQ$5</f>
        <v>3.7893439639447024</v>
      </c>
      <c r="AR25" s="2">
        <f>IF(AR$2=0,0,INDEX('Placebo Lags - Data'!$B:$BA,MATCH($Q25,'Placebo Lags - Data'!$A:$A,0),MATCH(AR$1,'Placebo Lags - Data'!$B$1:$BA$1,0)))*1000000*AR$5</f>
        <v>0</v>
      </c>
      <c r="AS25" s="2">
        <f>IF(AS$2=0,0,INDEX('Placebo Lags - Data'!$B:$BA,MATCH($Q25,'Placebo Lags - Data'!$A:$A,0),MATCH(AS$1,'Placebo Lags - Data'!$B$1:$BA$1,0)))*1000000*AS$5</f>
        <v>-4.690211881097639</v>
      </c>
      <c r="AT25" s="2">
        <f>IF(AT$2=0,0,INDEX('Placebo Lags - Data'!$B:$BA,MATCH($Q25,'Placebo Lags - Data'!$A:$A,0),MATCH(AT$1,'Placebo Lags - Data'!$B$1:$BA$1,0)))*1000000*AT$5</f>
        <v>0</v>
      </c>
      <c r="AU25" s="2">
        <f>IF(AU$2=0,0,INDEX('Placebo Lags - Data'!$B:$BA,MATCH($Q25,'Placebo Lags - Data'!$A:$A,0),MATCH(AU$1,'Placebo Lags - Data'!$B$1:$BA$1,0)))*1000000*AU$5</f>
        <v>0</v>
      </c>
      <c r="AV25" s="2">
        <f>IF(AV$2=0,0,INDEX('Placebo Lags - Data'!$B:$BA,MATCH($Q25,'Placebo Lags - Data'!$A:$A,0),MATCH(AV$1,'Placebo Lags - Data'!$B$1:$BA$1,0)))*1000000*AV$5</f>
        <v>0</v>
      </c>
      <c r="AW25" s="2">
        <f>IF(AW$2=0,0,INDEX('Placebo Lags - Data'!$B:$BA,MATCH($Q25,'Placebo Lags - Data'!$A:$A,0),MATCH(AW$1,'Placebo Lags - Data'!$B$1:$BA$1,0)))*1000000*AW$5</f>
        <v>0</v>
      </c>
      <c r="AX25" s="2">
        <f>IF(AX$2=0,0,INDEX('Placebo Lags - Data'!$B:$BA,MATCH($Q25,'Placebo Lags - Data'!$A:$A,0),MATCH(AX$1,'Placebo Lags - Data'!$B$1:$BA$1,0)))*1000000*AX$5</f>
        <v>0</v>
      </c>
      <c r="AY25" s="2">
        <f>IF(AY$2=0,0,INDEX('Placebo Lags - Data'!$B:$BA,MATCH($Q25,'Placebo Lags - Data'!$A:$A,0),MATCH(AY$1,'Placebo Lags - Data'!$B$1:$BA$1,0)))*1000000*AY$5</f>
        <v>0</v>
      </c>
      <c r="AZ25" s="2">
        <f>IF(AZ$2=0,0,INDEX('Placebo Lags - Data'!$B:$BA,MATCH($Q25,'Placebo Lags - Data'!$A:$A,0),MATCH(AZ$1,'Placebo Lags - Data'!$B$1:$BA$1,0)))*1000000*AZ$5</f>
        <v>-6.9659399741794914</v>
      </c>
      <c r="BA25" s="2">
        <f>IF(BA$2=0,0,INDEX('Placebo Lags - Data'!$B:$BA,MATCH($Q25,'Placebo Lags - Data'!$A:$A,0),MATCH(BA$1,'Placebo Lags - Data'!$B$1:$BA$1,0)))*1000000*BA$5</f>
        <v>0</v>
      </c>
      <c r="BB25" s="2">
        <f>IF(BB$2=0,0,INDEX('Placebo Lags - Data'!$B:$BA,MATCH($Q25,'Placebo Lags - Data'!$A:$A,0),MATCH(BB$1,'Placebo Lags - Data'!$B$1:$BA$1,0)))*1000000*BB$5</f>
        <v>0</v>
      </c>
      <c r="BC25" s="2">
        <f>IF(BC$2=0,0,INDEX('Placebo Lags - Data'!$B:$BA,MATCH($Q25,'Placebo Lags - Data'!$A:$A,0),MATCH(BC$1,'Placebo Lags - Data'!$B$1:$BA$1,0)))*1000000*BC$5</f>
        <v>0</v>
      </c>
      <c r="BD25" s="2">
        <f>IF(BD$2=0,0,INDEX('Placebo Lags - Data'!$B:$BA,MATCH($Q25,'Placebo Lags - Data'!$A:$A,0),MATCH(BD$1,'Placebo Lags - Data'!$B$1:$BA$1,0)))*1000000*BD$5</f>
        <v>0</v>
      </c>
      <c r="BE25" s="2">
        <f>IF(BE$2=0,0,INDEX('Placebo Lags - Data'!$B:$BA,MATCH($Q25,'Placebo Lags - Data'!$A:$A,0),MATCH(BE$1,'Placebo Lags - Data'!$B$1:$BA$1,0)))*1000000*BE$5</f>
        <v>0</v>
      </c>
      <c r="BF25" s="2">
        <f>IF(BF$2=0,0,INDEX('Placebo Lags - Data'!$B:$BA,MATCH($Q25,'Placebo Lags - Data'!$A:$A,0),MATCH(BF$1,'Placebo Lags - Data'!$B$1:$BA$1,0)))*1000000*BF$5</f>
        <v>-32.634230592520908</v>
      </c>
      <c r="BG25" s="2">
        <f>IF(BG$2=0,0,INDEX('Placebo Lags - Data'!$B:$BA,MATCH($Q25,'Placebo Lags - Data'!$A:$A,0),MATCH(BG$1,'Placebo Lags - Data'!$B$1:$BA$1,0)))*1000000*BG$5</f>
        <v>-5.0140611165261362</v>
      </c>
      <c r="BH25" s="2">
        <f>IF(BH$2=0,0,INDEX('Placebo Lags - Data'!$B:$BA,MATCH($Q25,'Placebo Lags - Data'!$A:$A,0),MATCH(BH$1,'Placebo Lags - Data'!$B$1:$BA$1,0)))*1000000*BH$5</f>
        <v>11.235562851652503</v>
      </c>
      <c r="BI25" s="2">
        <f>IF(BI$2=0,0,INDEX('Placebo Lags - Data'!$B:$BA,MATCH($Q25,'Placebo Lags - Data'!$A:$A,0),MATCH(BI$1,'Placebo Lags - Data'!$B$1:$BA$1,0)))*1000000*BI$5</f>
        <v>3.6420569813344628</v>
      </c>
      <c r="BJ25" s="2">
        <f>IF(BJ$2=0,0,INDEX('Placebo Lags - Data'!$B:$BA,MATCH($Q25,'Placebo Lags - Data'!$A:$A,0),MATCH(BJ$1,'Placebo Lags - Data'!$B$1:$BA$1,0)))*1000000*BJ$5</f>
        <v>0</v>
      </c>
      <c r="BK25" s="2">
        <f>IF(BK$2=0,0,INDEX('Placebo Lags - Data'!$B:$BA,MATCH($Q25,'Placebo Lags - Data'!$A:$A,0),MATCH(BK$1,'Placebo Lags - Data'!$B$1:$BA$1,0)))*1000000*BK$5</f>
        <v>0</v>
      </c>
      <c r="BL25" s="2">
        <f>IF(BL$2=0,0,INDEX('Placebo Lags - Data'!$B:$BA,MATCH($Q25,'Placebo Lags - Data'!$A:$A,0),MATCH(BL$1,'Placebo Lags - Data'!$B$1:$BA$1,0)))*1000000*BL$5</f>
        <v>0</v>
      </c>
      <c r="BM25" s="2">
        <f>IF(BM$2=0,0,INDEX('Placebo Lags - Data'!$B:$BA,MATCH($Q25,'Placebo Lags - Data'!$A:$A,0),MATCH(BM$1,'Placebo Lags - Data'!$B$1:$BA$1,0)))*1000000*BM$5</f>
        <v>0</v>
      </c>
      <c r="BN25" s="2">
        <f>IF(BN$2=0,0,INDEX('Placebo Lags - Data'!$B:$BA,MATCH($Q25,'Placebo Lags - Data'!$A:$A,0),MATCH(BN$1,'Placebo Lags - Data'!$B$1:$BA$1,0)))*1000000*BN$5</f>
        <v>0</v>
      </c>
      <c r="BO25" s="2">
        <f>IF(BO$2=0,0,INDEX('Placebo Lags - Data'!$B:$BA,MATCH($Q25,'Placebo Lags - Data'!$A:$A,0),MATCH(BO$1,'Placebo Lags - Data'!$B$1:$BA$1,0)))*1000000*BO$5</f>
        <v>-8.4892353697796352</v>
      </c>
      <c r="BP25" s="2">
        <f>IF(BP$2=0,0,INDEX('Placebo Lags - Data'!$B:$BA,MATCH($Q25,'Placebo Lags - Data'!$A:$A,0),MATCH(BP$1,'Placebo Lags - Data'!$B$1:$BA$1,0)))*1000000*BP$5</f>
        <v>0</v>
      </c>
      <c r="BQ25" s="2"/>
      <c r="BR25" s="2"/>
    </row>
    <row r="26" spans="1:70" x14ac:dyDescent="0.25">
      <c r="A26" t="s">
        <v>127</v>
      </c>
      <c r="B26" s="2">
        <f t="shared" si="0"/>
        <v>0</v>
      </c>
      <c r="Q26">
        <f>'Placebo Lags - Data'!A21</f>
        <v>2001</v>
      </c>
      <c r="R26" s="2">
        <f>IF(R$2=0,0,INDEX('Placebo Lags - Data'!$B:$BA,MATCH($Q26,'Placebo Lags - Data'!$A:$A,0),MATCH(R$1,'Placebo Lags - Data'!$B$1:$BA$1,0)))*1000000*R$5</f>
        <v>3.0319436064019101</v>
      </c>
      <c r="S26" s="2">
        <f>IF(S$2=0,0,INDEX('Placebo Lags - Data'!$B:$BA,MATCH($Q26,'Placebo Lags - Data'!$A:$A,0),MATCH(S$1,'Placebo Lags - Data'!$B$1:$BA$1,0)))*1000000*S$5</f>
        <v>0</v>
      </c>
      <c r="T26" s="2">
        <f>IF(T$2=0,0,INDEX('Placebo Lags - Data'!$B:$BA,MATCH($Q26,'Placebo Lags - Data'!$A:$A,0),MATCH(T$1,'Placebo Lags - Data'!$B$1:$BA$1,0)))*1000000*T$5</f>
        <v>0</v>
      </c>
      <c r="U26" s="2">
        <f>IF(U$2=0,0,INDEX('Placebo Lags - Data'!$B:$BA,MATCH($Q26,'Placebo Lags - Data'!$A:$A,0),MATCH(U$1,'Placebo Lags - Data'!$B$1:$BA$1,0)))*1000000*U$5</f>
        <v>26.033931135316379</v>
      </c>
      <c r="V26" s="2">
        <f>IF(V$2=0,0,INDEX('Placebo Lags - Data'!$B:$BA,MATCH($Q26,'Placebo Lags - Data'!$A:$A,0),MATCH(V$1,'Placebo Lags - Data'!$B$1:$BA$1,0)))*1000000*V$5</f>
        <v>46.682747779414058</v>
      </c>
      <c r="W26" s="2">
        <f>IF(W$2=0,0,INDEX('Placebo Lags - Data'!$B:$BA,MATCH($Q26,'Placebo Lags - Data'!$A:$A,0),MATCH(W$1,'Placebo Lags - Data'!$B$1:$BA$1,0)))*1000000*W$5</f>
        <v>0</v>
      </c>
      <c r="X26" s="2">
        <f>IF(X$2=0,0,INDEX('Placebo Lags - Data'!$B:$BA,MATCH($Q26,'Placebo Lags - Data'!$A:$A,0),MATCH(X$1,'Placebo Lags - Data'!$B$1:$BA$1,0)))*1000000*X$5</f>
        <v>4.2702349674073048</v>
      </c>
      <c r="Y26" s="2">
        <f>IF(Y$2=0,0,INDEX('Placebo Lags - Data'!$B:$BA,MATCH($Q26,'Placebo Lags - Data'!$A:$A,0),MATCH(Y$1,'Placebo Lags - Data'!$B$1:$BA$1,0)))*1000000*Y$5</f>
        <v>0</v>
      </c>
      <c r="Z26" s="2">
        <f>IF(Z$2=0,0,INDEX('Placebo Lags - Data'!$B:$BA,MATCH($Q26,'Placebo Lags - Data'!$A:$A,0),MATCH(Z$1,'Placebo Lags - Data'!$B$1:$BA$1,0)))*1000000*Z$5</f>
        <v>0</v>
      </c>
      <c r="AA26" s="2">
        <f>IF(AA$2=0,0,INDEX('Placebo Lags - Data'!$B:$BA,MATCH($Q26,'Placebo Lags - Data'!$A:$A,0),MATCH(AA$1,'Placebo Lags - Data'!$B$1:$BA$1,0)))*1000000*AA$5</f>
        <v>0</v>
      </c>
      <c r="AB26" s="2">
        <f>IF(AB$2=0,0,INDEX('Placebo Lags - Data'!$B:$BA,MATCH($Q26,'Placebo Lags - Data'!$A:$A,0),MATCH(AB$1,'Placebo Lags - Data'!$B$1:$BA$1,0)))*1000000*AB$5</f>
        <v>0</v>
      </c>
      <c r="AC26" s="2">
        <f>IF(AC$2=0,0,INDEX('Placebo Lags - Data'!$B:$BA,MATCH($Q26,'Placebo Lags - Data'!$A:$A,0),MATCH(AC$1,'Placebo Lags - Data'!$B$1:$BA$1,0)))*1000000*AC$5</f>
        <v>14.764781553822104</v>
      </c>
      <c r="AD26" s="2">
        <f>IF(AD$2=0,0,INDEX('Placebo Lags - Data'!$B:$BA,MATCH($Q26,'Placebo Lags - Data'!$A:$A,0),MATCH(AD$1,'Placebo Lags - Data'!$B$1:$BA$1,0)))*1000000*AD$5</f>
        <v>0</v>
      </c>
      <c r="AE26" s="2">
        <f>IF(AE$2=0,0,INDEX('Placebo Lags - Data'!$B:$BA,MATCH($Q26,'Placebo Lags - Data'!$A:$A,0),MATCH(AE$1,'Placebo Lags - Data'!$B$1:$BA$1,0)))*1000000*AE$5</f>
        <v>16.159245205926709</v>
      </c>
      <c r="AF26" s="2">
        <f>IF(AF$2=0,0,INDEX('Placebo Lags - Data'!$B:$BA,MATCH($Q26,'Placebo Lags - Data'!$A:$A,0),MATCH(AF$1,'Placebo Lags - Data'!$B$1:$BA$1,0)))*1000000*AF$5</f>
        <v>9.4017450464889407</v>
      </c>
      <c r="AG26" s="2">
        <f>IF(AG$2=0,0,INDEX('Placebo Lags - Data'!$B:$BA,MATCH($Q26,'Placebo Lags - Data'!$A:$A,0),MATCH(AG$1,'Placebo Lags - Data'!$B$1:$BA$1,0)))*1000000*AG$5</f>
        <v>0</v>
      </c>
      <c r="AH26" s="2">
        <f>IF(AH$2=0,0,INDEX('Placebo Lags - Data'!$B:$BA,MATCH($Q26,'Placebo Lags - Data'!$A:$A,0),MATCH(AH$1,'Placebo Lags - Data'!$B$1:$BA$1,0)))*1000000*AH$5</f>
        <v>-10.906717761827167</v>
      </c>
      <c r="AI26" s="2">
        <f>IF(AI$2=0,0,INDEX('Placebo Lags - Data'!$B:$BA,MATCH($Q26,'Placebo Lags - Data'!$A:$A,0),MATCH(AI$1,'Placebo Lags - Data'!$B$1:$BA$1,0)))*1000000*AI$5</f>
        <v>17.336453311145306</v>
      </c>
      <c r="AJ26" s="2">
        <f>IF(AJ$2=0,0,INDEX('Placebo Lags - Data'!$B:$BA,MATCH($Q26,'Placebo Lags - Data'!$A:$A,0),MATCH(AJ$1,'Placebo Lags - Data'!$B$1:$BA$1,0)))*1000000*AJ$5</f>
        <v>-11.846140296256635</v>
      </c>
      <c r="AK26" s="2">
        <f>IF(AK$2=0,0,INDEX('Placebo Lags - Data'!$B:$BA,MATCH($Q26,'Placebo Lags - Data'!$A:$A,0),MATCH(AK$1,'Placebo Lags - Data'!$B$1:$BA$1,0)))*1000000*AK$5</f>
        <v>0</v>
      </c>
      <c r="AL26" s="2">
        <f>IF(AL$2=0,0,INDEX('Placebo Lags - Data'!$B:$BA,MATCH($Q26,'Placebo Lags - Data'!$A:$A,0),MATCH(AL$1,'Placebo Lags - Data'!$B$1:$BA$1,0)))*1000000*AL$5</f>
        <v>-1.2430870128810056</v>
      </c>
      <c r="AM26" s="2">
        <f>IF(AM$2=0,0,INDEX('Placebo Lags - Data'!$B:$BA,MATCH($Q26,'Placebo Lags - Data'!$A:$A,0),MATCH(AM$1,'Placebo Lags - Data'!$B$1:$BA$1,0)))*1000000*AM$5</f>
        <v>13.527445844374597</v>
      </c>
      <c r="AN26" s="2">
        <f>IF(AN$2=0,0,INDEX('Placebo Lags - Data'!$B:$BA,MATCH($Q26,'Placebo Lags - Data'!$A:$A,0),MATCH(AN$1,'Placebo Lags - Data'!$B$1:$BA$1,0)))*1000000*AN$5</f>
        <v>0</v>
      </c>
      <c r="AO26" s="2">
        <f>IF(AO$2=0,0,INDEX('Placebo Lags - Data'!$B:$BA,MATCH($Q26,'Placebo Lags - Data'!$A:$A,0),MATCH(AO$1,'Placebo Lags - Data'!$B$1:$BA$1,0)))*1000000*AO$5</f>
        <v>9.2423279056674801</v>
      </c>
      <c r="AP26" s="2">
        <f>IF(AP$2=0,0,INDEX('Placebo Lags - Data'!$B:$BA,MATCH($Q26,'Placebo Lags - Data'!$A:$A,0),MATCH(AP$1,'Placebo Lags - Data'!$B$1:$BA$1,0)))*1000000*AP$5</f>
        <v>0</v>
      </c>
      <c r="AQ26" s="2">
        <f>IF(AQ$2=0,0,INDEX('Placebo Lags - Data'!$B:$BA,MATCH($Q26,'Placebo Lags - Data'!$A:$A,0),MATCH(AQ$1,'Placebo Lags - Data'!$B$1:$BA$1,0)))*1000000*AQ$5</f>
        <v>0.89607476638775552</v>
      </c>
      <c r="AR26" s="2">
        <f>IF(AR$2=0,0,INDEX('Placebo Lags - Data'!$B:$BA,MATCH($Q26,'Placebo Lags - Data'!$A:$A,0),MATCH(AR$1,'Placebo Lags - Data'!$B$1:$BA$1,0)))*1000000*AR$5</f>
        <v>0</v>
      </c>
      <c r="AS26" s="2">
        <f>IF(AS$2=0,0,INDEX('Placebo Lags - Data'!$B:$BA,MATCH($Q26,'Placebo Lags - Data'!$A:$A,0),MATCH(AS$1,'Placebo Lags - Data'!$B$1:$BA$1,0)))*1000000*AS$5</f>
        <v>-2.1863970687263645</v>
      </c>
      <c r="AT26" s="2">
        <f>IF(AT$2=0,0,INDEX('Placebo Lags - Data'!$B:$BA,MATCH($Q26,'Placebo Lags - Data'!$A:$A,0),MATCH(AT$1,'Placebo Lags - Data'!$B$1:$BA$1,0)))*1000000*AT$5</f>
        <v>0</v>
      </c>
      <c r="AU26" s="2">
        <f>IF(AU$2=0,0,INDEX('Placebo Lags - Data'!$B:$BA,MATCH($Q26,'Placebo Lags - Data'!$A:$A,0),MATCH(AU$1,'Placebo Lags - Data'!$B$1:$BA$1,0)))*1000000*AU$5</f>
        <v>0</v>
      </c>
      <c r="AV26" s="2">
        <f>IF(AV$2=0,0,INDEX('Placebo Lags - Data'!$B:$BA,MATCH($Q26,'Placebo Lags - Data'!$A:$A,0),MATCH(AV$1,'Placebo Lags - Data'!$B$1:$BA$1,0)))*1000000*AV$5</f>
        <v>0</v>
      </c>
      <c r="AW26" s="2">
        <f>IF(AW$2=0,0,INDEX('Placebo Lags - Data'!$B:$BA,MATCH($Q26,'Placebo Lags - Data'!$A:$A,0),MATCH(AW$1,'Placebo Lags - Data'!$B$1:$BA$1,0)))*1000000*AW$5</f>
        <v>0</v>
      </c>
      <c r="AX26" s="2">
        <f>IF(AX$2=0,0,INDEX('Placebo Lags - Data'!$B:$BA,MATCH($Q26,'Placebo Lags - Data'!$A:$A,0),MATCH(AX$1,'Placebo Lags - Data'!$B$1:$BA$1,0)))*1000000*AX$5</f>
        <v>0</v>
      </c>
      <c r="AY26" s="2">
        <f>IF(AY$2=0,0,INDEX('Placebo Lags - Data'!$B:$BA,MATCH($Q26,'Placebo Lags - Data'!$A:$A,0),MATCH(AY$1,'Placebo Lags - Data'!$B$1:$BA$1,0)))*1000000*AY$5</f>
        <v>0</v>
      </c>
      <c r="AZ26" s="2">
        <f>IF(AZ$2=0,0,INDEX('Placebo Lags - Data'!$B:$BA,MATCH($Q26,'Placebo Lags - Data'!$A:$A,0),MATCH(AZ$1,'Placebo Lags - Data'!$B$1:$BA$1,0)))*1000000*AZ$5</f>
        <v>-20.258512449800037</v>
      </c>
      <c r="BA26" s="2">
        <f>IF(BA$2=0,0,INDEX('Placebo Lags - Data'!$B:$BA,MATCH($Q26,'Placebo Lags - Data'!$A:$A,0),MATCH(BA$1,'Placebo Lags - Data'!$B$1:$BA$1,0)))*1000000*BA$5</f>
        <v>0</v>
      </c>
      <c r="BB26" s="2">
        <f>IF(BB$2=0,0,INDEX('Placebo Lags - Data'!$B:$BA,MATCH($Q26,'Placebo Lags - Data'!$A:$A,0),MATCH(BB$1,'Placebo Lags - Data'!$B$1:$BA$1,0)))*1000000*BB$5</f>
        <v>0</v>
      </c>
      <c r="BC26" s="2">
        <f>IF(BC$2=0,0,INDEX('Placebo Lags - Data'!$B:$BA,MATCH($Q26,'Placebo Lags - Data'!$A:$A,0),MATCH(BC$1,'Placebo Lags - Data'!$B$1:$BA$1,0)))*1000000*BC$5</f>
        <v>0</v>
      </c>
      <c r="BD26" s="2">
        <f>IF(BD$2=0,0,INDEX('Placebo Lags - Data'!$B:$BA,MATCH($Q26,'Placebo Lags - Data'!$A:$A,0),MATCH(BD$1,'Placebo Lags - Data'!$B$1:$BA$1,0)))*1000000*BD$5</f>
        <v>0</v>
      </c>
      <c r="BE26" s="2">
        <f>IF(BE$2=0,0,INDEX('Placebo Lags - Data'!$B:$BA,MATCH($Q26,'Placebo Lags - Data'!$A:$A,0),MATCH(BE$1,'Placebo Lags - Data'!$B$1:$BA$1,0)))*1000000*BE$5</f>
        <v>0</v>
      </c>
      <c r="BF26" s="2">
        <f>IF(BF$2=0,0,INDEX('Placebo Lags - Data'!$B:$BA,MATCH($Q26,'Placebo Lags - Data'!$A:$A,0),MATCH(BF$1,'Placebo Lags - Data'!$B$1:$BA$1,0)))*1000000*BF$5</f>
        <v>-70.362046244554222</v>
      </c>
      <c r="BG26" s="2">
        <f>IF(BG$2=0,0,INDEX('Placebo Lags - Data'!$B:$BA,MATCH($Q26,'Placebo Lags - Data'!$A:$A,0),MATCH(BG$1,'Placebo Lags - Data'!$B$1:$BA$1,0)))*1000000*BG$5</f>
        <v>-18.619186448631808</v>
      </c>
      <c r="BH26" s="2">
        <f>IF(BH$2=0,0,INDEX('Placebo Lags - Data'!$B:$BA,MATCH($Q26,'Placebo Lags - Data'!$A:$A,0),MATCH(BH$1,'Placebo Lags - Data'!$B$1:$BA$1,0)))*1000000*BH$5</f>
        <v>2.7831861189042684</v>
      </c>
      <c r="BI26" s="2">
        <f>IF(BI$2=0,0,INDEX('Placebo Lags - Data'!$B:$BA,MATCH($Q26,'Placebo Lags - Data'!$A:$A,0),MATCH(BI$1,'Placebo Lags - Data'!$B$1:$BA$1,0)))*1000000*BI$5</f>
        <v>12.432140465534758</v>
      </c>
      <c r="BJ26" s="2">
        <f>IF(BJ$2=0,0,INDEX('Placebo Lags - Data'!$B:$BA,MATCH($Q26,'Placebo Lags - Data'!$A:$A,0),MATCH(BJ$1,'Placebo Lags - Data'!$B$1:$BA$1,0)))*1000000*BJ$5</f>
        <v>0</v>
      </c>
      <c r="BK26" s="2">
        <f>IF(BK$2=0,0,INDEX('Placebo Lags - Data'!$B:$BA,MATCH($Q26,'Placebo Lags - Data'!$A:$A,0),MATCH(BK$1,'Placebo Lags - Data'!$B$1:$BA$1,0)))*1000000*BK$5</f>
        <v>0</v>
      </c>
      <c r="BL26" s="2">
        <f>IF(BL$2=0,0,INDEX('Placebo Lags - Data'!$B:$BA,MATCH($Q26,'Placebo Lags - Data'!$A:$A,0),MATCH(BL$1,'Placebo Lags - Data'!$B$1:$BA$1,0)))*1000000*BL$5</f>
        <v>0</v>
      </c>
      <c r="BM26" s="2">
        <f>IF(BM$2=0,0,INDEX('Placebo Lags - Data'!$B:$BA,MATCH($Q26,'Placebo Lags - Data'!$A:$A,0),MATCH(BM$1,'Placebo Lags - Data'!$B$1:$BA$1,0)))*1000000*BM$5</f>
        <v>0</v>
      </c>
      <c r="BN26" s="2">
        <f>IF(BN$2=0,0,INDEX('Placebo Lags - Data'!$B:$BA,MATCH($Q26,'Placebo Lags - Data'!$A:$A,0),MATCH(BN$1,'Placebo Lags - Data'!$B$1:$BA$1,0)))*1000000*BN$5</f>
        <v>0</v>
      </c>
      <c r="BO26" s="2">
        <f>IF(BO$2=0,0,INDEX('Placebo Lags - Data'!$B:$BA,MATCH($Q26,'Placebo Lags - Data'!$A:$A,0),MATCH(BO$1,'Placebo Lags - Data'!$B$1:$BA$1,0)))*1000000*BO$5</f>
        <v>-14.915922292857431</v>
      </c>
      <c r="BP26" s="2">
        <f>IF(BP$2=0,0,INDEX('Placebo Lags - Data'!$B:$BA,MATCH($Q26,'Placebo Lags - Data'!$A:$A,0),MATCH(BP$1,'Placebo Lags - Data'!$B$1:$BA$1,0)))*1000000*BP$5</f>
        <v>0</v>
      </c>
      <c r="BQ26" s="2"/>
      <c r="BR26" s="2"/>
    </row>
    <row r="27" spans="1:70" x14ac:dyDescent="0.25">
      <c r="A27" t="s">
        <v>42</v>
      </c>
      <c r="B27" s="2">
        <f t="shared" si="0"/>
        <v>1.2754898935851184</v>
      </c>
      <c r="Q27">
        <f>'Placebo Lags - Data'!A22</f>
        <v>2002</v>
      </c>
      <c r="R27" s="2">
        <f>IF(R$2=0,0,INDEX('Placebo Lags - Data'!$B:$BA,MATCH($Q27,'Placebo Lags - Data'!$A:$A,0),MATCH(R$1,'Placebo Lags - Data'!$B$1:$BA$1,0)))*1000000*R$5</f>
        <v>6.4173418650170788</v>
      </c>
      <c r="S27" s="2">
        <f>IF(S$2=0,0,INDEX('Placebo Lags - Data'!$B:$BA,MATCH($Q27,'Placebo Lags - Data'!$A:$A,0),MATCH(S$1,'Placebo Lags - Data'!$B$1:$BA$1,0)))*1000000*S$5</f>
        <v>0</v>
      </c>
      <c r="T27" s="2">
        <f>IF(T$2=0,0,INDEX('Placebo Lags - Data'!$B:$BA,MATCH($Q27,'Placebo Lags - Data'!$A:$A,0),MATCH(T$1,'Placebo Lags - Data'!$B$1:$BA$1,0)))*1000000*T$5</f>
        <v>0</v>
      </c>
      <c r="U27" s="2">
        <f>IF(U$2=0,0,INDEX('Placebo Lags - Data'!$B:$BA,MATCH($Q27,'Placebo Lags - Data'!$A:$A,0),MATCH(U$1,'Placebo Lags - Data'!$B$1:$BA$1,0)))*1000000*U$5</f>
        <v>21.554518752964213</v>
      </c>
      <c r="V27" s="2">
        <f>IF(V$2=0,0,INDEX('Placebo Lags - Data'!$B:$BA,MATCH($Q27,'Placebo Lags - Data'!$A:$A,0),MATCH(V$1,'Placebo Lags - Data'!$B$1:$BA$1,0)))*1000000*V$5</f>
        <v>12.425136446836405</v>
      </c>
      <c r="W27" s="2">
        <f>IF(W$2=0,0,INDEX('Placebo Lags - Data'!$B:$BA,MATCH($Q27,'Placebo Lags - Data'!$A:$A,0),MATCH(W$1,'Placebo Lags - Data'!$B$1:$BA$1,0)))*1000000*W$5</f>
        <v>0</v>
      </c>
      <c r="X27" s="2">
        <f>IF(X$2=0,0,INDEX('Placebo Lags - Data'!$B:$BA,MATCH($Q27,'Placebo Lags - Data'!$A:$A,0),MATCH(X$1,'Placebo Lags - Data'!$B$1:$BA$1,0)))*1000000*X$5</f>
        <v>1.3235320466264966</v>
      </c>
      <c r="Y27" s="2">
        <f>IF(Y$2=0,0,INDEX('Placebo Lags - Data'!$B:$BA,MATCH($Q27,'Placebo Lags - Data'!$A:$A,0),MATCH(Y$1,'Placebo Lags - Data'!$B$1:$BA$1,0)))*1000000*Y$5</f>
        <v>0</v>
      </c>
      <c r="Z27" s="2">
        <f>IF(Z$2=0,0,INDEX('Placebo Lags - Data'!$B:$BA,MATCH($Q27,'Placebo Lags - Data'!$A:$A,0),MATCH(Z$1,'Placebo Lags - Data'!$B$1:$BA$1,0)))*1000000*Z$5</f>
        <v>0</v>
      </c>
      <c r="AA27" s="2">
        <f>IF(AA$2=0,0,INDEX('Placebo Lags - Data'!$B:$BA,MATCH($Q27,'Placebo Lags - Data'!$A:$A,0),MATCH(AA$1,'Placebo Lags - Data'!$B$1:$BA$1,0)))*1000000*AA$5</f>
        <v>0</v>
      </c>
      <c r="AB27" s="2">
        <f>IF(AB$2=0,0,INDEX('Placebo Lags - Data'!$B:$BA,MATCH($Q27,'Placebo Lags - Data'!$A:$A,0),MATCH(AB$1,'Placebo Lags - Data'!$B$1:$BA$1,0)))*1000000*AB$5</f>
        <v>0</v>
      </c>
      <c r="AC27" s="2">
        <f>IF(AC$2=0,0,INDEX('Placebo Lags - Data'!$B:$BA,MATCH($Q27,'Placebo Lags - Data'!$A:$A,0),MATCH(AC$1,'Placebo Lags - Data'!$B$1:$BA$1,0)))*1000000*AC$5</f>
        <v>24.991468308144249</v>
      </c>
      <c r="AD27" s="2">
        <f>IF(AD$2=0,0,INDEX('Placebo Lags - Data'!$B:$BA,MATCH($Q27,'Placebo Lags - Data'!$A:$A,0),MATCH(AD$1,'Placebo Lags - Data'!$B$1:$BA$1,0)))*1000000*AD$5</f>
        <v>0</v>
      </c>
      <c r="AE27" s="2">
        <f>IF(AE$2=0,0,INDEX('Placebo Lags - Data'!$B:$BA,MATCH($Q27,'Placebo Lags - Data'!$A:$A,0),MATCH(AE$1,'Placebo Lags - Data'!$B$1:$BA$1,0)))*1000000*AE$5</f>
        <v>28.70791286113672</v>
      </c>
      <c r="AF27" s="2">
        <f>IF(AF$2=0,0,INDEX('Placebo Lags - Data'!$B:$BA,MATCH($Q27,'Placebo Lags - Data'!$A:$A,0),MATCH(AF$1,'Placebo Lags - Data'!$B$1:$BA$1,0)))*1000000*AF$5</f>
        <v>27.934542231378146</v>
      </c>
      <c r="AG27" s="2">
        <f>IF(AG$2=0,0,INDEX('Placebo Lags - Data'!$B:$BA,MATCH($Q27,'Placebo Lags - Data'!$A:$A,0),MATCH(AG$1,'Placebo Lags - Data'!$B$1:$BA$1,0)))*1000000*AG$5</f>
        <v>0</v>
      </c>
      <c r="AH27" s="2">
        <f>IF(AH$2=0,0,INDEX('Placebo Lags - Data'!$B:$BA,MATCH($Q27,'Placebo Lags - Data'!$A:$A,0),MATCH(AH$1,'Placebo Lags - Data'!$B$1:$BA$1,0)))*1000000*AH$5</f>
        <v>-24.096092602121644</v>
      </c>
      <c r="AI27" s="2">
        <f>IF(AI$2=0,0,INDEX('Placebo Lags - Data'!$B:$BA,MATCH($Q27,'Placebo Lags - Data'!$A:$A,0),MATCH(AI$1,'Placebo Lags - Data'!$B$1:$BA$1,0)))*1000000*AI$5</f>
        <v>-0.99852809398726095</v>
      </c>
      <c r="AJ27" s="2">
        <f>IF(AJ$2=0,0,INDEX('Placebo Lags - Data'!$B:$BA,MATCH($Q27,'Placebo Lags - Data'!$A:$A,0),MATCH(AJ$1,'Placebo Lags - Data'!$B$1:$BA$1,0)))*1000000*AJ$5</f>
        <v>-1.1828600463559269</v>
      </c>
      <c r="AK27" s="2">
        <f>IF(AK$2=0,0,INDEX('Placebo Lags - Data'!$B:$BA,MATCH($Q27,'Placebo Lags - Data'!$A:$A,0),MATCH(AK$1,'Placebo Lags - Data'!$B$1:$BA$1,0)))*1000000*AK$5</f>
        <v>0</v>
      </c>
      <c r="AL27" s="2">
        <f>IF(AL$2=0,0,INDEX('Placebo Lags - Data'!$B:$BA,MATCH($Q27,'Placebo Lags - Data'!$A:$A,0),MATCH(AL$1,'Placebo Lags - Data'!$B$1:$BA$1,0)))*1000000*AL$5</f>
        <v>2.7464182039693696</v>
      </c>
      <c r="AM27" s="2">
        <f>IF(AM$2=0,0,INDEX('Placebo Lags - Data'!$B:$BA,MATCH($Q27,'Placebo Lags - Data'!$A:$A,0),MATCH(AM$1,'Placebo Lags - Data'!$B$1:$BA$1,0)))*1000000*AM$5</f>
        <v>10.207804734818637</v>
      </c>
      <c r="AN27" s="2">
        <f>IF(AN$2=0,0,INDEX('Placebo Lags - Data'!$B:$BA,MATCH($Q27,'Placebo Lags - Data'!$A:$A,0),MATCH(AN$1,'Placebo Lags - Data'!$B$1:$BA$1,0)))*1000000*AN$5</f>
        <v>0</v>
      </c>
      <c r="AO27" s="2">
        <f>IF(AO$2=0,0,INDEX('Placebo Lags - Data'!$B:$BA,MATCH($Q27,'Placebo Lags - Data'!$A:$A,0),MATCH(AO$1,'Placebo Lags - Data'!$B$1:$BA$1,0)))*1000000*AO$5</f>
        <v>9.1437495939317159</v>
      </c>
      <c r="AP27" s="2">
        <f>IF(AP$2=0,0,INDEX('Placebo Lags - Data'!$B:$BA,MATCH($Q27,'Placebo Lags - Data'!$A:$A,0),MATCH(AP$1,'Placebo Lags - Data'!$B$1:$BA$1,0)))*1000000*AP$5</f>
        <v>0</v>
      </c>
      <c r="AQ27" s="2">
        <f>IF(AQ$2=0,0,INDEX('Placebo Lags - Data'!$B:$BA,MATCH($Q27,'Placebo Lags - Data'!$A:$A,0),MATCH(AQ$1,'Placebo Lags - Data'!$B$1:$BA$1,0)))*1000000*AQ$5</f>
        <v>2.5480771910224576</v>
      </c>
      <c r="AR27" s="2">
        <f>IF(AR$2=0,0,INDEX('Placebo Lags - Data'!$B:$BA,MATCH($Q27,'Placebo Lags - Data'!$A:$A,0),MATCH(AR$1,'Placebo Lags - Data'!$B$1:$BA$1,0)))*1000000*AR$5</f>
        <v>0</v>
      </c>
      <c r="AS27" s="2">
        <f>IF(AS$2=0,0,INDEX('Placebo Lags - Data'!$B:$BA,MATCH($Q27,'Placebo Lags - Data'!$A:$A,0),MATCH(AS$1,'Placebo Lags - Data'!$B$1:$BA$1,0)))*1000000*AS$5</f>
        <v>-12.269188118807506</v>
      </c>
      <c r="AT27" s="2">
        <f>IF(AT$2=0,0,INDEX('Placebo Lags - Data'!$B:$BA,MATCH($Q27,'Placebo Lags - Data'!$A:$A,0),MATCH(AT$1,'Placebo Lags - Data'!$B$1:$BA$1,0)))*1000000*AT$5</f>
        <v>0</v>
      </c>
      <c r="AU27" s="2">
        <f>IF(AU$2=0,0,INDEX('Placebo Lags - Data'!$B:$BA,MATCH($Q27,'Placebo Lags - Data'!$A:$A,0),MATCH(AU$1,'Placebo Lags - Data'!$B$1:$BA$1,0)))*1000000*AU$5</f>
        <v>0</v>
      </c>
      <c r="AV27" s="2">
        <f>IF(AV$2=0,0,INDEX('Placebo Lags - Data'!$B:$BA,MATCH($Q27,'Placebo Lags - Data'!$A:$A,0),MATCH(AV$1,'Placebo Lags - Data'!$B$1:$BA$1,0)))*1000000*AV$5</f>
        <v>0</v>
      </c>
      <c r="AW27" s="2">
        <f>IF(AW$2=0,0,INDEX('Placebo Lags - Data'!$B:$BA,MATCH($Q27,'Placebo Lags - Data'!$A:$A,0),MATCH(AW$1,'Placebo Lags - Data'!$B$1:$BA$1,0)))*1000000*AW$5</f>
        <v>0</v>
      </c>
      <c r="AX27" s="2">
        <f>IF(AX$2=0,0,INDEX('Placebo Lags - Data'!$B:$BA,MATCH($Q27,'Placebo Lags - Data'!$A:$A,0),MATCH(AX$1,'Placebo Lags - Data'!$B$1:$BA$1,0)))*1000000*AX$5</f>
        <v>0</v>
      </c>
      <c r="AY27" s="2">
        <f>IF(AY$2=0,0,INDEX('Placebo Lags - Data'!$B:$BA,MATCH($Q27,'Placebo Lags - Data'!$A:$A,0),MATCH(AY$1,'Placebo Lags - Data'!$B$1:$BA$1,0)))*1000000*AY$5</f>
        <v>0</v>
      </c>
      <c r="AZ27" s="2">
        <f>IF(AZ$2=0,0,INDEX('Placebo Lags - Data'!$B:$BA,MATCH($Q27,'Placebo Lags - Data'!$A:$A,0),MATCH(AZ$1,'Placebo Lags - Data'!$B$1:$BA$1,0)))*1000000*AZ$5</f>
        <v>-10.478489457454998</v>
      </c>
      <c r="BA27" s="2">
        <f>IF(BA$2=0,0,INDEX('Placebo Lags - Data'!$B:$BA,MATCH($Q27,'Placebo Lags - Data'!$A:$A,0),MATCH(BA$1,'Placebo Lags - Data'!$B$1:$BA$1,0)))*1000000*BA$5</f>
        <v>0</v>
      </c>
      <c r="BB27" s="2">
        <f>IF(BB$2=0,0,INDEX('Placebo Lags - Data'!$B:$BA,MATCH($Q27,'Placebo Lags - Data'!$A:$A,0),MATCH(BB$1,'Placebo Lags - Data'!$B$1:$BA$1,0)))*1000000*BB$5</f>
        <v>0</v>
      </c>
      <c r="BC27" s="2">
        <f>IF(BC$2=0,0,INDEX('Placebo Lags - Data'!$B:$BA,MATCH($Q27,'Placebo Lags - Data'!$A:$A,0),MATCH(BC$1,'Placebo Lags - Data'!$B$1:$BA$1,0)))*1000000*BC$5</f>
        <v>0</v>
      </c>
      <c r="BD27" s="2">
        <f>IF(BD$2=0,0,INDEX('Placebo Lags - Data'!$B:$BA,MATCH($Q27,'Placebo Lags - Data'!$A:$A,0),MATCH(BD$1,'Placebo Lags - Data'!$B$1:$BA$1,0)))*1000000*BD$5</f>
        <v>0</v>
      </c>
      <c r="BE27" s="2">
        <f>IF(BE$2=0,0,INDEX('Placebo Lags - Data'!$B:$BA,MATCH($Q27,'Placebo Lags - Data'!$A:$A,0),MATCH(BE$1,'Placebo Lags - Data'!$B$1:$BA$1,0)))*1000000*BE$5</f>
        <v>0</v>
      </c>
      <c r="BF27" s="2">
        <f>IF(BF$2=0,0,INDEX('Placebo Lags - Data'!$B:$BA,MATCH($Q27,'Placebo Lags - Data'!$A:$A,0),MATCH(BF$1,'Placebo Lags - Data'!$B$1:$BA$1,0)))*1000000*BF$5</f>
        <v>-47.632387577323243</v>
      </c>
      <c r="BG27" s="2">
        <f>IF(BG$2=0,0,INDEX('Placebo Lags - Data'!$B:$BA,MATCH($Q27,'Placebo Lags - Data'!$A:$A,0),MATCH(BG$1,'Placebo Lags - Data'!$B$1:$BA$1,0)))*1000000*BG$5</f>
        <v>-37.625992263201624</v>
      </c>
      <c r="BH27" s="2">
        <f>IF(BH$2=0,0,INDEX('Placebo Lags - Data'!$B:$BA,MATCH($Q27,'Placebo Lags - Data'!$A:$A,0),MATCH(BH$1,'Placebo Lags - Data'!$B$1:$BA$1,0)))*1000000*BH$5</f>
        <v>15.030464055598713</v>
      </c>
      <c r="BI27" s="2">
        <f>IF(BI$2=0,0,INDEX('Placebo Lags - Data'!$B:$BA,MATCH($Q27,'Placebo Lags - Data'!$A:$A,0),MATCH(BI$1,'Placebo Lags - Data'!$B$1:$BA$1,0)))*1000000*BI$5</f>
        <v>-2.5108683985308744</v>
      </c>
      <c r="BJ27" s="2">
        <f>IF(BJ$2=0,0,INDEX('Placebo Lags - Data'!$B:$BA,MATCH($Q27,'Placebo Lags - Data'!$A:$A,0),MATCH(BJ$1,'Placebo Lags - Data'!$B$1:$BA$1,0)))*1000000*BJ$5</f>
        <v>0</v>
      </c>
      <c r="BK27" s="2">
        <f>IF(BK$2=0,0,INDEX('Placebo Lags - Data'!$B:$BA,MATCH($Q27,'Placebo Lags - Data'!$A:$A,0),MATCH(BK$1,'Placebo Lags - Data'!$B$1:$BA$1,0)))*1000000*BK$5</f>
        <v>0</v>
      </c>
      <c r="BL27" s="2">
        <f>IF(BL$2=0,0,INDEX('Placebo Lags - Data'!$B:$BA,MATCH($Q27,'Placebo Lags - Data'!$A:$A,0),MATCH(BL$1,'Placebo Lags - Data'!$B$1:$BA$1,0)))*1000000*BL$5</f>
        <v>0</v>
      </c>
      <c r="BM27" s="2">
        <f>IF(BM$2=0,0,INDEX('Placebo Lags - Data'!$B:$BA,MATCH($Q27,'Placebo Lags - Data'!$A:$A,0),MATCH(BM$1,'Placebo Lags - Data'!$B$1:$BA$1,0)))*1000000*BM$5</f>
        <v>0</v>
      </c>
      <c r="BN27" s="2">
        <f>IF(BN$2=0,0,INDEX('Placebo Lags - Data'!$B:$BA,MATCH($Q27,'Placebo Lags - Data'!$A:$A,0),MATCH(BN$1,'Placebo Lags - Data'!$B$1:$BA$1,0)))*1000000*BN$5</f>
        <v>0</v>
      </c>
      <c r="BO27" s="2">
        <f>IF(BO$2=0,0,INDEX('Placebo Lags - Data'!$B:$BA,MATCH($Q27,'Placebo Lags - Data'!$A:$A,0),MATCH(BO$1,'Placebo Lags - Data'!$B$1:$BA$1,0)))*1000000*BO$5</f>
        <v>-15.013732081570197</v>
      </c>
      <c r="BP27" s="2">
        <f>IF(BP$2=0,0,INDEX('Placebo Lags - Data'!$B:$BA,MATCH($Q27,'Placebo Lags - Data'!$A:$A,0),MATCH(BP$1,'Placebo Lags - Data'!$B$1:$BA$1,0)))*1000000*BP$5</f>
        <v>0</v>
      </c>
      <c r="BQ27" s="2"/>
      <c r="BR27" s="2"/>
    </row>
    <row r="28" spans="1:70" x14ac:dyDescent="0.25">
      <c r="A28" t="s">
        <v>37</v>
      </c>
      <c r="B28" s="2">
        <f t="shared" si="0"/>
        <v>1.2330981163279382</v>
      </c>
      <c r="Q28">
        <f>'Placebo Lags - Data'!A23</f>
        <v>2003</v>
      </c>
      <c r="R28" s="2">
        <f>IF(R$2=0,0,INDEX('Placebo Lags - Data'!$B:$BA,MATCH($Q28,'Placebo Lags - Data'!$A:$A,0),MATCH(R$1,'Placebo Lags - Data'!$B$1:$BA$1,0)))*1000000*R$5</f>
        <v>5.215136752667604</v>
      </c>
      <c r="S28" s="2">
        <f>IF(S$2=0,0,INDEX('Placebo Lags - Data'!$B:$BA,MATCH($Q28,'Placebo Lags - Data'!$A:$A,0),MATCH(S$1,'Placebo Lags - Data'!$B$1:$BA$1,0)))*1000000*S$5</f>
        <v>0</v>
      </c>
      <c r="T28" s="2">
        <f>IF(T$2=0,0,INDEX('Placebo Lags - Data'!$B:$BA,MATCH($Q28,'Placebo Lags - Data'!$A:$A,0),MATCH(T$1,'Placebo Lags - Data'!$B$1:$BA$1,0)))*1000000*T$5</f>
        <v>0</v>
      </c>
      <c r="U28" s="2">
        <f>IF(U$2=0,0,INDEX('Placebo Lags - Data'!$B:$BA,MATCH($Q28,'Placebo Lags - Data'!$A:$A,0),MATCH(U$1,'Placebo Lags - Data'!$B$1:$BA$1,0)))*1000000*U$5</f>
        <v>21.924020984442905</v>
      </c>
      <c r="V28" s="2">
        <f>IF(V$2=0,0,INDEX('Placebo Lags - Data'!$B:$BA,MATCH($Q28,'Placebo Lags - Data'!$A:$A,0),MATCH(V$1,'Placebo Lags - Data'!$B$1:$BA$1,0)))*1000000*V$5</f>
        <v>6.527951882162597</v>
      </c>
      <c r="W28" s="2">
        <f>IF(W$2=0,0,INDEX('Placebo Lags - Data'!$B:$BA,MATCH($Q28,'Placebo Lags - Data'!$A:$A,0),MATCH(W$1,'Placebo Lags - Data'!$B$1:$BA$1,0)))*1000000*W$5</f>
        <v>0</v>
      </c>
      <c r="X28" s="2">
        <f>IF(X$2=0,0,INDEX('Placebo Lags - Data'!$B:$BA,MATCH($Q28,'Placebo Lags - Data'!$A:$A,0),MATCH(X$1,'Placebo Lags - Data'!$B$1:$BA$1,0)))*1000000*X$5</f>
        <v>8.6669415395590477</v>
      </c>
      <c r="Y28" s="2">
        <f>IF(Y$2=0,0,INDEX('Placebo Lags - Data'!$B:$BA,MATCH($Q28,'Placebo Lags - Data'!$A:$A,0),MATCH(Y$1,'Placebo Lags - Data'!$B$1:$BA$1,0)))*1000000*Y$5</f>
        <v>0</v>
      </c>
      <c r="Z28" s="2">
        <f>IF(Z$2=0,0,INDEX('Placebo Lags - Data'!$B:$BA,MATCH($Q28,'Placebo Lags - Data'!$A:$A,0),MATCH(Z$1,'Placebo Lags - Data'!$B$1:$BA$1,0)))*1000000*Z$5</f>
        <v>0</v>
      </c>
      <c r="AA28" s="2">
        <f>IF(AA$2=0,0,INDEX('Placebo Lags - Data'!$B:$BA,MATCH($Q28,'Placebo Lags - Data'!$A:$A,0),MATCH(AA$1,'Placebo Lags - Data'!$B$1:$BA$1,0)))*1000000*AA$5</f>
        <v>0</v>
      </c>
      <c r="AB28" s="2">
        <f>IF(AB$2=0,0,INDEX('Placebo Lags - Data'!$B:$BA,MATCH($Q28,'Placebo Lags - Data'!$A:$A,0),MATCH(AB$1,'Placebo Lags - Data'!$B$1:$BA$1,0)))*1000000*AB$5</f>
        <v>0</v>
      </c>
      <c r="AC28" s="2">
        <f>IF(AC$2=0,0,INDEX('Placebo Lags - Data'!$B:$BA,MATCH($Q28,'Placebo Lags - Data'!$A:$A,0),MATCH(AC$1,'Placebo Lags - Data'!$B$1:$BA$1,0)))*1000000*AC$5</f>
        <v>22.442249246523716</v>
      </c>
      <c r="AD28" s="2">
        <f>IF(AD$2=0,0,INDEX('Placebo Lags - Data'!$B:$BA,MATCH($Q28,'Placebo Lags - Data'!$A:$A,0),MATCH(AD$1,'Placebo Lags - Data'!$B$1:$BA$1,0)))*1000000*AD$5</f>
        <v>0</v>
      </c>
      <c r="AE28" s="2">
        <f>IF(AE$2=0,0,INDEX('Placebo Lags - Data'!$B:$BA,MATCH($Q28,'Placebo Lags - Data'!$A:$A,0),MATCH(AE$1,'Placebo Lags - Data'!$B$1:$BA$1,0)))*1000000*AE$5</f>
        <v>8.5974043031455949</v>
      </c>
      <c r="AF28" s="2">
        <f>IF(AF$2=0,0,INDEX('Placebo Lags - Data'!$B:$BA,MATCH($Q28,'Placebo Lags - Data'!$A:$A,0),MATCH(AF$1,'Placebo Lags - Data'!$B$1:$BA$1,0)))*1000000*AF$5</f>
        <v>29.237926355563104</v>
      </c>
      <c r="AG28" s="2">
        <f>IF(AG$2=0,0,INDEX('Placebo Lags - Data'!$B:$BA,MATCH($Q28,'Placebo Lags - Data'!$A:$A,0),MATCH(AG$1,'Placebo Lags - Data'!$B$1:$BA$1,0)))*1000000*AG$5</f>
        <v>0</v>
      </c>
      <c r="AH28" s="2">
        <f>IF(AH$2=0,0,INDEX('Placebo Lags - Data'!$B:$BA,MATCH($Q28,'Placebo Lags - Data'!$A:$A,0),MATCH(AH$1,'Placebo Lags - Data'!$B$1:$BA$1,0)))*1000000*AH$5</f>
        <v>-10.83720417227596</v>
      </c>
      <c r="AI28" s="2">
        <f>IF(AI$2=0,0,INDEX('Placebo Lags - Data'!$B:$BA,MATCH($Q28,'Placebo Lags - Data'!$A:$A,0),MATCH(AI$1,'Placebo Lags - Data'!$B$1:$BA$1,0)))*1000000*AI$5</f>
        <v>8.1727357610361651</v>
      </c>
      <c r="AJ28" s="2">
        <f>IF(AJ$2=0,0,INDEX('Placebo Lags - Data'!$B:$BA,MATCH($Q28,'Placebo Lags - Data'!$A:$A,0),MATCH(AJ$1,'Placebo Lags - Data'!$B$1:$BA$1,0)))*1000000*AJ$5</f>
        <v>-11.206809176655952</v>
      </c>
      <c r="AK28" s="2">
        <f>IF(AK$2=0,0,INDEX('Placebo Lags - Data'!$B:$BA,MATCH($Q28,'Placebo Lags - Data'!$A:$A,0),MATCH(AK$1,'Placebo Lags - Data'!$B$1:$BA$1,0)))*1000000*AK$5</f>
        <v>0</v>
      </c>
      <c r="AL28" s="2">
        <f>IF(AL$2=0,0,INDEX('Placebo Lags - Data'!$B:$BA,MATCH($Q28,'Placebo Lags - Data'!$A:$A,0),MATCH(AL$1,'Placebo Lags - Data'!$B$1:$BA$1,0)))*1000000*AL$5</f>
        <v>1.1036341902581626</v>
      </c>
      <c r="AM28" s="2">
        <f>IF(AM$2=0,0,INDEX('Placebo Lags - Data'!$B:$BA,MATCH($Q28,'Placebo Lags - Data'!$A:$A,0),MATCH(AM$1,'Placebo Lags - Data'!$B$1:$BA$1,0)))*1000000*AM$5</f>
        <v>11.098607501480728</v>
      </c>
      <c r="AN28" s="2">
        <f>IF(AN$2=0,0,INDEX('Placebo Lags - Data'!$B:$BA,MATCH($Q28,'Placebo Lags - Data'!$A:$A,0),MATCH(AN$1,'Placebo Lags - Data'!$B$1:$BA$1,0)))*1000000*AN$5</f>
        <v>0</v>
      </c>
      <c r="AO28" s="2">
        <f>IF(AO$2=0,0,INDEX('Placebo Lags - Data'!$B:$BA,MATCH($Q28,'Placebo Lags - Data'!$A:$A,0),MATCH(AO$1,'Placebo Lags - Data'!$B$1:$BA$1,0)))*1000000*AO$5</f>
        <v>5.414930001279572</v>
      </c>
      <c r="AP28" s="2">
        <f>IF(AP$2=0,0,INDEX('Placebo Lags - Data'!$B:$BA,MATCH($Q28,'Placebo Lags - Data'!$A:$A,0),MATCH(AP$1,'Placebo Lags - Data'!$B$1:$BA$1,0)))*1000000*AP$5</f>
        <v>0</v>
      </c>
      <c r="AQ28" s="2">
        <f>IF(AQ$2=0,0,INDEX('Placebo Lags - Data'!$B:$BA,MATCH($Q28,'Placebo Lags - Data'!$A:$A,0),MATCH(AQ$1,'Placebo Lags - Data'!$B$1:$BA$1,0)))*1000000*AQ$5</f>
        <v>2.5527533580316231</v>
      </c>
      <c r="AR28" s="2">
        <f>IF(AR$2=0,0,INDEX('Placebo Lags - Data'!$B:$BA,MATCH($Q28,'Placebo Lags - Data'!$A:$A,0),MATCH(AR$1,'Placebo Lags - Data'!$B$1:$BA$1,0)))*1000000*AR$5</f>
        <v>0</v>
      </c>
      <c r="AS28" s="2">
        <f>IF(AS$2=0,0,INDEX('Placebo Lags - Data'!$B:$BA,MATCH($Q28,'Placebo Lags - Data'!$A:$A,0),MATCH(AS$1,'Placebo Lags - Data'!$B$1:$BA$1,0)))*1000000*AS$5</f>
        <v>-14.498444215860218</v>
      </c>
      <c r="AT28" s="2">
        <f>IF(AT$2=0,0,INDEX('Placebo Lags - Data'!$B:$BA,MATCH($Q28,'Placebo Lags - Data'!$A:$A,0),MATCH(AT$1,'Placebo Lags - Data'!$B$1:$BA$1,0)))*1000000*AT$5</f>
        <v>0</v>
      </c>
      <c r="AU28" s="2">
        <f>IF(AU$2=0,0,INDEX('Placebo Lags - Data'!$B:$BA,MATCH($Q28,'Placebo Lags - Data'!$A:$A,0),MATCH(AU$1,'Placebo Lags - Data'!$B$1:$BA$1,0)))*1000000*AU$5</f>
        <v>0</v>
      </c>
      <c r="AV28" s="2">
        <f>IF(AV$2=0,0,INDEX('Placebo Lags - Data'!$B:$BA,MATCH($Q28,'Placebo Lags - Data'!$A:$A,0),MATCH(AV$1,'Placebo Lags - Data'!$B$1:$BA$1,0)))*1000000*AV$5</f>
        <v>0</v>
      </c>
      <c r="AW28" s="2">
        <f>IF(AW$2=0,0,INDEX('Placebo Lags - Data'!$B:$BA,MATCH($Q28,'Placebo Lags - Data'!$A:$A,0),MATCH(AW$1,'Placebo Lags - Data'!$B$1:$BA$1,0)))*1000000*AW$5</f>
        <v>0</v>
      </c>
      <c r="AX28" s="2">
        <f>IF(AX$2=0,0,INDEX('Placebo Lags - Data'!$B:$BA,MATCH($Q28,'Placebo Lags - Data'!$A:$A,0),MATCH(AX$1,'Placebo Lags - Data'!$B$1:$BA$1,0)))*1000000*AX$5</f>
        <v>0</v>
      </c>
      <c r="AY28" s="2">
        <f>IF(AY$2=0,0,INDEX('Placebo Lags - Data'!$B:$BA,MATCH($Q28,'Placebo Lags - Data'!$A:$A,0),MATCH(AY$1,'Placebo Lags - Data'!$B$1:$BA$1,0)))*1000000*AY$5</f>
        <v>0</v>
      </c>
      <c r="AZ28" s="2">
        <f>IF(AZ$2=0,0,INDEX('Placebo Lags - Data'!$B:$BA,MATCH($Q28,'Placebo Lags - Data'!$A:$A,0),MATCH(AZ$1,'Placebo Lags - Data'!$B$1:$BA$1,0)))*1000000*AZ$5</f>
        <v>-23.687072825850919</v>
      </c>
      <c r="BA28" s="2">
        <f>IF(BA$2=0,0,INDEX('Placebo Lags - Data'!$B:$BA,MATCH($Q28,'Placebo Lags - Data'!$A:$A,0),MATCH(BA$1,'Placebo Lags - Data'!$B$1:$BA$1,0)))*1000000*BA$5</f>
        <v>0</v>
      </c>
      <c r="BB28" s="2">
        <f>IF(BB$2=0,0,INDEX('Placebo Lags - Data'!$B:$BA,MATCH($Q28,'Placebo Lags - Data'!$A:$A,0),MATCH(BB$1,'Placebo Lags - Data'!$B$1:$BA$1,0)))*1000000*BB$5</f>
        <v>0</v>
      </c>
      <c r="BC28" s="2">
        <f>IF(BC$2=0,0,INDEX('Placebo Lags - Data'!$B:$BA,MATCH($Q28,'Placebo Lags - Data'!$A:$A,0),MATCH(BC$1,'Placebo Lags - Data'!$B$1:$BA$1,0)))*1000000*BC$5</f>
        <v>0</v>
      </c>
      <c r="BD28" s="2">
        <f>IF(BD$2=0,0,INDEX('Placebo Lags - Data'!$B:$BA,MATCH($Q28,'Placebo Lags - Data'!$A:$A,0),MATCH(BD$1,'Placebo Lags - Data'!$B$1:$BA$1,0)))*1000000*BD$5</f>
        <v>0</v>
      </c>
      <c r="BE28" s="2">
        <f>IF(BE$2=0,0,INDEX('Placebo Lags - Data'!$B:$BA,MATCH($Q28,'Placebo Lags - Data'!$A:$A,0),MATCH(BE$1,'Placebo Lags - Data'!$B$1:$BA$1,0)))*1000000*BE$5</f>
        <v>0</v>
      </c>
      <c r="BF28" s="2">
        <f>IF(BF$2=0,0,INDEX('Placebo Lags - Data'!$B:$BA,MATCH($Q28,'Placebo Lags - Data'!$A:$A,0),MATCH(BF$1,'Placebo Lags - Data'!$B$1:$BA$1,0)))*1000000*BF$5</f>
        <v>-36.28147896961309</v>
      </c>
      <c r="BG28" s="2">
        <f>IF(BG$2=0,0,INDEX('Placebo Lags - Data'!$B:$BA,MATCH($Q28,'Placebo Lags - Data'!$A:$A,0),MATCH(BG$1,'Placebo Lags - Data'!$B$1:$BA$1,0)))*1000000*BG$5</f>
        <v>-32.163643481908366</v>
      </c>
      <c r="BH28" s="2">
        <f>IF(BH$2=0,0,INDEX('Placebo Lags - Data'!$B:$BA,MATCH($Q28,'Placebo Lags - Data'!$A:$A,0),MATCH(BH$1,'Placebo Lags - Data'!$B$1:$BA$1,0)))*1000000*BH$5</f>
        <v>12.148148925916757</v>
      </c>
      <c r="BI28" s="2">
        <f>IF(BI$2=0,0,INDEX('Placebo Lags - Data'!$B:$BA,MATCH($Q28,'Placebo Lags - Data'!$A:$A,0),MATCH(BI$1,'Placebo Lags - Data'!$B$1:$BA$1,0)))*1000000*BI$5</f>
        <v>5.669932761520613</v>
      </c>
      <c r="BJ28" s="2">
        <f>IF(BJ$2=0,0,INDEX('Placebo Lags - Data'!$B:$BA,MATCH($Q28,'Placebo Lags - Data'!$A:$A,0),MATCH(BJ$1,'Placebo Lags - Data'!$B$1:$BA$1,0)))*1000000*BJ$5</f>
        <v>0</v>
      </c>
      <c r="BK28" s="2">
        <f>IF(BK$2=0,0,INDEX('Placebo Lags - Data'!$B:$BA,MATCH($Q28,'Placebo Lags - Data'!$A:$A,0),MATCH(BK$1,'Placebo Lags - Data'!$B$1:$BA$1,0)))*1000000*BK$5</f>
        <v>0</v>
      </c>
      <c r="BL28" s="2">
        <f>IF(BL$2=0,0,INDEX('Placebo Lags - Data'!$B:$BA,MATCH($Q28,'Placebo Lags - Data'!$A:$A,0),MATCH(BL$1,'Placebo Lags - Data'!$B$1:$BA$1,0)))*1000000*BL$5</f>
        <v>0</v>
      </c>
      <c r="BM28" s="2">
        <f>IF(BM$2=0,0,INDEX('Placebo Lags - Data'!$B:$BA,MATCH($Q28,'Placebo Lags - Data'!$A:$A,0),MATCH(BM$1,'Placebo Lags - Data'!$B$1:$BA$1,0)))*1000000*BM$5</f>
        <v>0</v>
      </c>
      <c r="BN28" s="2">
        <f>IF(BN$2=0,0,INDEX('Placebo Lags - Data'!$B:$BA,MATCH($Q28,'Placebo Lags - Data'!$A:$A,0),MATCH(BN$1,'Placebo Lags - Data'!$B$1:$BA$1,0)))*1000000*BN$5</f>
        <v>0</v>
      </c>
      <c r="BO28" s="2">
        <f>IF(BO$2=0,0,INDEX('Placebo Lags - Data'!$B:$BA,MATCH($Q28,'Placebo Lags - Data'!$A:$A,0),MATCH(BO$1,'Placebo Lags - Data'!$B$1:$BA$1,0)))*1000000*BO$5</f>
        <v>-19.587634596973658</v>
      </c>
      <c r="BP28" s="2">
        <f>IF(BP$2=0,0,INDEX('Placebo Lags - Data'!$B:$BA,MATCH($Q28,'Placebo Lags - Data'!$A:$A,0),MATCH(BP$1,'Placebo Lags - Data'!$B$1:$BA$1,0)))*1000000*BP$5</f>
        <v>0</v>
      </c>
      <c r="BQ28" s="2"/>
      <c r="BR28" s="2"/>
    </row>
    <row r="29" spans="1:70" x14ac:dyDescent="0.25">
      <c r="A29" t="s">
        <v>39</v>
      </c>
      <c r="B29" s="2">
        <f t="shared" si="0"/>
        <v>1</v>
      </c>
      <c r="Q29">
        <f>'Placebo Lags - Data'!A24</f>
        <v>2004</v>
      </c>
      <c r="R29" s="2">
        <f>IF(R$2=0,0,INDEX('Placebo Lags - Data'!$B:$BA,MATCH($Q29,'Placebo Lags - Data'!$A:$A,0),MATCH(R$1,'Placebo Lags - Data'!$B$1:$BA$1,0)))*1000000*R$5</f>
        <v>-1.4533130752170109</v>
      </c>
      <c r="S29" s="2">
        <f>IF(S$2=0,0,INDEX('Placebo Lags - Data'!$B:$BA,MATCH($Q29,'Placebo Lags - Data'!$A:$A,0),MATCH(S$1,'Placebo Lags - Data'!$B$1:$BA$1,0)))*1000000*S$5</f>
        <v>0</v>
      </c>
      <c r="T29" s="2">
        <f>IF(T$2=0,0,INDEX('Placebo Lags - Data'!$B:$BA,MATCH($Q29,'Placebo Lags - Data'!$A:$A,0),MATCH(T$1,'Placebo Lags - Data'!$B$1:$BA$1,0)))*1000000*T$5</f>
        <v>0</v>
      </c>
      <c r="U29" s="2">
        <f>IF(U$2=0,0,INDEX('Placebo Lags - Data'!$B:$BA,MATCH($Q29,'Placebo Lags - Data'!$A:$A,0),MATCH(U$1,'Placebo Lags - Data'!$B$1:$BA$1,0)))*1000000*U$5</f>
        <v>24.031587599893101</v>
      </c>
      <c r="V29" s="2">
        <f>IF(V$2=0,0,INDEX('Placebo Lags - Data'!$B:$BA,MATCH($Q29,'Placebo Lags - Data'!$A:$A,0),MATCH(V$1,'Placebo Lags - Data'!$B$1:$BA$1,0)))*1000000*V$5</f>
        <v>-1.8148025446862448</v>
      </c>
      <c r="W29" s="2">
        <f>IF(W$2=0,0,INDEX('Placebo Lags - Data'!$B:$BA,MATCH($Q29,'Placebo Lags - Data'!$A:$A,0),MATCH(W$1,'Placebo Lags - Data'!$B$1:$BA$1,0)))*1000000*W$5</f>
        <v>0</v>
      </c>
      <c r="X29" s="2">
        <f>IF(X$2=0,0,INDEX('Placebo Lags - Data'!$B:$BA,MATCH($Q29,'Placebo Lags - Data'!$A:$A,0),MATCH(X$1,'Placebo Lags - Data'!$B$1:$BA$1,0)))*1000000*X$5</f>
        <v>8.9017139544012025</v>
      </c>
      <c r="Y29" s="2">
        <f>IF(Y$2=0,0,INDEX('Placebo Lags - Data'!$B:$BA,MATCH($Q29,'Placebo Lags - Data'!$A:$A,0),MATCH(Y$1,'Placebo Lags - Data'!$B$1:$BA$1,0)))*1000000*Y$5</f>
        <v>0</v>
      </c>
      <c r="Z29" s="2">
        <f>IF(Z$2=0,0,INDEX('Placebo Lags - Data'!$B:$BA,MATCH($Q29,'Placebo Lags - Data'!$A:$A,0),MATCH(Z$1,'Placebo Lags - Data'!$B$1:$BA$1,0)))*1000000*Z$5</f>
        <v>0</v>
      </c>
      <c r="AA29" s="2">
        <f>IF(AA$2=0,0,INDEX('Placebo Lags - Data'!$B:$BA,MATCH($Q29,'Placebo Lags - Data'!$A:$A,0),MATCH(AA$1,'Placebo Lags - Data'!$B$1:$BA$1,0)))*1000000*AA$5</f>
        <v>0</v>
      </c>
      <c r="AB29" s="2">
        <f>IF(AB$2=0,0,INDEX('Placebo Lags - Data'!$B:$BA,MATCH($Q29,'Placebo Lags - Data'!$A:$A,0),MATCH(AB$1,'Placebo Lags - Data'!$B$1:$BA$1,0)))*1000000*AB$5</f>
        <v>0</v>
      </c>
      <c r="AC29" s="2">
        <f>IF(AC$2=0,0,INDEX('Placebo Lags - Data'!$B:$BA,MATCH($Q29,'Placebo Lags - Data'!$A:$A,0),MATCH(AC$1,'Placebo Lags - Data'!$B$1:$BA$1,0)))*1000000*AC$5</f>
        <v>15.676567272748798</v>
      </c>
      <c r="AD29" s="2">
        <f>IF(AD$2=0,0,INDEX('Placebo Lags - Data'!$B:$BA,MATCH($Q29,'Placebo Lags - Data'!$A:$A,0),MATCH(AD$1,'Placebo Lags - Data'!$B$1:$BA$1,0)))*1000000*AD$5</f>
        <v>0</v>
      </c>
      <c r="AE29" s="2">
        <f>IF(AE$2=0,0,INDEX('Placebo Lags - Data'!$B:$BA,MATCH($Q29,'Placebo Lags - Data'!$A:$A,0),MATCH(AE$1,'Placebo Lags - Data'!$B$1:$BA$1,0)))*1000000*AE$5</f>
        <v>15.85723839525599</v>
      </c>
      <c r="AF29" s="2">
        <f>IF(AF$2=0,0,INDEX('Placebo Lags - Data'!$B:$BA,MATCH($Q29,'Placebo Lags - Data'!$A:$A,0),MATCH(AF$1,'Placebo Lags - Data'!$B$1:$BA$1,0)))*1000000*AF$5</f>
        <v>10.624704373185523</v>
      </c>
      <c r="AG29" s="2">
        <f>IF(AG$2=0,0,INDEX('Placebo Lags - Data'!$B:$BA,MATCH($Q29,'Placebo Lags - Data'!$A:$A,0),MATCH(AG$1,'Placebo Lags - Data'!$B$1:$BA$1,0)))*1000000*AG$5</f>
        <v>0</v>
      </c>
      <c r="AH29" s="2">
        <f>IF(AH$2=0,0,INDEX('Placebo Lags - Data'!$B:$BA,MATCH($Q29,'Placebo Lags - Data'!$A:$A,0),MATCH(AH$1,'Placebo Lags - Data'!$B$1:$BA$1,0)))*1000000*AH$5</f>
        <v>11.606267435126938</v>
      </c>
      <c r="AI29" s="2">
        <f>IF(AI$2=0,0,INDEX('Placebo Lags - Data'!$B:$BA,MATCH($Q29,'Placebo Lags - Data'!$A:$A,0),MATCH(AI$1,'Placebo Lags - Data'!$B$1:$BA$1,0)))*1000000*AI$5</f>
        <v>1.1823583463410614</v>
      </c>
      <c r="AJ29" s="2">
        <f>IF(AJ$2=0,0,INDEX('Placebo Lags - Data'!$B:$BA,MATCH($Q29,'Placebo Lags - Data'!$A:$A,0),MATCH(AJ$1,'Placebo Lags - Data'!$B$1:$BA$1,0)))*1000000*AJ$5</f>
        <v>-4.2563870010781102</v>
      </c>
      <c r="AK29" s="2">
        <f>IF(AK$2=0,0,INDEX('Placebo Lags - Data'!$B:$BA,MATCH($Q29,'Placebo Lags - Data'!$A:$A,0),MATCH(AK$1,'Placebo Lags - Data'!$B$1:$BA$1,0)))*1000000*AK$5</f>
        <v>0</v>
      </c>
      <c r="AL29" s="2">
        <f>IF(AL$2=0,0,INDEX('Placebo Lags - Data'!$B:$BA,MATCH($Q29,'Placebo Lags - Data'!$A:$A,0),MATCH(AL$1,'Placebo Lags - Data'!$B$1:$BA$1,0)))*1000000*AL$5</f>
        <v>-8.0710678957984783</v>
      </c>
      <c r="AM29" s="2">
        <f>IF(AM$2=0,0,INDEX('Placebo Lags - Data'!$B:$BA,MATCH($Q29,'Placebo Lags - Data'!$A:$A,0),MATCH(AM$1,'Placebo Lags - Data'!$B$1:$BA$1,0)))*1000000*AM$5</f>
        <v>17.567552276887</v>
      </c>
      <c r="AN29" s="2">
        <f>IF(AN$2=0,0,INDEX('Placebo Lags - Data'!$B:$BA,MATCH($Q29,'Placebo Lags - Data'!$A:$A,0),MATCH(AN$1,'Placebo Lags - Data'!$B$1:$BA$1,0)))*1000000*AN$5</f>
        <v>0</v>
      </c>
      <c r="AO29" s="2">
        <f>IF(AO$2=0,0,INDEX('Placebo Lags - Data'!$B:$BA,MATCH($Q29,'Placebo Lags - Data'!$A:$A,0),MATCH(AO$1,'Placebo Lags - Data'!$B$1:$BA$1,0)))*1000000*AO$5</f>
        <v>10.32985164783895</v>
      </c>
      <c r="AP29" s="2">
        <f>IF(AP$2=0,0,INDEX('Placebo Lags - Data'!$B:$BA,MATCH($Q29,'Placebo Lags - Data'!$A:$A,0),MATCH(AP$1,'Placebo Lags - Data'!$B$1:$BA$1,0)))*1000000*AP$5</f>
        <v>0</v>
      </c>
      <c r="AQ29" s="2">
        <f>IF(AQ$2=0,0,INDEX('Placebo Lags - Data'!$B:$BA,MATCH($Q29,'Placebo Lags - Data'!$A:$A,0),MATCH(AQ$1,'Placebo Lags - Data'!$B$1:$BA$1,0)))*1000000*AQ$5</f>
        <v>0.21253670468013297</v>
      </c>
      <c r="AR29" s="2">
        <f>IF(AR$2=0,0,INDEX('Placebo Lags - Data'!$B:$BA,MATCH($Q29,'Placebo Lags - Data'!$A:$A,0),MATCH(AR$1,'Placebo Lags - Data'!$B$1:$BA$1,0)))*1000000*AR$5</f>
        <v>0</v>
      </c>
      <c r="AS29" s="2">
        <f>IF(AS$2=0,0,INDEX('Placebo Lags - Data'!$B:$BA,MATCH($Q29,'Placebo Lags - Data'!$A:$A,0),MATCH(AS$1,'Placebo Lags - Data'!$B$1:$BA$1,0)))*1000000*AS$5</f>
        <v>-4.3442278183647431</v>
      </c>
      <c r="AT29" s="2">
        <f>IF(AT$2=0,0,INDEX('Placebo Lags - Data'!$B:$BA,MATCH($Q29,'Placebo Lags - Data'!$A:$A,0),MATCH(AT$1,'Placebo Lags - Data'!$B$1:$BA$1,0)))*1000000*AT$5</f>
        <v>0</v>
      </c>
      <c r="AU29" s="2">
        <f>IF(AU$2=0,0,INDEX('Placebo Lags - Data'!$B:$BA,MATCH($Q29,'Placebo Lags - Data'!$A:$A,0),MATCH(AU$1,'Placebo Lags - Data'!$B$1:$BA$1,0)))*1000000*AU$5</f>
        <v>0</v>
      </c>
      <c r="AV29" s="2">
        <f>IF(AV$2=0,0,INDEX('Placebo Lags - Data'!$B:$BA,MATCH($Q29,'Placebo Lags - Data'!$A:$A,0),MATCH(AV$1,'Placebo Lags - Data'!$B$1:$BA$1,0)))*1000000*AV$5</f>
        <v>0</v>
      </c>
      <c r="AW29" s="2">
        <f>IF(AW$2=0,0,INDEX('Placebo Lags - Data'!$B:$BA,MATCH($Q29,'Placebo Lags - Data'!$A:$A,0),MATCH(AW$1,'Placebo Lags - Data'!$B$1:$BA$1,0)))*1000000*AW$5</f>
        <v>0</v>
      </c>
      <c r="AX29" s="2">
        <f>IF(AX$2=0,0,INDEX('Placebo Lags - Data'!$B:$BA,MATCH($Q29,'Placebo Lags - Data'!$A:$A,0),MATCH(AX$1,'Placebo Lags - Data'!$B$1:$BA$1,0)))*1000000*AX$5</f>
        <v>0</v>
      </c>
      <c r="AY29" s="2">
        <f>IF(AY$2=0,0,INDEX('Placebo Lags - Data'!$B:$BA,MATCH($Q29,'Placebo Lags - Data'!$A:$A,0),MATCH(AY$1,'Placebo Lags - Data'!$B$1:$BA$1,0)))*1000000*AY$5</f>
        <v>0</v>
      </c>
      <c r="AZ29" s="2">
        <f>IF(AZ$2=0,0,INDEX('Placebo Lags - Data'!$B:$BA,MATCH($Q29,'Placebo Lags - Data'!$A:$A,0),MATCH(AZ$1,'Placebo Lags - Data'!$B$1:$BA$1,0)))*1000000*AZ$5</f>
        <v>-11.756092135328799</v>
      </c>
      <c r="BA29" s="2">
        <f>IF(BA$2=0,0,INDEX('Placebo Lags - Data'!$B:$BA,MATCH($Q29,'Placebo Lags - Data'!$A:$A,0),MATCH(BA$1,'Placebo Lags - Data'!$B$1:$BA$1,0)))*1000000*BA$5</f>
        <v>0</v>
      </c>
      <c r="BB29" s="2">
        <f>IF(BB$2=0,0,INDEX('Placebo Lags - Data'!$B:$BA,MATCH($Q29,'Placebo Lags - Data'!$A:$A,0),MATCH(BB$1,'Placebo Lags - Data'!$B$1:$BA$1,0)))*1000000*BB$5</f>
        <v>0</v>
      </c>
      <c r="BC29" s="2">
        <f>IF(BC$2=0,0,INDEX('Placebo Lags - Data'!$B:$BA,MATCH($Q29,'Placebo Lags - Data'!$A:$A,0),MATCH(BC$1,'Placebo Lags - Data'!$B$1:$BA$1,0)))*1000000*BC$5</f>
        <v>0</v>
      </c>
      <c r="BD29" s="2">
        <f>IF(BD$2=0,0,INDEX('Placebo Lags - Data'!$B:$BA,MATCH($Q29,'Placebo Lags - Data'!$A:$A,0),MATCH(BD$1,'Placebo Lags - Data'!$B$1:$BA$1,0)))*1000000*BD$5</f>
        <v>0</v>
      </c>
      <c r="BE29" s="2">
        <f>IF(BE$2=0,0,INDEX('Placebo Lags - Data'!$B:$BA,MATCH($Q29,'Placebo Lags - Data'!$A:$A,0),MATCH(BE$1,'Placebo Lags - Data'!$B$1:$BA$1,0)))*1000000*BE$5</f>
        <v>0</v>
      </c>
      <c r="BF29" s="2">
        <f>IF(BF$2=0,0,INDEX('Placebo Lags - Data'!$B:$BA,MATCH($Q29,'Placebo Lags - Data'!$A:$A,0),MATCH(BF$1,'Placebo Lags - Data'!$B$1:$BA$1,0)))*1000000*BF$5</f>
        <v>-36.663113860413432</v>
      </c>
      <c r="BG29" s="2">
        <f>IF(BG$2=0,0,INDEX('Placebo Lags - Data'!$B:$BA,MATCH($Q29,'Placebo Lags - Data'!$A:$A,0),MATCH(BG$1,'Placebo Lags - Data'!$B$1:$BA$1,0)))*1000000*BG$5</f>
        <v>-21.273612219374627</v>
      </c>
      <c r="BH29" s="2">
        <f>IF(BH$2=0,0,INDEX('Placebo Lags - Data'!$B:$BA,MATCH($Q29,'Placebo Lags - Data'!$A:$A,0),MATCH(BH$1,'Placebo Lags - Data'!$B$1:$BA$1,0)))*1000000*BH$5</f>
        <v>-2.9146679025870981</v>
      </c>
      <c r="BI29" s="2">
        <f>IF(BI$2=0,0,INDEX('Placebo Lags - Data'!$B:$BA,MATCH($Q29,'Placebo Lags - Data'!$A:$A,0),MATCH(BI$1,'Placebo Lags - Data'!$B$1:$BA$1,0)))*1000000*BI$5</f>
        <v>14.582697076548357</v>
      </c>
      <c r="BJ29" s="2">
        <f>IF(BJ$2=0,0,INDEX('Placebo Lags - Data'!$B:$BA,MATCH($Q29,'Placebo Lags - Data'!$A:$A,0),MATCH(BJ$1,'Placebo Lags - Data'!$B$1:$BA$1,0)))*1000000*BJ$5</f>
        <v>0</v>
      </c>
      <c r="BK29" s="2">
        <f>IF(BK$2=0,0,INDEX('Placebo Lags - Data'!$B:$BA,MATCH($Q29,'Placebo Lags - Data'!$A:$A,0),MATCH(BK$1,'Placebo Lags - Data'!$B$1:$BA$1,0)))*1000000*BK$5</f>
        <v>0</v>
      </c>
      <c r="BL29" s="2">
        <f>IF(BL$2=0,0,INDEX('Placebo Lags - Data'!$B:$BA,MATCH($Q29,'Placebo Lags - Data'!$A:$A,0),MATCH(BL$1,'Placebo Lags - Data'!$B$1:$BA$1,0)))*1000000*BL$5</f>
        <v>0</v>
      </c>
      <c r="BM29" s="2">
        <f>IF(BM$2=0,0,INDEX('Placebo Lags - Data'!$B:$BA,MATCH($Q29,'Placebo Lags - Data'!$A:$A,0),MATCH(BM$1,'Placebo Lags - Data'!$B$1:$BA$1,0)))*1000000*BM$5</f>
        <v>0</v>
      </c>
      <c r="BN29" s="2">
        <f>IF(BN$2=0,0,INDEX('Placebo Lags - Data'!$B:$BA,MATCH($Q29,'Placebo Lags - Data'!$A:$A,0),MATCH(BN$1,'Placebo Lags - Data'!$B$1:$BA$1,0)))*1000000*BN$5</f>
        <v>0</v>
      </c>
      <c r="BO29" s="2">
        <f>IF(BO$2=0,0,INDEX('Placebo Lags - Data'!$B:$BA,MATCH($Q29,'Placebo Lags - Data'!$A:$A,0),MATCH(BO$1,'Placebo Lags - Data'!$B$1:$BA$1,0)))*1000000*BO$5</f>
        <v>-11.385630386939738</v>
      </c>
      <c r="BP29" s="2">
        <f>IF(BP$2=0,0,INDEX('Placebo Lags - Data'!$B:$BA,MATCH($Q29,'Placebo Lags - Data'!$A:$A,0),MATCH(BP$1,'Placebo Lags - Data'!$B$1:$BA$1,0)))*1000000*BP$5</f>
        <v>0</v>
      </c>
      <c r="BQ29" s="2"/>
      <c r="BR29" s="2"/>
    </row>
    <row r="30" spans="1:70" x14ac:dyDescent="0.25">
      <c r="A30" t="s">
        <v>125</v>
      </c>
      <c r="B30" s="2">
        <f t="shared" si="0"/>
        <v>0</v>
      </c>
      <c r="Q30">
        <f>'Placebo Lags - Data'!A25</f>
        <v>2005</v>
      </c>
      <c r="R30" s="2">
        <f>IF(R$2=0,0,INDEX('Placebo Lags - Data'!$B:$BA,MATCH($Q30,'Placebo Lags - Data'!$A:$A,0),MATCH(R$1,'Placebo Lags - Data'!$B$1:$BA$1,0)))*1000000*R$5</f>
        <v>-1.1609404282353353</v>
      </c>
      <c r="S30" s="2">
        <f>IF(S$2=0,0,INDEX('Placebo Lags - Data'!$B:$BA,MATCH($Q30,'Placebo Lags - Data'!$A:$A,0),MATCH(S$1,'Placebo Lags - Data'!$B$1:$BA$1,0)))*1000000*S$5</f>
        <v>0</v>
      </c>
      <c r="T30" s="2">
        <f>IF(T$2=0,0,INDEX('Placebo Lags - Data'!$B:$BA,MATCH($Q30,'Placebo Lags - Data'!$A:$A,0),MATCH(T$1,'Placebo Lags - Data'!$B$1:$BA$1,0)))*1000000*T$5</f>
        <v>0</v>
      </c>
      <c r="U30" s="2">
        <f>IF(U$2=0,0,INDEX('Placebo Lags - Data'!$B:$BA,MATCH($Q30,'Placebo Lags - Data'!$A:$A,0),MATCH(U$1,'Placebo Lags - Data'!$B$1:$BA$1,0)))*1000000*U$5</f>
        <v>16.326581317116506</v>
      </c>
      <c r="V30" s="2">
        <f>IF(V$2=0,0,INDEX('Placebo Lags - Data'!$B:$BA,MATCH($Q30,'Placebo Lags - Data'!$A:$A,0),MATCH(V$1,'Placebo Lags - Data'!$B$1:$BA$1,0)))*1000000*V$5</f>
        <v>16.931817299337126</v>
      </c>
      <c r="W30" s="2">
        <f>IF(W$2=0,0,INDEX('Placebo Lags - Data'!$B:$BA,MATCH($Q30,'Placebo Lags - Data'!$A:$A,0),MATCH(W$1,'Placebo Lags - Data'!$B$1:$BA$1,0)))*1000000*W$5</f>
        <v>0</v>
      </c>
      <c r="X30" s="2">
        <f>IF(X$2=0,0,INDEX('Placebo Lags - Data'!$B:$BA,MATCH($Q30,'Placebo Lags - Data'!$A:$A,0),MATCH(X$1,'Placebo Lags - Data'!$B$1:$BA$1,0)))*1000000*X$5</f>
        <v>3.6814631130255293</v>
      </c>
      <c r="Y30" s="2">
        <f>IF(Y$2=0,0,INDEX('Placebo Lags - Data'!$B:$BA,MATCH($Q30,'Placebo Lags - Data'!$A:$A,0),MATCH(Y$1,'Placebo Lags - Data'!$B$1:$BA$1,0)))*1000000*Y$5</f>
        <v>0</v>
      </c>
      <c r="Z30" s="2">
        <f>IF(Z$2=0,0,INDEX('Placebo Lags - Data'!$B:$BA,MATCH($Q30,'Placebo Lags - Data'!$A:$A,0),MATCH(Z$1,'Placebo Lags - Data'!$B$1:$BA$1,0)))*1000000*Z$5</f>
        <v>0</v>
      </c>
      <c r="AA30" s="2">
        <f>IF(AA$2=0,0,INDEX('Placebo Lags - Data'!$B:$BA,MATCH($Q30,'Placebo Lags - Data'!$A:$A,0),MATCH(AA$1,'Placebo Lags - Data'!$B$1:$BA$1,0)))*1000000*AA$5</f>
        <v>0</v>
      </c>
      <c r="AB30" s="2">
        <f>IF(AB$2=0,0,INDEX('Placebo Lags - Data'!$B:$BA,MATCH($Q30,'Placebo Lags - Data'!$A:$A,0),MATCH(AB$1,'Placebo Lags - Data'!$B$1:$BA$1,0)))*1000000*AB$5</f>
        <v>0</v>
      </c>
      <c r="AC30" s="2">
        <f>IF(AC$2=0,0,INDEX('Placebo Lags - Data'!$B:$BA,MATCH($Q30,'Placebo Lags - Data'!$A:$A,0),MATCH(AC$1,'Placebo Lags - Data'!$B$1:$BA$1,0)))*1000000*AC$5</f>
        <v>13.496835890691727</v>
      </c>
      <c r="AD30" s="2">
        <f>IF(AD$2=0,0,INDEX('Placebo Lags - Data'!$B:$BA,MATCH($Q30,'Placebo Lags - Data'!$A:$A,0),MATCH(AD$1,'Placebo Lags - Data'!$B$1:$BA$1,0)))*1000000*AD$5</f>
        <v>0</v>
      </c>
      <c r="AE30" s="2">
        <f>IF(AE$2=0,0,INDEX('Placebo Lags - Data'!$B:$BA,MATCH($Q30,'Placebo Lags - Data'!$A:$A,0),MATCH(AE$1,'Placebo Lags - Data'!$B$1:$BA$1,0)))*1000000*AE$5</f>
        <v>22.864742277306505</v>
      </c>
      <c r="AF30" s="2">
        <f>IF(AF$2=0,0,INDEX('Placebo Lags - Data'!$B:$BA,MATCH($Q30,'Placebo Lags - Data'!$A:$A,0),MATCH(AF$1,'Placebo Lags - Data'!$B$1:$BA$1,0)))*1000000*AF$5</f>
        <v>6.0949319049541373</v>
      </c>
      <c r="AG30" s="2">
        <f>IF(AG$2=0,0,INDEX('Placebo Lags - Data'!$B:$BA,MATCH($Q30,'Placebo Lags - Data'!$A:$A,0),MATCH(AG$1,'Placebo Lags - Data'!$B$1:$BA$1,0)))*1000000*AG$5</f>
        <v>0</v>
      </c>
      <c r="AH30" s="2">
        <f>IF(AH$2=0,0,INDEX('Placebo Lags - Data'!$B:$BA,MATCH($Q30,'Placebo Lags - Data'!$A:$A,0),MATCH(AH$1,'Placebo Lags - Data'!$B$1:$BA$1,0)))*1000000*AH$5</f>
        <v>11.589379937504418</v>
      </c>
      <c r="AI30" s="2">
        <f>IF(AI$2=0,0,INDEX('Placebo Lags - Data'!$B:$BA,MATCH($Q30,'Placebo Lags - Data'!$A:$A,0),MATCH(AI$1,'Placebo Lags - Data'!$B$1:$BA$1,0)))*1000000*AI$5</f>
        <v>-1.8631583316164324</v>
      </c>
      <c r="AJ30" s="2">
        <f>IF(AJ$2=0,0,INDEX('Placebo Lags - Data'!$B:$BA,MATCH($Q30,'Placebo Lags - Data'!$A:$A,0),MATCH(AJ$1,'Placebo Lags - Data'!$B$1:$BA$1,0)))*1000000*AJ$5</f>
        <v>-16.712740034563467</v>
      </c>
      <c r="AK30" s="2">
        <f>IF(AK$2=0,0,INDEX('Placebo Lags - Data'!$B:$BA,MATCH($Q30,'Placebo Lags - Data'!$A:$A,0),MATCH(AK$1,'Placebo Lags - Data'!$B$1:$BA$1,0)))*1000000*AK$5</f>
        <v>0</v>
      </c>
      <c r="AL30" s="2">
        <f>IF(AL$2=0,0,INDEX('Placebo Lags - Data'!$B:$BA,MATCH($Q30,'Placebo Lags - Data'!$A:$A,0),MATCH(AL$1,'Placebo Lags - Data'!$B$1:$BA$1,0)))*1000000*AL$5</f>
        <v>1.626374455554469</v>
      </c>
      <c r="AM30" s="2">
        <f>IF(AM$2=0,0,INDEX('Placebo Lags - Data'!$B:$BA,MATCH($Q30,'Placebo Lags - Data'!$A:$A,0),MATCH(AM$1,'Placebo Lags - Data'!$B$1:$BA$1,0)))*1000000*AM$5</f>
        <v>9.4521383289247751</v>
      </c>
      <c r="AN30" s="2">
        <f>IF(AN$2=0,0,INDEX('Placebo Lags - Data'!$B:$BA,MATCH($Q30,'Placebo Lags - Data'!$A:$A,0),MATCH(AN$1,'Placebo Lags - Data'!$B$1:$BA$1,0)))*1000000*AN$5</f>
        <v>0</v>
      </c>
      <c r="AO30" s="2">
        <f>IF(AO$2=0,0,INDEX('Placebo Lags - Data'!$B:$BA,MATCH($Q30,'Placebo Lags - Data'!$A:$A,0),MATCH(AO$1,'Placebo Lags - Data'!$B$1:$BA$1,0)))*1000000*AO$5</f>
        <v>9.987826160795521</v>
      </c>
      <c r="AP30" s="2">
        <f>IF(AP$2=0,0,INDEX('Placebo Lags - Data'!$B:$BA,MATCH($Q30,'Placebo Lags - Data'!$A:$A,0),MATCH(AP$1,'Placebo Lags - Data'!$B$1:$BA$1,0)))*1000000*AP$5</f>
        <v>0</v>
      </c>
      <c r="AQ30" s="2">
        <f>IF(AQ$2=0,0,INDEX('Placebo Lags - Data'!$B:$BA,MATCH($Q30,'Placebo Lags - Data'!$A:$A,0),MATCH(AQ$1,'Placebo Lags - Data'!$B$1:$BA$1,0)))*1000000*AQ$5</f>
        <v>-0.34125224601666559</v>
      </c>
      <c r="AR30" s="2">
        <f>IF(AR$2=0,0,INDEX('Placebo Lags - Data'!$B:$BA,MATCH($Q30,'Placebo Lags - Data'!$A:$A,0),MATCH(AR$1,'Placebo Lags - Data'!$B$1:$BA$1,0)))*1000000*AR$5</f>
        <v>0</v>
      </c>
      <c r="AS30" s="2">
        <f>IF(AS$2=0,0,INDEX('Placebo Lags - Data'!$B:$BA,MATCH($Q30,'Placebo Lags - Data'!$A:$A,0),MATCH(AS$1,'Placebo Lags - Data'!$B$1:$BA$1,0)))*1000000*AS$5</f>
        <v>-4.4317430365481414</v>
      </c>
      <c r="AT30" s="2">
        <f>IF(AT$2=0,0,INDEX('Placebo Lags - Data'!$B:$BA,MATCH($Q30,'Placebo Lags - Data'!$A:$A,0),MATCH(AT$1,'Placebo Lags - Data'!$B$1:$BA$1,0)))*1000000*AT$5</f>
        <v>0</v>
      </c>
      <c r="AU30" s="2">
        <f>IF(AU$2=0,0,INDEX('Placebo Lags - Data'!$B:$BA,MATCH($Q30,'Placebo Lags - Data'!$A:$A,0),MATCH(AU$1,'Placebo Lags - Data'!$B$1:$BA$1,0)))*1000000*AU$5</f>
        <v>0</v>
      </c>
      <c r="AV30" s="2">
        <f>IF(AV$2=0,0,INDEX('Placebo Lags - Data'!$B:$BA,MATCH($Q30,'Placebo Lags - Data'!$A:$A,0),MATCH(AV$1,'Placebo Lags - Data'!$B$1:$BA$1,0)))*1000000*AV$5</f>
        <v>0</v>
      </c>
      <c r="AW30" s="2">
        <f>IF(AW$2=0,0,INDEX('Placebo Lags - Data'!$B:$BA,MATCH($Q30,'Placebo Lags - Data'!$A:$A,0),MATCH(AW$1,'Placebo Lags - Data'!$B$1:$BA$1,0)))*1000000*AW$5</f>
        <v>0</v>
      </c>
      <c r="AX30" s="2">
        <f>IF(AX$2=0,0,INDEX('Placebo Lags - Data'!$B:$BA,MATCH($Q30,'Placebo Lags - Data'!$A:$A,0),MATCH(AX$1,'Placebo Lags - Data'!$B$1:$BA$1,0)))*1000000*AX$5</f>
        <v>0</v>
      </c>
      <c r="AY30" s="2">
        <f>IF(AY$2=0,0,INDEX('Placebo Lags - Data'!$B:$BA,MATCH($Q30,'Placebo Lags - Data'!$A:$A,0),MATCH(AY$1,'Placebo Lags - Data'!$B$1:$BA$1,0)))*1000000*AY$5</f>
        <v>0</v>
      </c>
      <c r="AZ30" s="2">
        <f>IF(AZ$2=0,0,INDEX('Placebo Lags - Data'!$B:$BA,MATCH($Q30,'Placebo Lags - Data'!$A:$A,0),MATCH(AZ$1,'Placebo Lags - Data'!$B$1:$BA$1,0)))*1000000*AZ$5</f>
        <v>-30.038869226700626</v>
      </c>
      <c r="BA30" s="2">
        <f>IF(BA$2=0,0,INDEX('Placebo Lags - Data'!$B:$BA,MATCH($Q30,'Placebo Lags - Data'!$A:$A,0),MATCH(BA$1,'Placebo Lags - Data'!$B$1:$BA$1,0)))*1000000*BA$5</f>
        <v>0</v>
      </c>
      <c r="BB30" s="2">
        <f>IF(BB$2=0,0,INDEX('Placebo Lags - Data'!$B:$BA,MATCH($Q30,'Placebo Lags - Data'!$A:$A,0),MATCH(BB$1,'Placebo Lags - Data'!$B$1:$BA$1,0)))*1000000*BB$5</f>
        <v>0</v>
      </c>
      <c r="BC30" s="2">
        <f>IF(BC$2=0,0,INDEX('Placebo Lags - Data'!$B:$BA,MATCH($Q30,'Placebo Lags - Data'!$A:$A,0),MATCH(BC$1,'Placebo Lags - Data'!$B$1:$BA$1,0)))*1000000*BC$5</f>
        <v>0</v>
      </c>
      <c r="BD30" s="2">
        <f>IF(BD$2=0,0,INDEX('Placebo Lags - Data'!$B:$BA,MATCH($Q30,'Placebo Lags - Data'!$A:$A,0),MATCH(BD$1,'Placebo Lags - Data'!$B$1:$BA$1,0)))*1000000*BD$5</f>
        <v>0</v>
      </c>
      <c r="BE30" s="2">
        <f>IF(BE$2=0,0,INDEX('Placebo Lags - Data'!$B:$BA,MATCH($Q30,'Placebo Lags - Data'!$A:$A,0),MATCH(BE$1,'Placebo Lags - Data'!$B$1:$BA$1,0)))*1000000*BE$5</f>
        <v>0</v>
      </c>
      <c r="BF30" s="2">
        <f>IF(BF$2=0,0,INDEX('Placebo Lags - Data'!$B:$BA,MATCH($Q30,'Placebo Lags - Data'!$A:$A,0),MATCH(BF$1,'Placebo Lags - Data'!$B$1:$BA$1,0)))*1000000*BF$5</f>
        <v>-47.35305265057832</v>
      </c>
      <c r="BG30" s="2">
        <f>IF(BG$2=0,0,INDEX('Placebo Lags - Data'!$B:$BA,MATCH($Q30,'Placebo Lags - Data'!$A:$A,0),MATCH(BG$1,'Placebo Lags - Data'!$B$1:$BA$1,0)))*1000000*BG$5</f>
        <v>-22.388141587725841</v>
      </c>
      <c r="BH30" s="2">
        <f>IF(BH$2=0,0,INDEX('Placebo Lags - Data'!$B:$BA,MATCH($Q30,'Placebo Lags - Data'!$A:$A,0),MATCH(BH$1,'Placebo Lags - Data'!$B$1:$BA$1,0)))*1000000*BH$5</f>
        <v>15.822002751519904</v>
      </c>
      <c r="BI30" s="2">
        <f>IF(BI$2=0,0,INDEX('Placebo Lags - Data'!$B:$BA,MATCH($Q30,'Placebo Lags - Data'!$A:$A,0),MATCH(BI$1,'Placebo Lags - Data'!$B$1:$BA$1,0)))*1000000*BI$5</f>
        <v>15.982352124410681</v>
      </c>
      <c r="BJ30" s="2">
        <f>IF(BJ$2=0,0,INDEX('Placebo Lags - Data'!$B:$BA,MATCH($Q30,'Placebo Lags - Data'!$A:$A,0),MATCH(BJ$1,'Placebo Lags - Data'!$B$1:$BA$1,0)))*1000000*BJ$5</f>
        <v>0</v>
      </c>
      <c r="BK30" s="2">
        <f>IF(BK$2=0,0,INDEX('Placebo Lags - Data'!$B:$BA,MATCH($Q30,'Placebo Lags - Data'!$A:$A,0),MATCH(BK$1,'Placebo Lags - Data'!$B$1:$BA$1,0)))*1000000*BK$5</f>
        <v>0</v>
      </c>
      <c r="BL30" s="2">
        <f>IF(BL$2=0,0,INDEX('Placebo Lags - Data'!$B:$BA,MATCH($Q30,'Placebo Lags - Data'!$A:$A,0),MATCH(BL$1,'Placebo Lags - Data'!$B$1:$BA$1,0)))*1000000*BL$5</f>
        <v>0</v>
      </c>
      <c r="BM30" s="2">
        <f>IF(BM$2=0,0,INDEX('Placebo Lags - Data'!$B:$BA,MATCH($Q30,'Placebo Lags - Data'!$A:$A,0),MATCH(BM$1,'Placebo Lags - Data'!$B$1:$BA$1,0)))*1000000*BM$5</f>
        <v>0</v>
      </c>
      <c r="BN30" s="2">
        <f>IF(BN$2=0,0,INDEX('Placebo Lags - Data'!$B:$BA,MATCH($Q30,'Placebo Lags - Data'!$A:$A,0),MATCH(BN$1,'Placebo Lags - Data'!$B$1:$BA$1,0)))*1000000*BN$5</f>
        <v>0</v>
      </c>
      <c r="BO30" s="2">
        <f>IF(BO$2=0,0,INDEX('Placebo Lags - Data'!$B:$BA,MATCH($Q30,'Placebo Lags - Data'!$A:$A,0),MATCH(BO$1,'Placebo Lags - Data'!$B$1:$BA$1,0)))*1000000*BO$5</f>
        <v>-15.252289813361131</v>
      </c>
      <c r="BP30" s="2">
        <f>IF(BP$2=0,0,INDEX('Placebo Lags - Data'!$B:$BA,MATCH($Q30,'Placebo Lags - Data'!$A:$A,0),MATCH(BP$1,'Placebo Lags - Data'!$B$1:$BA$1,0)))*1000000*BP$5</f>
        <v>0</v>
      </c>
      <c r="BQ30" s="2"/>
      <c r="BR30" s="2"/>
    </row>
    <row r="31" spans="1:70" x14ac:dyDescent="0.25">
      <c r="A31" t="s">
        <v>94</v>
      </c>
      <c r="B31" s="2">
        <f t="shared" si="0"/>
        <v>0</v>
      </c>
      <c r="Q31">
        <f>'Placebo Lags - Data'!A26</f>
        <v>2006</v>
      </c>
      <c r="R31" s="2">
        <f>IF(R$2=0,0,INDEX('Placebo Lags - Data'!$B:$BA,MATCH($Q31,'Placebo Lags - Data'!$A:$A,0),MATCH(R$1,'Placebo Lags - Data'!$B$1:$BA$1,0)))*1000000*R$5</f>
        <v>-2.0261927602405194</v>
      </c>
      <c r="S31" s="2">
        <f>IF(S$2=0,0,INDEX('Placebo Lags - Data'!$B:$BA,MATCH($Q31,'Placebo Lags - Data'!$A:$A,0),MATCH(S$1,'Placebo Lags - Data'!$B$1:$BA$1,0)))*1000000*S$5</f>
        <v>0</v>
      </c>
      <c r="T31" s="2">
        <f>IF(T$2=0,0,INDEX('Placebo Lags - Data'!$B:$BA,MATCH($Q31,'Placebo Lags - Data'!$A:$A,0),MATCH(T$1,'Placebo Lags - Data'!$B$1:$BA$1,0)))*1000000*T$5</f>
        <v>0</v>
      </c>
      <c r="U31" s="2">
        <f>IF(U$2=0,0,INDEX('Placebo Lags - Data'!$B:$BA,MATCH($Q31,'Placebo Lags - Data'!$A:$A,0),MATCH(U$1,'Placebo Lags - Data'!$B$1:$BA$1,0)))*1000000*U$5</f>
        <v>17.342823412036523</v>
      </c>
      <c r="V31" s="2">
        <f>IF(V$2=0,0,INDEX('Placebo Lags - Data'!$B:$BA,MATCH($Q31,'Placebo Lags - Data'!$A:$A,0),MATCH(V$1,'Placebo Lags - Data'!$B$1:$BA$1,0)))*1000000*V$5</f>
        <v>8.5812816905672662</v>
      </c>
      <c r="W31" s="2">
        <f>IF(W$2=0,0,INDEX('Placebo Lags - Data'!$B:$BA,MATCH($Q31,'Placebo Lags - Data'!$A:$A,0),MATCH(W$1,'Placebo Lags - Data'!$B$1:$BA$1,0)))*1000000*W$5</f>
        <v>0</v>
      </c>
      <c r="X31" s="2">
        <f>IF(X$2=0,0,INDEX('Placebo Lags - Data'!$B:$BA,MATCH($Q31,'Placebo Lags - Data'!$A:$A,0),MATCH(X$1,'Placebo Lags - Data'!$B$1:$BA$1,0)))*1000000*X$5</f>
        <v>11.686216566886287</v>
      </c>
      <c r="Y31" s="2">
        <f>IF(Y$2=0,0,INDEX('Placebo Lags - Data'!$B:$BA,MATCH($Q31,'Placebo Lags - Data'!$A:$A,0),MATCH(Y$1,'Placebo Lags - Data'!$B$1:$BA$1,0)))*1000000*Y$5</f>
        <v>0</v>
      </c>
      <c r="Z31" s="2">
        <f>IF(Z$2=0,0,INDEX('Placebo Lags - Data'!$B:$BA,MATCH($Q31,'Placebo Lags - Data'!$A:$A,0),MATCH(Z$1,'Placebo Lags - Data'!$B$1:$BA$1,0)))*1000000*Z$5</f>
        <v>0</v>
      </c>
      <c r="AA31" s="2">
        <f>IF(AA$2=0,0,INDEX('Placebo Lags - Data'!$B:$BA,MATCH($Q31,'Placebo Lags - Data'!$A:$A,0),MATCH(AA$1,'Placebo Lags - Data'!$B$1:$BA$1,0)))*1000000*AA$5</f>
        <v>0</v>
      </c>
      <c r="AB31" s="2">
        <f>IF(AB$2=0,0,INDEX('Placebo Lags - Data'!$B:$BA,MATCH($Q31,'Placebo Lags - Data'!$A:$A,0),MATCH(AB$1,'Placebo Lags - Data'!$B$1:$BA$1,0)))*1000000*AB$5</f>
        <v>0</v>
      </c>
      <c r="AC31" s="2">
        <f>IF(AC$2=0,0,INDEX('Placebo Lags - Data'!$B:$BA,MATCH($Q31,'Placebo Lags - Data'!$A:$A,0),MATCH(AC$1,'Placebo Lags - Data'!$B$1:$BA$1,0)))*1000000*AC$5</f>
        <v>9.7293286671629176</v>
      </c>
      <c r="AD31" s="2">
        <f>IF(AD$2=0,0,INDEX('Placebo Lags - Data'!$B:$BA,MATCH($Q31,'Placebo Lags - Data'!$A:$A,0),MATCH(AD$1,'Placebo Lags - Data'!$B$1:$BA$1,0)))*1000000*AD$5</f>
        <v>0</v>
      </c>
      <c r="AE31" s="2">
        <f>IF(AE$2=0,0,INDEX('Placebo Lags - Data'!$B:$BA,MATCH($Q31,'Placebo Lags - Data'!$A:$A,0),MATCH(AE$1,'Placebo Lags - Data'!$B$1:$BA$1,0)))*1000000*AE$5</f>
        <v>2.6714301384345163</v>
      </c>
      <c r="AF31" s="2">
        <f>IF(AF$2=0,0,INDEX('Placebo Lags - Data'!$B:$BA,MATCH($Q31,'Placebo Lags - Data'!$A:$A,0),MATCH(AF$1,'Placebo Lags - Data'!$B$1:$BA$1,0)))*1000000*AF$5</f>
        <v>5.1403249017312191</v>
      </c>
      <c r="AG31" s="2">
        <f>IF(AG$2=0,0,INDEX('Placebo Lags - Data'!$B:$BA,MATCH($Q31,'Placebo Lags - Data'!$A:$A,0),MATCH(AG$1,'Placebo Lags - Data'!$B$1:$BA$1,0)))*1000000*AG$5</f>
        <v>0</v>
      </c>
      <c r="AH31" s="2">
        <f>IF(AH$2=0,0,INDEX('Placebo Lags - Data'!$B:$BA,MATCH($Q31,'Placebo Lags - Data'!$A:$A,0),MATCH(AH$1,'Placebo Lags - Data'!$B$1:$BA$1,0)))*1000000*AH$5</f>
        <v>0.79154921195367933</v>
      </c>
      <c r="AI31" s="2">
        <f>IF(AI$2=0,0,INDEX('Placebo Lags - Data'!$B:$BA,MATCH($Q31,'Placebo Lags - Data'!$A:$A,0),MATCH(AI$1,'Placebo Lags - Data'!$B$1:$BA$1,0)))*1000000*AI$5</f>
        <v>11.333318980177864</v>
      </c>
      <c r="AJ31" s="2">
        <f>IF(AJ$2=0,0,INDEX('Placebo Lags - Data'!$B:$BA,MATCH($Q31,'Placebo Lags - Data'!$A:$A,0),MATCH(AJ$1,'Placebo Lags - Data'!$B$1:$BA$1,0)))*1000000*AJ$5</f>
        <v>-21.489333448698744</v>
      </c>
      <c r="AK31" s="2">
        <f>IF(AK$2=0,0,INDEX('Placebo Lags - Data'!$B:$BA,MATCH($Q31,'Placebo Lags - Data'!$A:$A,0),MATCH(AK$1,'Placebo Lags - Data'!$B$1:$BA$1,0)))*1000000*AK$5</f>
        <v>0</v>
      </c>
      <c r="AL31" s="2">
        <f>IF(AL$2=0,0,INDEX('Placebo Lags - Data'!$B:$BA,MATCH($Q31,'Placebo Lags - Data'!$A:$A,0),MATCH(AL$1,'Placebo Lags - Data'!$B$1:$BA$1,0)))*1000000*AL$5</f>
        <v>-5.8653863561630715</v>
      </c>
      <c r="AM31" s="2">
        <f>IF(AM$2=0,0,INDEX('Placebo Lags - Data'!$B:$BA,MATCH($Q31,'Placebo Lags - Data'!$A:$A,0),MATCH(AM$1,'Placebo Lags - Data'!$B$1:$BA$1,0)))*1000000*AM$5</f>
        <v>16.678979591233656</v>
      </c>
      <c r="AN31" s="2">
        <f>IF(AN$2=0,0,INDEX('Placebo Lags - Data'!$B:$BA,MATCH($Q31,'Placebo Lags - Data'!$A:$A,0),MATCH(AN$1,'Placebo Lags - Data'!$B$1:$BA$1,0)))*1000000*AN$5</f>
        <v>0</v>
      </c>
      <c r="AO31" s="2">
        <f>IF(AO$2=0,0,INDEX('Placebo Lags - Data'!$B:$BA,MATCH($Q31,'Placebo Lags - Data'!$A:$A,0),MATCH(AO$1,'Placebo Lags - Data'!$B$1:$BA$1,0)))*1000000*AO$5</f>
        <v>13.426934856397565</v>
      </c>
      <c r="AP31" s="2">
        <f>IF(AP$2=0,0,INDEX('Placebo Lags - Data'!$B:$BA,MATCH($Q31,'Placebo Lags - Data'!$A:$A,0),MATCH(AP$1,'Placebo Lags - Data'!$B$1:$BA$1,0)))*1000000*AP$5</f>
        <v>0</v>
      </c>
      <c r="AQ31" s="2">
        <f>IF(AQ$2=0,0,INDEX('Placebo Lags - Data'!$B:$BA,MATCH($Q31,'Placebo Lags - Data'!$A:$A,0),MATCH(AQ$1,'Placebo Lags - Data'!$B$1:$BA$1,0)))*1000000*AQ$5</f>
        <v>6.9019820330140647</v>
      </c>
      <c r="AR31" s="2">
        <f>IF(AR$2=0,0,INDEX('Placebo Lags - Data'!$B:$BA,MATCH($Q31,'Placebo Lags - Data'!$A:$A,0),MATCH(AR$1,'Placebo Lags - Data'!$B$1:$BA$1,0)))*1000000*AR$5</f>
        <v>0</v>
      </c>
      <c r="AS31" s="2">
        <f>IF(AS$2=0,0,INDEX('Placebo Lags - Data'!$B:$BA,MATCH($Q31,'Placebo Lags - Data'!$A:$A,0),MATCH(AS$1,'Placebo Lags - Data'!$B$1:$BA$1,0)))*1000000*AS$5</f>
        <v>-2.8132822080806363</v>
      </c>
      <c r="AT31" s="2">
        <f>IF(AT$2=0,0,INDEX('Placebo Lags - Data'!$B:$BA,MATCH($Q31,'Placebo Lags - Data'!$A:$A,0),MATCH(AT$1,'Placebo Lags - Data'!$B$1:$BA$1,0)))*1000000*AT$5</f>
        <v>0</v>
      </c>
      <c r="AU31" s="2">
        <f>IF(AU$2=0,0,INDEX('Placebo Lags - Data'!$B:$BA,MATCH($Q31,'Placebo Lags - Data'!$A:$A,0),MATCH(AU$1,'Placebo Lags - Data'!$B$1:$BA$1,0)))*1000000*AU$5</f>
        <v>0</v>
      </c>
      <c r="AV31" s="2">
        <f>IF(AV$2=0,0,INDEX('Placebo Lags - Data'!$B:$BA,MATCH($Q31,'Placebo Lags - Data'!$A:$A,0),MATCH(AV$1,'Placebo Lags - Data'!$B$1:$BA$1,0)))*1000000*AV$5</f>
        <v>0</v>
      </c>
      <c r="AW31" s="2">
        <f>IF(AW$2=0,0,INDEX('Placebo Lags - Data'!$B:$BA,MATCH($Q31,'Placebo Lags - Data'!$A:$A,0),MATCH(AW$1,'Placebo Lags - Data'!$B$1:$BA$1,0)))*1000000*AW$5</f>
        <v>0</v>
      </c>
      <c r="AX31" s="2">
        <f>IF(AX$2=0,0,INDEX('Placebo Lags - Data'!$B:$BA,MATCH($Q31,'Placebo Lags - Data'!$A:$A,0),MATCH(AX$1,'Placebo Lags - Data'!$B$1:$BA$1,0)))*1000000*AX$5</f>
        <v>0</v>
      </c>
      <c r="AY31" s="2">
        <f>IF(AY$2=0,0,INDEX('Placebo Lags - Data'!$B:$BA,MATCH($Q31,'Placebo Lags - Data'!$A:$A,0),MATCH(AY$1,'Placebo Lags - Data'!$B$1:$BA$1,0)))*1000000*AY$5</f>
        <v>0</v>
      </c>
      <c r="AZ31" s="2">
        <f>IF(AZ$2=0,0,INDEX('Placebo Lags - Data'!$B:$BA,MATCH($Q31,'Placebo Lags - Data'!$A:$A,0),MATCH(AZ$1,'Placebo Lags - Data'!$B$1:$BA$1,0)))*1000000*AZ$5</f>
        <v>-17.979358744923957</v>
      </c>
      <c r="BA31" s="2">
        <f>IF(BA$2=0,0,INDEX('Placebo Lags - Data'!$B:$BA,MATCH($Q31,'Placebo Lags - Data'!$A:$A,0),MATCH(BA$1,'Placebo Lags - Data'!$B$1:$BA$1,0)))*1000000*BA$5</f>
        <v>0</v>
      </c>
      <c r="BB31" s="2">
        <f>IF(BB$2=0,0,INDEX('Placebo Lags - Data'!$B:$BA,MATCH($Q31,'Placebo Lags - Data'!$A:$A,0),MATCH(BB$1,'Placebo Lags - Data'!$B$1:$BA$1,0)))*1000000*BB$5</f>
        <v>0</v>
      </c>
      <c r="BC31" s="2">
        <f>IF(BC$2=0,0,INDEX('Placebo Lags - Data'!$B:$BA,MATCH($Q31,'Placebo Lags - Data'!$A:$A,0),MATCH(BC$1,'Placebo Lags - Data'!$B$1:$BA$1,0)))*1000000*BC$5</f>
        <v>0</v>
      </c>
      <c r="BD31" s="2">
        <f>IF(BD$2=0,0,INDEX('Placebo Lags - Data'!$B:$BA,MATCH($Q31,'Placebo Lags - Data'!$A:$A,0),MATCH(BD$1,'Placebo Lags - Data'!$B$1:$BA$1,0)))*1000000*BD$5</f>
        <v>0</v>
      </c>
      <c r="BE31" s="2">
        <f>IF(BE$2=0,0,INDEX('Placebo Lags - Data'!$B:$BA,MATCH($Q31,'Placebo Lags - Data'!$A:$A,0),MATCH(BE$1,'Placebo Lags - Data'!$B$1:$BA$1,0)))*1000000*BE$5</f>
        <v>0</v>
      </c>
      <c r="BF31" s="2">
        <f>IF(BF$2=0,0,INDEX('Placebo Lags - Data'!$B:$BA,MATCH($Q31,'Placebo Lags - Data'!$A:$A,0),MATCH(BF$1,'Placebo Lags - Data'!$B$1:$BA$1,0)))*1000000*BF$5</f>
        <v>-36.363642720971256</v>
      </c>
      <c r="BG31" s="2">
        <f>IF(BG$2=0,0,INDEX('Placebo Lags - Data'!$B:$BA,MATCH($Q31,'Placebo Lags - Data'!$A:$A,0),MATCH(BG$1,'Placebo Lags - Data'!$B$1:$BA$1,0)))*1000000*BG$5</f>
        <v>-29.266719138831832</v>
      </c>
      <c r="BH31" s="2">
        <f>IF(BH$2=0,0,INDEX('Placebo Lags - Data'!$B:$BA,MATCH($Q31,'Placebo Lags - Data'!$A:$A,0),MATCH(BH$1,'Placebo Lags - Data'!$B$1:$BA$1,0)))*1000000*BH$5</f>
        <v>7.8539796959375963</v>
      </c>
      <c r="BI31" s="2">
        <f>IF(BI$2=0,0,INDEX('Placebo Lags - Data'!$B:$BA,MATCH($Q31,'Placebo Lags - Data'!$A:$A,0),MATCH(BI$1,'Placebo Lags - Data'!$B$1:$BA$1,0)))*1000000*BI$5</f>
        <v>16.981653971015476</v>
      </c>
      <c r="BJ31" s="2">
        <f>IF(BJ$2=0,0,INDEX('Placebo Lags - Data'!$B:$BA,MATCH($Q31,'Placebo Lags - Data'!$A:$A,0),MATCH(BJ$1,'Placebo Lags - Data'!$B$1:$BA$1,0)))*1000000*BJ$5</f>
        <v>0</v>
      </c>
      <c r="BK31" s="2">
        <f>IF(BK$2=0,0,INDEX('Placebo Lags - Data'!$B:$BA,MATCH($Q31,'Placebo Lags - Data'!$A:$A,0),MATCH(BK$1,'Placebo Lags - Data'!$B$1:$BA$1,0)))*1000000*BK$5</f>
        <v>0</v>
      </c>
      <c r="BL31" s="2">
        <f>IF(BL$2=0,0,INDEX('Placebo Lags - Data'!$B:$BA,MATCH($Q31,'Placebo Lags - Data'!$A:$A,0),MATCH(BL$1,'Placebo Lags - Data'!$B$1:$BA$1,0)))*1000000*BL$5</f>
        <v>0</v>
      </c>
      <c r="BM31" s="2">
        <f>IF(BM$2=0,0,INDEX('Placebo Lags - Data'!$B:$BA,MATCH($Q31,'Placebo Lags - Data'!$A:$A,0),MATCH(BM$1,'Placebo Lags - Data'!$B$1:$BA$1,0)))*1000000*BM$5</f>
        <v>0</v>
      </c>
      <c r="BN31" s="2">
        <f>IF(BN$2=0,0,INDEX('Placebo Lags - Data'!$B:$BA,MATCH($Q31,'Placebo Lags - Data'!$A:$A,0),MATCH(BN$1,'Placebo Lags - Data'!$B$1:$BA$1,0)))*1000000*BN$5</f>
        <v>0</v>
      </c>
      <c r="BO31" s="2">
        <f>IF(BO$2=0,0,INDEX('Placebo Lags - Data'!$B:$BA,MATCH($Q31,'Placebo Lags - Data'!$A:$A,0),MATCH(BO$1,'Placebo Lags - Data'!$B$1:$BA$1,0)))*1000000*BO$5</f>
        <v>-17.693857444101013</v>
      </c>
      <c r="BP31" s="2">
        <f>IF(BP$2=0,0,INDEX('Placebo Lags - Data'!$B:$BA,MATCH($Q31,'Placebo Lags - Data'!$A:$A,0),MATCH(BP$1,'Placebo Lags - Data'!$B$1:$BA$1,0)))*1000000*BP$5</f>
        <v>0</v>
      </c>
      <c r="BQ31" s="2"/>
      <c r="BR31" s="2"/>
    </row>
    <row r="32" spans="1:70" x14ac:dyDescent="0.25">
      <c r="A32" t="s">
        <v>91</v>
      </c>
      <c r="B32" s="2">
        <f t="shared" si="0"/>
        <v>0</v>
      </c>
      <c r="Q32">
        <f>'Placebo Lags - Data'!A27</f>
        <v>2007</v>
      </c>
      <c r="R32" s="2">
        <f>IF(R$2=0,0,INDEX('Placebo Lags - Data'!$B:$BA,MATCH($Q32,'Placebo Lags - Data'!$A:$A,0),MATCH(R$1,'Placebo Lags - Data'!$B$1:$BA$1,0)))*1000000*R$5</f>
        <v>-0.13234763684977224</v>
      </c>
      <c r="S32" s="2">
        <f>IF(S$2=0,0,INDEX('Placebo Lags - Data'!$B:$BA,MATCH($Q32,'Placebo Lags - Data'!$A:$A,0),MATCH(S$1,'Placebo Lags - Data'!$B$1:$BA$1,0)))*1000000*S$5</f>
        <v>0</v>
      </c>
      <c r="T32" s="2">
        <f>IF(T$2=0,0,INDEX('Placebo Lags - Data'!$B:$BA,MATCH($Q32,'Placebo Lags - Data'!$A:$A,0),MATCH(T$1,'Placebo Lags - Data'!$B$1:$BA$1,0)))*1000000*T$5</f>
        <v>0</v>
      </c>
      <c r="U32" s="2">
        <f>IF(U$2=0,0,INDEX('Placebo Lags - Data'!$B:$BA,MATCH($Q32,'Placebo Lags - Data'!$A:$A,0),MATCH(U$1,'Placebo Lags - Data'!$B$1:$BA$1,0)))*1000000*U$5</f>
        <v>24.892548026400618</v>
      </c>
      <c r="V32" s="2">
        <f>IF(V$2=0,0,INDEX('Placebo Lags - Data'!$B:$BA,MATCH($Q32,'Placebo Lags - Data'!$A:$A,0),MATCH(V$1,'Placebo Lags - Data'!$B$1:$BA$1,0)))*1000000*V$5</f>
        <v>8.0606014307704754</v>
      </c>
      <c r="W32" s="2">
        <f>IF(W$2=0,0,INDEX('Placebo Lags - Data'!$B:$BA,MATCH($Q32,'Placebo Lags - Data'!$A:$A,0),MATCH(W$1,'Placebo Lags - Data'!$B$1:$BA$1,0)))*1000000*W$5</f>
        <v>0</v>
      </c>
      <c r="X32" s="2">
        <f>IF(X$2=0,0,INDEX('Placebo Lags - Data'!$B:$BA,MATCH($Q32,'Placebo Lags - Data'!$A:$A,0),MATCH(X$1,'Placebo Lags - Data'!$B$1:$BA$1,0)))*1000000*X$5</f>
        <v>8.2762062447727658</v>
      </c>
      <c r="Y32" s="2">
        <f>IF(Y$2=0,0,INDEX('Placebo Lags - Data'!$B:$BA,MATCH($Q32,'Placebo Lags - Data'!$A:$A,0),MATCH(Y$1,'Placebo Lags - Data'!$B$1:$BA$1,0)))*1000000*Y$5</f>
        <v>0</v>
      </c>
      <c r="Z32" s="2">
        <f>IF(Z$2=0,0,INDEX('Placebo Lags - Data'!$B:$BA,MATCH($Q32,'Placebo Lags - Data'!$A:$A,0),MATCH(Z$1,'Placebo Lags - Data'!$B$1:$BA$1,0)))*1000000*Z$5</f>
        <v>0</v>
      </c>
      <c r="AA32" s="2">
        <f>IF(AA$2=0,0,INDEX('Placebo Lags - Data'!$B:$BA,MATCH($Q32,'Placebo Lags - Data'!$A:$A,0),MATCH(AA$1,'Placebo Lags - Data'!$B$1:$BA$1,0)))*1000000*AA$5</f>
        <v>0</v>
      </c>
      <c r="AB32" s="2">
        <f>IF(AB$2=0,0,INDEX('Placebo Lags - Data'!$B:$BA,MATCH($Q32,'Placebo Lags - Data'!$A:$A,0),MATCH(AB$1,'Placebo Lags - Data'!$B$1:$BA$1,0)))*1000000*AB$5</f>
        <v>0</v>
      </c>
      <c r="AC32" s="2">
        <f>IF(AC$2=0,0,INDEX('Placebo Lags - Data'!$B:$BA,MATCH($Q32,'Placebo Lags - Data'!$A:$A,0),MATCH(AC$1,'Placebo Lags - Data'!$B$1:$BA$1,0)))*1000000*AC$5</f>
        <v>12.026762306049932</v>
      </c>
      <c r="AD32" s="2">
        <f>IF(AD$2=0,0,INDEX('Placebo Lags - Data'!$B:$BA,MATCH($Q32,'Placebo Lags - Data'!$A:$A,0),MATCH(AD$1,'Placebo Lags - Data'!$B$1:$BA$1,0)))*1000000*AD$5</f>
        <v>0</v>
      </c>
      <c r="AE32" s="2">
        <f>IF(AE$2=0,0,INDEX('Placebo Lags - Data'!$B:$BA,MATCH($Q32,'Placebo Lags - Data'!$A:$A,0),MATCH(AE$1,'Placebo Lags - Data'!$B$1:$BA$1,0)))*1000000*AE$5</f>
        <v>18.361080947215669</v>
      </c>
      <c r="AF32" s="2">
        <f>IF(AF$2=0,0,INDEX('Placebo Lags - Data'!$B:$BA,MATCH($Q32,'Placebo Lags - Data'!$A:$A,0),MATCH(AF$1,'Placebo Lags - Data'!$B$1:$BA$1,0)))*1000000*AF$5</f>
        <v>12.485520528571215</v>
      </c>
      <c r="AG32" s="2">
        <f>IF(AG$2=0,0,INDEX('Placebo Lags - Data'!$B:$BA,MATCH($Q32,'Placebo Lags - Data'!$A:$A,0),MATCH(AG$1,'Placebo Lags - Data'!$B$1:$BA$1,0)))*1000000*AG$5</f>
        <v>0</v>
      </c>
      <c r="AH32" s="2">
        <f>IF(AH$2=0,0,INDEX('Placebo Lags - Data'!$B:$BA,MATCH($Q32,'Placebo Lags - Data'!$A:$A,0),MATCH(AH$1,'Placebo Lags - Data'!$B$1:$BA$1,0)))*1000000*AH$5</f>
        <v>4.9065788516600151</v>
      </c>
      <c r="AI32" s="2">
        <f>IF(AI$2=0,0,INDEX('Placebo Lags - Data'!$B:$BA,MATCH($Q32,'Placebo Lags - Data'!$A:$A,0),MATCH(AI$1,'Placebo Lags - Data'!$B$1:$BA$1,0)))*1000000*AI$5</f>
        <v>7.8949133239802904</v>
      </c>
      <c r="AJ32" s="2">
        <f>IF(AJ$2=0,0,INDEX('Placebo Lags - Data'!$B:$BA,MATCH($Q32,'Placebo Lags - Data'!$A:$A,0),MATCH(AJ$1,'Placebo Lags - Data'!$B$1:$BA$1,0)))*1000000*AJ$5</f>
        <v>-31.917345040710643</v>
      </c>
      <c r="AK32" s="2">
        <f>IF(AK$2=0,0,INDEX('Placebo Lags - Data'!$B:$BA,MATCH($Q32,'Placebo Lags - Data'!$A:$A,0),MATCH(AK$1,'Placebo Lags - Data'!$B$1:$BA$1,0)))*1000000*AK$5</f>
        <v>0</v>
      </c>
      <c r="AL32" s="2">
        <f>IF(AL$2=0,0,INDEX('Placebo Lags - Data'!$B:$BA,MATCH($Q32,'Placebo Lags - Data'!$A:$A,0),MATCH(AL$1,'Placebo Lags - Data'!$B$1:$BA$1,0)))*1000000*AL$5</f>
        <v>0.17052026635155926</v>
      </c>
      <c r="AM32" s="2">
        <f>IF(AM$2=0,0,INDEX('Placebo Lags - Data'!$B:$BA,MATCH($Q32,'Placebo Lags - Data'!$A:$A,0),MATCH(AM$1,'Placebo Lags - Data'!$B$1:$BA$1,0)))*1000000*AM$5</f>
        <v>11.760941561078653</v>
      </c>
      <c r="AN32" s="2">
        <f>IF(AN$2=0,0,INDEX('Placebo Lags - Data'!$B:$BA,MATCH($Q32,'Placebo Lags - Data'!$A:$A,0),MATCH(AN$1,'Placebo Lags - Data'!$B$1:$BA$1,0)))*1000000*AN$5</f>
        <v>0</v>
      </c>
      <c r="AO32" s="2">
        <f>IF(AO$2=0,0,INDEX('Placebo Lags - Data'!$B:$BA,MATCH($Q32,'Placebo Lags - Data'!$A:$A,0),MATCH(AO$1,'Placebo Lags - Data'!$B$1:$BA$1,0)))*1000000*AO$5</f>
        <v>0.26250395990246034</v>
      </c>
      <c r="AP32" s="2">
        <f>IF(AP$2=0,0,INDEX('Placebo Lags - Data'!$B:$BA,MATCH($Q32,'Placebo Lags - Data'!$A:$A,0),MATCH(AP$1,'Placebo Lags - Data'!$B$1:$BA$1,0)))*1000000*AP$5</f>
        <v>0</v>
      </c>
      <c r="AQ32" s="2">
        <f>IF(AQ$2=0,0,INDEX('Placebo Lags - Data'!$B:$BA,MATCH($Q32,'Placebo Lags - Data'!$A:$A,0),MATCH(AQ$1,'Placebo Lags - Data'!$B$1:$BA$1,0)))*1000000*AQ$5</f>
        <v>5.0481035032134969</v>
      </c>
      <c r="AR32" s="2">
        <f>IF(AR$2=0,0,INDEX('Placebo Lags - Data'!$B:$BA,MATCH($Q32,'Placebo Lags - Data'!$A:$A,0),MATCH(AR$1,'Placebo Lags - Data'!$B$1:$BA$1,0)))*1000000*AR$5</f>
        <v>0</v>
      </c>
      <c r="AS32" s="2">
        <f>IF(AS$2=0,0,INDEX('Placebo Lags - Data'!$B:$BA,MATCH($Q32,'Placebo Lags - Data'!$A:$A,0),MATCH(AS$1,'Placebo Lags - Data'!$B$1:$BA$1,0)))*1000000*AS$5</f>
        <v>-9.4823972176527604</v>
      </c>
      <c r="AT32" s="2">
        <f>IF(AT$2=0,0,INDEX('Placebo Lags - Data'!$B:$BA,MATCH($Q32,'Placebo Lags - Data'!$A:$A,0),MATCH(AT$1,'Placebo Lags - Data'!$B$1:$BA$1,0)))*1000000*AT$5</f>
        <v>0</v>
      </c>
      <c r="AU32" s="2">
        <f>IF(AU$2=0,0,INDEX('Placebo Lags - Data'!$B:$BA,MATCH($Q32,'Placebo Lags - Data'!$A:$A,0),MATCH(AU$1,'Placebo Lags - Data'!$B$1:$BA$1,0)))*1000000*AU$5</f>
        <v>0</v>
      </c>
      <c r="AV32" s="2">
        <f>IF(AV$2=0,0,INDEX('Placebo Lags - Data'!$B:$BA,MATCH($Q32,'Placebo Lags - Data'!$A:$A,0),MATCH(AV$1,'Placebo Lags - Data'!$B$1:$BA$1,0)))*1000000*AV$5</f>
        <v>0</v>
      </c>
      <c r="AW32" s="2">
        <f>IF(AW$2=0,0,INDEX('Placebo Lags - Data'!$B:$BA,MATCH($Q32,'Placebo Lags - Data'!$A:$A,0),MATCH(AW$1,'Placebo Lags - Data'!$B$1:$BA$1,0)))*1000000*AW$5</f>
        <v>0</v>
      </c>
      <c r="AX32" s="2">
        <f>IF(AX$2=0,0,INDEX('Placebo Lags - Data'!$B:$BA,MATCH($Q32,'Placebo Lags - Data'!$A:$A,0),MATCH(AX$1,'Placebo Lags - Data'!$B$1:$BA$1,0)))*1000000*AX$5</f>
        <v>0</v>
      </c>
      <c r="AY32" s="2">
        <f>IF(AY$2=0,0,INDEX('Placebo Lags - Data'!$B:$BA,MATCH($Q32,'Placebo Lags - Data'!$A:$A,0),MATCH(AY$1,'Placebo Lags - Data'!$B$1:$BA$1,0)))*1000000*AY$5</f>
        <v>0</v>
      </c>
      <c r="AZ32" s="2">
        <f>IF(AZ$2=0,0,INDEX('Placebo Lags - Data'!$B:$BA,MATCH($Q32,'Placebo Lags - Data'!$A:$A,0),MATCH(AZ$1,'Placebo Lags - Data'!$B$1:$BA$1,0)))*1000000*AZ$5</f>
        <v>-32.200721761910245</v>
      </c>
      <c r="BA32" s="2">
        <f>IF(BA$2=0,0,INDEX('Placebo Lags - Data'!$B:$BA,MATCH($Q32,'Placebo Lags - Data'!$A:$A,0),MATCH(BA$1,'Placebo Lags - Data'!$B$1:$BA$1,0)))*1000000*BA$5</f>
        <v>0</v>
      </c>
      <c r="BB32" s="2">
        <f>IF(BB$2=0,0,INDEX('Placebo Lags - Data'!$B:$BA,MATCH($Q32,'Placebo Lags - Data'!$A:$A,0),MATCH(BB$1,'Placebo Lags - Data'!$B$1:$BA$1,0)))*1000000*BB$5</f>
        <v>0</v>
      </c>
      <c r="BC32" s="2">
        <f>IF(BC$2=0,0,INDEX('Placebo Lags - Data'!$B:$BA,MATCH($Q32,'Placebo Lags - Data'!$A:$A,0),MATCH(BC$1,'Placebo Lags - Data'!$B$1:$BA$1,0)))*1000000*BC$5</f>
        <v>0</v>
      </c>
      <c r="BD32" s="2">
        <f>IF(BD$2=0,0,INDEX('Placebo Lags - Data'!$B:$BA,MATCH($Q32,'Placebo Lags - Data'!$A:$A,0),MATCH(BD$1,'Placebo Lags - Data'!$B$1:$BA$1,0)))*1000000*BD$5</f>
        <v>0</v>
      </c>
      <c r="BE32" s="2">
        <f>IF(BE$2=0,0,INDEX('Placebo Lags - Data'!$B:$BA,MATCH($Q32,'Placebo Lags - Data'!$A:$A,0),MATCH(BE$1,'Placebo Lags - Data'!$B$1:$BA$1,0)))*1000000*BE$5</f>
        <v>0</v>
      </c>
      <c r="BF32" s="2">
        <f>IF(BF$2=0,0,INDEX('Placebo Lags - Data'!$B:$BA,MATCH($Q32,'Placebo Lags - Data'!$A:$A,0),MATCH(BF$1,'Placebo Lags - Data'!$B$1:$BA$1,0)))*1000000*BF$5</f>
        <v>-52.405419410206378</v>
      </c>
      <c r="BG32" s="2">
        <f>IF(BG$2=0,0,INDEX('Placebo Lags - Data'!$B:$BA,MATCH($Q32,'Placebo Lags - Data'!$A:$A,0),MATCH(BG$1,'Placebo Lags - Data'!$B$1:$BA$1,0)))*1000000*BG$5</f>
        <v>9.989304089685902</v>
      </c>
      <c r="BH32" s="2">
        <f>IF(BH$2=0,0,INDEX('Placebo Lags - Data'!$B:$BA,MATCH($Q32,'Placebo Lags - Data'!$A:$A,0),MATCH(BH$1,'Placebo Lags - Data'!$B$1:$BA$1,0)))*1000000*BH$5</f>
        <v>12.165170119260438</v>
      </c>
      <c r="BI32" s="2">
        <f>IF(BI$2=0,0,INDEX('Placebo Lags - Data'!$B:$BA,MATCH($Q32,'Placebo Lags - Data'!$A:$A,0),MATCH(BI$1,'Placebo Lags - Data'!$B$1:$BA$1,0)))*1000000*BI$5</f>
        <v>20.600387870217673</v>
      </c>
      <c r="BJ32" s="2">
        <f>IF(BJ$2=0,0,INDEX('Placebo Lags - Data'!$B:$BA,MATCH($Q32,'Placebo Lags - Data'!$A:$A,0),MATCH(BJ$1,'Placebo Lags - Data'!$B$1:$BA$1,0)))*1000000*BJ$5</f>
        <v>0</v>
      </c>
      <c r="BK32" s="2">
        <f>IF(BK$2=0,0,INDEX('Placebo Lags - Data'!$B:$BA,MATCH($Q32,'Placebo Lags - Data'!$A:$A,0),MATCH(BK$1,'Placebo Lags - Data'!$B$1:$BA$1,0)))*1000000*BK$5</f>
        <v>0</v>
      </c>
      <c r="BL32" s="2">
        <f>IF(BL$2=0,0,INDEX('Placebo Lags - Data'!$B:$BA,MATCH($Q32,'Placebo Lags - Data'!$A:$A,0),MATCH(BL$1,'Placebo Lags - Data'!$B$1:$BA$1,0)))*1000000*BL$5</f>
        <v>0</v>
      </c>
      <c r="BM32" s="2">
        <f>IF(BM$2=0,0,INDEX('Placebo Lags - Data'!$B:$BA,MATCH($Q32,'Placebo Lags - Data'!$A:$A,0),MATCH(BM$1,'Placebo Lags - Data'!$B$1:$BA$1,0)))*1000000*BM$5</f>
        <v>0</v>
      </c>
      <c r="BN32" s="2">
        <f>IF(BN$2=0,0,INDEX('Placebo Lags - Data'!$B:$BA,MATCH($Q32,'Placebo Lags - Data'!$A:$A,0),MATCH(BN$1,'Placebo Lags - Data'!$B$1:$BA$1,0)))*1000000*BN$5</f>
        <v>0</v>
      </c>
      <c r="BO32" s="2">
        <f>IF(BO$2=0,0,INDEX('Placebo Lags - Data'!$B:$BA,MATCH($Q32,'Placebo Lags - Data'!$A:$A,0),MATCH(BO$1,'Placebo Lags - Data'!$B$1:$BA$1,0)))*1000000*BO$5</f>
        <v>-16.43519863137044</v>
      </c>
      <c r="BP32" s="2">
        <f>IF(BP$2=0,0,INDEX('Placebo Lags - Data'!$B:$BA,MATCH($Q32,'Placebo Lags - Data'!$A:$A,0),MATCH(BP$1,'Placebo Lags - Data'!$B$1:$BA$1,0)))*1000000*BP$5</f>
        <v>0</v>
      </c>
      <c r="BQ32" s="2"/>
      <c r="BR32" s="2"/>
    </row>
    <row r="33" spans="1:70" x14ac:dyDescent="0.25">
      <c r="A33" t="s">
        <v>84</v>
      </c>
      <c r="B33" s="2">
        <f t="shared" si="0"/>
        <v>0</v>
      </c>
      <c r="Q33">
        <f>'Placebo Lags - Data'!A28</f>
        <v>2008</v>
      </c>
      <c r="R33" s="2">
        <f>IF(R$2=0,0,INDEX('Placebo Lags - Data'!$B:$BA,MATCH($Q33,'Placebo Lags - Data'!$A:$A,0),MATCH(R$1,'Placebo Lags - Data'!$B$1:$BA$1,0)))*1000000*R$5</f>
        <v>2.9484174319804879</v>
      </c>
      <c r="S33" s="2">
        <f>IF(S$2=0,0,INDEX('Placebo Lags - Data'!$B:$BA,MATCH($Q33,'Placebo Lags - Data'!$A:$A,0),MATCH(S$1,'Placebo Lags - Data'!$B$1:$BA$1,0)))*1000000*S$5</f>
        <v>0</v>
      </c>
      <c r="T33" s="2">
        <f>IF(T$2=0,0,INDEX('Placebo Lags - Data'!$B:$BA,MATCH($Q33,'Placebo Lags - Data'!$A:$A,0),MATCH(T$1,'Placebo Lags - Data'!$B$1:$BA$1,0)))*1000000*T$5</f>
        <v>0</v>
      </c>
      <c r="U33" s="2">
        <f>IF(U$2=0,0,INDEX('Placebo Lags - Data'!$B:$BA,MATCH($Q33,'Placebo Lags - Data'!$A:$A,0),MATCH(U$1,'Placebo Lags - Data'!$B$1:$BA$1,0)))*1000000*U$5</f>
        <v>31.585605029249564</v>
      </c>
      <c r="V33" s="2">
        <f>IF(V$2=0,0,INDEX('Placebo Lags - Data'!$B:$BA,MATCH($Q33,'Placebo Lags - Data'!$A:$A,0),MATCH(V$1,'Placebo Lags - Data'!$B$1:$BA$1,0)))*1000000*V$5</f>
        <v>1.8949590412375983</v>
      </c>
      <c r="W33" s="2">
        <f>IF(W$2=0,0,INDEX('Placebo Lags - Data'!$B:$BA,MATCH($Q33,'Placebo Lags - Data'!$A:$A,0),MATCH(W$1,'Placebo Lags - Data'!$B$1:$BA$1,0)))*1000000*W$5</f>
        <v>0</v>
      </c>
      <c r="X33" s="2">
        <f>IF(X$2=0,0,INDEX('Placebo Lags - Data'!$B:$BA,MATCH($Q33,'Placebo Lags - Data'!$A:$A,0),MATCH(X$1,'Placebo Lags - Data'!$B$1:$BA$1,0)))*1000000*X$5</f>
        <v>4.7063003876246512</v>
      </c>
      <c r="Y33" s="2">
        <f>IF(Y$2=0,0,INDEX('Placebo Lags - Data'!$B:$BA,MATCH($Q33,'Placebo Lags - Data'!$A:$A,0),MATCH(Y$1,'Placebo Lags - Data'!$B$1:$BA$1,0)))*1000000*Y$5</f>
        <v>0</v>
      </c>
      <c r="Z33" s="2">
        <f>IF(Z$2=0,0,INDEX('Placebo Lags - Data'!$B:$BA,MATCH($Q33,'Placebo Lags - Data'!$A:$A,0),MATCH(Z$1,'Placebo Lags - Data'!$B$1:$BA$1,0)))*1000000*Z$5</f>
        <v>0</v>
      </c>
      <c r="AA33" s="2">
        <f>IF(AA$2=0,0,INDEX('Placebo Lags - Data'!$B:$BA,MATCH($Q33,'Placebo Lags - Data'!$A:$A,0),MATCH(AA$1,'Placebo Lags - Data'!$B$1:$BA$1,0)))*1000000*AA$5</f>
        <v>0</v>
      </c>
      <c r="AB33" s="2">
        <f>IF(AB$2=0,0,INDEX('Placebo Lags - Data'!$B:$BA,MATCH($Q33,'Placebo Lags - Data'!$A:$A,0),MATCH(AB$1,'Placebo Lags - Data'!$B$1:$BA$1,0)))*1000000*AB$5</f>
        <v>0</v>
      </c>
      <c r="AC33" s="2">
        <f>IF(AC$2=0,0,INDEX('Placebo Lags - Data'!$B:$BA,MATCH($Q33,'Placebo Lags - Data'!$A:$A,0),MATCH(AC$1,'Placebo Lags - Data'!$B$1:$BA$1,0)))*1000000*AC$5</f>
        <v>5.6518510973546654</v>
      </c>
      <c r="AD33" s="2">
        <f>IF(AD$2=0,0,INDEX('Placebo Lags - Data'!$B:$BA,MATCH($Q33,'Placebo Lags - Data'!$A:$A,0),MATCH(AD$1,'Placebo Lags - Data'!$B$1:$BA$1,0)))*1000000*AD$5</f>
        <v>0</v>
      </c>
      <c r="AE33" s="2">
        <f>IF(AE$2=0,0,INDEX('Placebo Lags - Data'!$B:$BA,MATCH($Q33,'Placebo Lags - Data'!$A:$A,0),MATCH(AE$1,'Placebo Lags - Data'!$B$1:$BA$1,0)))*1000000*AE$5</f>
        <v>-2.6220611744065536</v>
      </c>
      <c r="AF33" s="2">
        <f>IF(AF$2=0,0,INDEX('Placebo Lags - Data'!$B:$BA,MATCH($Q33,'Placebo Lags - Data'!$A:$A,0),MATCH(AF$1,'Placebo Lags - Data'!$B$1:$BA$1,0)))*1000000*AF$5</f>
        <v>18.736991478363052</v>
      </c>
      <c r="AG33" s="2">
        <f>IF(AG$2=0,0,INDEX('Placebo Lags - Data'!$B:$BA,MATCH($Q33,'Placebo Lags - Data'!$A:$A,0),MATCH(AG$1,'Placebo Lags - Data'!$B$1:$BA$1,0)))*1000000*AG$5</f>
        <v>0</v>
      </c>
      <c r="AH33" s="2">
        <f>IF(AH$2=0,0,INDEX('Placebo Lags - Data'!$B:$BA,MATCH($Q33,'Placebo Lags - Data'!$A:$A,0),MATCH(AH$1,'Placebo Lags - Data'!$B$1:$BA$1,0)))*1000000*AH$5</f>
        <v>-15.429935956490226</v>
      </c>
      <c r="AI33" s="2">
        <f>IF(AI$2=0,0,INDEX('Placebo Lags - Data'!$B:$BA,MATCH($Q33,'Placebo Lags - Data'!$A:$A,0),MATCH(AI$1,'Placebo Lags - Data'!$B$1:$BA$1,0)))*1000000*AI$5</f>
        <v>9.8195123428013176</v>
      </c>
      <c r="AJ33" s="2">
        <f>IF(AJ$2=0,0,INDEX('Placebo Lags - Data'!$B:$BA,MATCH($Q33,'Placebo Lags - Data'!$A:$A,0),MATCH(AJ$1,'Placebo Lags - Data'!$B$1:$BA$1,0)))*1000000*AJ$5</f>
        <v>-38.220165151869878</v>
      </c>
      <c r="AK33" s="2">
        <f>IF(AK$2=0,0,INDEX('Placebo Lags - Data'!$B:$BA,MATCH($Q33,'Placebo Lags - Data'!$A:$A,0),MATCH(AK$1,'Placebo Lags - Data'!$B$1:$BA$1,0)))*1000000*AK$5</f>
        <v>0</v>
      </c>
      <c r="AL33" s="2">
        <f>IF(AL$2=0,0,INDEX('Placebo Lags - Data'!$B:$BA,MATCH($Q33,'Placebo Lags - Data'!$A:$A,0),MATCH(AL$1,'Placebo Lags - Data'!$B$1:$BA$1,0)))*1000000*AL$5</f>
        <v>-5.4099218438352636E-3</v>
      </c>
      <c r="AM33" s="2">
        <f>IF(AM$2=0,0,INDEX('Placebo Lags - Data'!$B:$BA,MATCH($Q33,'Placebo Lags - Data'!$A:$A,0),MATCH(AM$1,'Placebo Lags - Data'!$B$1:$BA$1,0)))*1000000*AM$5</f>
        <v>9.6537551144137979</v>
      </c>
      <c r="AN33" s="2">
        <f>IF(AN$2=0,0,INDEX('Placebo Lags - Data'!$B:$BA,MATCH($Q33,'Placebo Lags - Data'!$A:$A,0),MATCH(AN$1,'Placebo Lags - Data'!$B$1:$BA$1,0)))*1000000*AN$5</f>
        <v>0</v>
      </c>
      <c r="AO33" s="2">
        <f>IF(AO$2=0,0,INDEX('Placebo Lags - Data'!$B:$BA,MATCH($Q33,'Placebo Lags - Data'!$A:$A,0),MATCH(AO$1,'Placebo Lags - Data'!$B$1:$BA$1,0)))*1000000*AO$5</f>
        <v>0.6366714728756051</v>
      </c>
      <c r="AP33" s="2">
        <f>IF(AP$2=0,0,INDEX('Placebo Lags - Data'!$B:$BA,MATCH($Q33,'Placebo Lags - Data'!$A:$A,0),MATCH(AP$1,'Placebo Lags - Data'!$B$1:$BA$1,0)))*1000000*AP$5</f>
        <v>0</v>
      </c>
      <c r="AQ33" s="2">
        <f>IF(AQ$2=0,0,INDEX('Placebo Lags - Data'!$B:$BA,MATCH($Q33,'Placebo Lags - Data'!$A:$A,0),MATCH(AQ$1,'Placebo Lags - Data'!$B$1:$BA$1,0)))*1000000*AQ$5</f>
        <v>-1.5566484989903984</v>
      </c>
      <c r="AR33" s="2">
        <f>IF(AR$2=0,0,INDEX('Placebo Lags - Data'!$B:$BA,MATCH($Q33,'Placebo Lags - Data'!$A:$A,0),MATCH(AR$1,'Placebo Lags - Data'!$B$1:$BA$1,0)))*1000000*AR$5</f>
        <v>0</v>
      </c>
      <c r="AS33" s="2">
        <f>IF(AS$2=0,0,INDEX('Placebo Lags - Data'!$B:$BA,MATCH($Q33,'Placebo Lags - Data'!$A:$A,0),MATCH(AS$1,'Placebo Lags - Data'!$B$1:$BA$1,0)))*1000000*AS$5</f>
        <v>-3.0585633794544265</v>
      </c>
      <c r="AT33" s="2">
        <f>IF(AT$2=0,0,INDEX('Placebo Lags - Data'!$B:$BA,MATCH($Q33,'Placebo Lags - Data'!$A:$A,0),MATCH(AT$1,'Placebo Lags - Data'!$B$1:$BA$1,0)))*1000000*AT$5</f>
        <v>0</v>
      </c>
      <c r="AU33" s="2">
        <f>IF(AU$2=0,0,INDEX('Placebo Lags - Data'!$B:$BA,MATCH($Q33,'Placebo Lags - Data'!$A:$A,0),MATCH(AU$1,'Placebo Lags - Data'!$B$1:$BA$1,0)))*1000000*AU$5</f>
        <v>0</v>
      </c>
      <c r="AV33" s="2">
        <f>IF(AV$2=0,0,INDEX('Placebo Lags - Data'!$B:$BA,MATCH($Q33,'Placebo Lags - Data'!$A:$A,0),MATCH(AV$1,'Placebo Lags - Data'!$B$1:$BA$1,0)))*1000000*AV$5</f>
        <v>0</v>
      </c>
      <c r="AW33" s="2">
        <f>IF(AW$2=0,0,INDEX('Placebo Lags - Data'!$B:$BA,MATCH($Q33,'Placebo Lags - Data'!$A:$A,0),MATCH(AW$1,'Placebo Lags - Data'!$B$1:$BA$1,0)))*1000000*AW$5</f>
        <v>0</v>
      </c>
      <c r="AX33" s="2">
        <f>IF(AX$2=0,0,INDEX('Placebo Lags - Data'!$B:$BA,MATCH($Q33,'Placebo Lags - Data'!$A:$A,0),MATCH(AX$1,'Placebo Lags - Data'!$B$1:$BA$1,0)))*1000000*AX$5</f>
        <v>0</v>
      </c>
      <c r="AY33" s="2">
        <f>IF(AY$2=0,0,INDEX('Placebo Lags - Data'!$B:$BA,MATCH($Q33,'Placebo Lags - Data'!$A:$A,0),MATCH(AY$1,'Placebo Lags - Data'!$B$1:$BA$1,0)))*1000000*AY$5</f>
        <v>0</v>
      </c>
      <c r="AZ33" s="2">
        <f>IF(AZ$2=0,0,INDEX('Placebo Lags - Data'!$B:$BA,MATCH($Q33,'Placebo Lags - Data'!$A:$A,0),MATCH(AZ$1,'Placebo Lags - Data'!$B$1:$BA$1,0)))*1000000*AZ$5</f>
        <v>-34.118264011340216</v>
      </c>
      <c r="BA33" s="2">
        <f>IF(BA$2=0,0,INDEX('Placebo Lags - Data'!$B:$BA,MATCH($Q33,'Placebo Lags - Data'!$A:$A,0),MATCH(BA$1,'Placebo Lags - Data'!$B$1:$BA$1,0)))*1000000*BA$5</f>
        <v>0</v>
      </c>
      <c r="BB33" s="2">
        <f>IF(BB$2=0,0,INDEX('Placebo Lags - Data'!$B:$BA,MATCH($Q33,'Placebo Lags - Data'!$A:$A,0),MATCH(BB$1,'Placebo Lags - Data'!$B$1:$BA$1,0)))*1000000*BB$5</f>
        <v>0</v>
      </c>
      <c r="BC33" s="2">
        <f>IF(BC$2=0,0,INDEX('Placebo Lags - Data'!$B:$BA,MATCH($Q33,'Placebo Lags - Data'!$A:$A,0),MATCH(BC$1,'Placebo Lags - Data'!$B$1:$BA$1,0)))*1000000*BC$5</f>
        <v>0</v>
      </c>
      <c r="BD33" s="2">
        <f>IF(BD$2=0,0,INDEX('Placebo Lags - Data'!$B:$BA,MATCH($Q33,'Placebo Lags - Data'!$A:$A,0),MATCH(BD$1,'Placebo Lags - Data'!$B$1:$BA$1,0)))*1000000*BD$5</f>
        <v>0</v>
      </c>
      <c r="BE33" s="2">
        <f>IF(BE$2=0,0,INDEX('Placebo Lags - Data'!$B:$BA,MATCH($Q33,'Placebo Lags - Data'!$A:$A,0),MATCH(BE$1,'Placebo Lags - Data'!$B$1:$BA$1,0)))*1000000*BE$5</f>
        <v>0</v>
      </c>
      <c r="BF33" s="2">
        <f>IF(BF$2=0,0,INDEX('Placebo Lags - Data'!$B:$BA,MATCH($Q33,'Placebo Lags - Data'!$A:$A,0),MATCH(BF$1,'Placebo Lags - Data'!$B$1:$BA$1,0)))*1000000*BF$5</f>
        <v>-45.513505028793588</v>
      </c>
      <c r="BG33" s="2">
        <f>IF(BG$2=0,0,INDEX('Placebo Lags - Data'!$B:$BA,MATCH($Q33,'Placebo Lags - Data'!$A:$A,0),MATCH(BG$1,'Placebo Lags - Data'!$B$1:$BA$1,0)))*1000000*BG$5</f>
        <v>14.465194908552803</v>
      </c>
      <c r="BH33" s="2">
        <f>IF(BH$2=0,0,INDEX('Placebo Lags - Data'!$B:$BA,MATCH($Q33,'Placebo Lags - Data'!$A:$A,0),MATCH(BH$1,'Placebo Lags - Data'!$B$1:$BA$1,0)))*1000000*BH$5</f>
        <v>19.320508727105334</v>
      </c>
      <c r="BI33" s="2">
        <f>IF(BI$2=0,0,INDEX('Placebo Lags - Data'!$B:$BA,MATCH($Q33,'Placebo Lags - Data'!$A:$A,0),MATCH(BI$1,'Placebo Lags - Data'!$B$1:$BA$1,0)))*1000000*BI$5</f>
        <v>11.344250196998473</v>
      </c>
      <c r="BJ33" s="2">
        <f>IF(BJ$2=0,0,INDEX('Placebo Lags - Data'!$B:$BA,MATCH($Q33,'Placebo Lags - Data'!$A:$A,0),MATCH(BJ$1,'Placebo Lags - Data'!$B$1:$BA$1,0)))*1000000*BJ$5</f>
        <v>0</v>
      </c>
      <c r="BK33" s="2">
        <f>IF(BK$2=0,0,INDEX('Placebo Lags - Data'!$B:$BA,MATCH($Q33,'Placebo Lags - Data'!$A:$A,0),MATCH(BK$1,'Placebo Lags - Data'!$B$1:$BA$1,0)))*1000000*BK$5</f>
        <v>0</v>
      </c>
      <c r="BL33" s="2">
        <f>IF(BL$2=0,0,INDEX('Placebo Lags - Data'!$B:$BA,MATCH($Q33,'Placebo Lags - Data'!$A:$A,0),MATCH(BL$1,'Placebo Lags - Data'!$B$1:$BA$1,0)))*1000000*BL$5</f>
        <v>0</v>
      </c>
      <c r="BM33" s="2">
        <f>IF(BM$2=0,0,INDEX('Placebo Lags - Data'!$B:$BA,MATCH($Q33,'Placebo Lags - Data'!$A:$A,0),MATCH(BM$1,'Placebo Lags - Data'!$B$1:$BA$1,0)))*1000000*BM$5</f>
        <v>0</v>
      </c>
      <c r="BN33" s="2">
        <f>IF(BN$2=0,0,INDEX('Placebo Lags - Data'!$B:$BA,MATCH($Q33,'Placebo Lags - Data'!$A:$A,0),MATCH(BN$1,'Placebo Lags - Data'!$B$1:$BA$1,0)))*1000000*BN$5</f>
        <v>0</v>
      </c>
      <c r="BO33" s="2">
        <f>IF(BO$2=0,0,INDEX('Placebo Lags - Data'!$B:$BA,MATCH($Q33,'Placebo Lags - Data'!$A:$A,0),MATCH(BO$1,'Placebo Lags - Data'!$B$1:$BA$1,0)))*1000000*BO$5</f>
        <v>-2.2972471924731508</v>
      </c>
      <c r="BP33" s="2">
        <f>IF(BP$2=0,0,INDEX('Placebo Lags - Data'!$B:$BA,MATCH($Q33,'Placebo Lags - Data'!$A:$A,0),MATCH(BP$1,'Placebo Lags - Data'!$B$1:$BA$1,0)))*1000000*BP$5</f>
        <v>0</v>
      </c>
      <c r="BQ33" s="2"/>
      <c r="BR33" s="2"/>
    </row>
    <row r="34" spans="1:70" x14ac:dyDescent="0.25">
      <c r="A34" t="s">
        <v>59</v>
      </c>
      <c r="B34" s="2">
        <f t="shared" ref="B34:B52" si="3">INDEX($R$2:$BP$2,1,MATCH($A34,$R$6:$BP$6,0))/INDEX($R$2:$BP$2,1,MATCH("IL",$R$6:$BP$6,0))</f>
        <v>0</v>
      </c>
      <c r="Q34">
        <f>'Placebo Lags - Data'!A29</f>
        <v>2009</v>
      </c>
      <c r="R34" s="2">
        <f>IF(R$2=0,0,INDEX('Placebo Lags - Data'!$B:$BA,MATCH($Q34,'Placebo Lags - Data'!$A:$A,0),MATCH(R$1,'Placebo Lags - Data'!$B$1:$BA$1,0)))*1000000*R$5</f>
        <v>4.2629117160686292</v>
      </c>
      <c r="S34" s="2">
        <f>IF(S$2=0,0,INDEX('Placebo Lags - Data'!$B:$BA,MATCH($Q34,'Placebo Lags - Data'!$A:$A,0),MATCH(S$1,'Placebo Lags - Data'!$B$1:$BA$1,0)))*1000000*S$5</f>
        <v>0</v>
      </c>
      <c r="T34" s="2">
        <f>IF(T$2=0,0,INDEX('Placebo Lags - Data'!$B:$BA,MATCH($Q34,'Placebo Lags - Data'!$A:$A,0),MATCH(T$1,'Placebo Lags - Data'!$B$1:$BA$1,0)))*1000000*T$5</f>
        <v>0</v>
      </c>
      <c r="U34" s="2">
        <f>IF(U$2=0,0,INDEX('Placebo Lags - Data'!$B:$BA,MATCH($Q34,'Placebo Lags - Data'!$A:$A,0),MATCH(U$1,'Placebo Lags - Data'!$B$1:$BA$1,0)))*1000000*U$5</f>
        <v>33.546293707331643</v>
      </c>
      <c r="V34" s="2">
        <f>IF(V$2=0,0,INDEX('Placebo Lags - Data'!$B:$BA,MATCH($Q34,'Placebo Lags - Data'!$A:$A,0),MATCH(V$1,'Placebo Lags - Data'!$B$1:$BA$1,0)))*1000000*V$5</f>
        <v>-5.4803199418529402</v>
      </c>
      <c r="W34" s="2">
        <f>IF(W$2=0,0,INDEX('Placebo Lags - Data'!$B:$BA,MATCH($Q34,'Placebo Lags - Data'!$A:$A,0),MATCH(W$1,'Placebo Lags - Data'!$B$1:$BA$1,0)))*1000000*W$5</f>
        <v>0</v>
      </c>
      <c r="X34" s="2">
        <f>IF(X$2=0,0,INDEX('Placebo Lags - Data'!$B:$BA,MATCH($Q34,'Placebo Lags - Data'!$A:$A,0),MATCH(X$1,'Placebo Lags - Data'!$B$1:$BA$1,0)))*1000000*X$5</f>
        <v>8.1899006545427255</v>
      </c>
      <c r="Y34" s="2">
        <f>IF(Y$2=0,0,INDEX('Placebo Lags - Data'!$B:$BA,MATCH($Q34,'Placebo Lags - Data'!$A:$A,0),MATCH(Y$1,'Placebo Lags - Data'!$B$1:$BA$1,0)))*1000000*Y$5</f>
        <v>0</v>
      </c>
      <c r="Z34" s="2">
        <f>IF(Z$2=0,0,INDEX('Placebo Lags - Data'!$B:$BA,MATCH($Q34,'Placebo Lags - Data'!$A:$A,0),MATCH(Z$1,'Placebo Lags - Data'!$B$1:$BA$1,0)))*1000000*Z$5</f>
        <v>0</v>
      </c>
      <c r="AA34" s="2">
        <f>IF(AA$2=0,0,INDEX('Placebo Lags - Data'!$B:$BA,MATCH($Q34,'Placebo Lags - Data'!$A:$A,0),MATCH(AA$1,'Placebo Lags - Data'!$B$1:$BA$1,0)))*1000000*AA$5</f>
        <v>0</v>
      </c>
      <c r="AB34" s="2">
        <f>IF(AB$2=0,0,INDEX('Placebo Lags - Data'!$B:$BA,MATCH($Q34,'Placebo Lags - Data'!$A:$A,0),MATCH(AB$1,'Placebo Lags - Data'!$B$1:$BA$1,0)))*1000000*AB$5</f>
        <v>0</v>
      </c>
      <c r="AC34" s="2">
        <f>IF(AC$2=0,0,INDEX('Placebo Lags - Data'!$B:$BA,MATCH($Q34,'Placebo Lags - Data'!$A:$A,0),MATCH(AC$1,'Placebo Lags - Data'!$B$1:$BA$1,0)))*1000000*AC$5</f>
        <v>13.648875210492406</v>
      </c>
      <c r="AD34" s="2">
        <f>IF(AD$2=0,0,INDEX('Placebo Lags - Data'!$B:$BA,MATCH($Q34,'Placebo Lags - Data'!$A:$A,0),MATCH(AD$1,'Placebo Lags - Data'!$B$1:$BA$1,0)))*1000000*AD$5</f>
        <v>0</v>
      </c>
      <c r="AE34" s="2">
        <f>IF(AE$2=0,0,INDEX('Placebo Lags - Data'!$B:$BA,MATCH($Q34,'Placebo Lags - Data'!$A:$A,0),MATCH(AE$1,'Placebo Lags - Data'!$B$1:$BA$1,0)))*1000000*AE$5</f>
        <v>16.941328794928268</v>
      </c>
      <c r="AF34" s="2">
        <f>IF(AF$2=0,0,INDEX('Placebo Lags - Data'!$B:$BA,MATCH($Q34,'Placebo Lags - Data'!$A:$A,0),MATCH(AF$1,'Placebo Lags - Data'!$B$1:$BA$1,0)))*1000000*AF$5</f>
        <v>17.224221664946526</v>
      </c>
      <c r="AG34" s="2">
        <f>IF(AG$2=0,0,INDEX('Placebo Lags - Data'!$B:$BA,MATCH($Q34,'Placebo Lags - Data'!$A:$A,0),MATCH(AG$1,'Placebo Lags - Data'!$B$1:$BA$1,0)))*1000000*AG$5</f>
        <v>0</v>
      </c>
      <c r="AH34" s="2">
        <f>IF(AH$2=0,0,INDEX('Placebo Lags - Data'!$B:$BA,MATCH($Q34,'Placebo Lags - Data'!$A:$A,0),MATCH(AH$1,'Placebo Lags - Data'!$B$1:$BA$1,0)))*1000000*AH$5</f>
        <v>-7.1965537244977895</v>
      </c>
      <c r="AI34" s="2">
        <f>IF(AI$2=0,0,INDEX('Placebo Lags - Data'!$B:$BA,MATCH($Q34,'Placebo Lags - Data'!$A:$A,0),MATCH(AI$1,'Placebo Lags - Data'!$B$1:$BA$1,0)))*1000000*AI$5</f>
        <v>5.9785766097775195</v>
      </c>
      <c r="AJ34" s="2">
        <f>IF(AJ$2=0,0,INDEX('Placebo Lags - Data'!$B:$BA,MATCH($Q34,'Placebo Lags - Data'!$A:$A,0),MATCH(AJ$1,'Placebo Lags - Data'!$B$1:$BA$1,0)))*1000000*AJ$5</f>
        <v>-15.745015844004229</v>
      </c>
      <c r="AK34" s="2">
        <f>IF(AK$2=0,0,INDEX('Placebo Lags - Data'!$B:$BA,MATCH($Q34,'Placebo Lags - Data'!$A:$A,0),MATCH(AK$1,'Placebo Lags - Data'!$B$1:$BA$1,0)))*1000000*AK$5</f>
        <v>0</v>
      </c>
      <c r="AL34" s="2">
        <f>IF(AL$2=0,0,INDEX('Placebo Lags - Data'!$B:$BA,MATCH($Q34,'Placebo Lags - Data'!$A:$A,0),MATCH(AL$1,'Placebo Lags - Data'!$B$1:$BA$1,0)))*1000000*AL$5</f>
        <v>-5.5676910051261075</v>
      </c>
      <c r="AM34" s="2">
        <f>IF(AM$2=0,0,INDEX('Placebo Lags - Data'!$B:$BA,MATCH($Q34,'Placebo Lags - Data'!$A:$A,0),MATCH(AM$1,'Placebo Lags - Data'!$B$1:$BA$1,0)))*1000000*AM$5</f>
        <v>16.213876733672805</v>
      </c>
      <c r="AN34" s="2">
        <f>IF(AN$2=0,0,INDEX('Placebo Lags - Data'!$B:$BA,MATCH($Q34,'Placebo Lags - Data'!$A:$A,0),MATCH(AN$1,'Placebo Lags - Data'!$B$1:$BA$1,0)))*1000000*AN$5</f>
        <v>0</v>
      </c>
      <c r="AO34" s="2">
        <f>IF(AO$2=0,0,INDEX('Placebo Lags - Data'!$B:$BA,MATCH($Q34,'Placebo Lags - Data'!$A:$A,0),MATCH(AO$1,'Placebo Lags - Data'!$B$1:$BA$1,0)))*1000000*AO$5</f>
        <v>14.20478929503588</v>
      </c>
      <c r="AP34" s="2">
        <f>IF(AP$2=0,0,INDEX('Placebo Lags - Data'!$B:$BA,MATCH($Q34,'Placebo Lags - Data'!$A:$A,0),MATCH(AP$1,'Placebo Lags - Data'!$B$1:$BA$1,0)))*1000000*AP$5</f>
        <v>0</v>
      </c>
      <c r="AQ34" s="2">
        <f>IF(AQ$2=0,0,INDEX('Placebo Lags - Data'!$B:$BA,MATCH($Q34,'Placebo Lags - Data'!$A:$A,0),MATCH(AQ$1,'Placebo Lags - Data'!$B$1:$BA$1,0)))*1000000*AQ$5</f>
        <v>-2.4287801352329552</v>
      </c>
      <c r="AR34" s="2">
        <f>IF(AR$2=0,0,INDEX('Placebo Lags - Data'!$B:$BA,MATCH($Q34,'Placebo Lags - Data'!$A:$A,0),MATCH(AR$1,'Placebo Lags - Data'!$B$1:$BA$1,0)))*1000000*AR$5</f>
        <v>0</v>
      </c>
      <c r="AS34" s="2">
        <f>IF(AS$2=0,0,INDEX('Placebo Lags - Data'!$B:$BA,MATCH($Q34,'Placebo Lags - Data'!$A:$A,0),MATCH(AS$1,'Placebo Lags - Data'!$B$1:$BA$1,0)))*1000000*AS$5</f>
        <v>-12.586379853019025</v>
      </c>
      <c r="AT34" s="2">
        <f>IF(AT$2=0,0,INDEX('Placebo Lags - Data'!$B:$BA,MATCH($Q34,'Placebo Lags - Data'!$A:$A,0),MATCH(AT$1,'Placebo Lags - Data'!$B$1:$BA$1,0)))*1000000*AT$5</f>
        <v>0</v>
      </c>
      <c r="AU34" s="2">
        <f>IF(AU$2=0,0,INDEX('Placebo Lags - Data'!$B:$BA,MATCH($Q34,'Placebo Lags - Data'!$A:$A,0),MATCH(AU$1,'Placebo Lags - Data'!$B$1:$BA$1,0)))*1000000*AU$5</f>
        <v>0</v>
      </c>
      <c r="AV34" s="2">
        <f>IF(AV$2=0,0,INDEX('Placebo Lags - Data'!$B:$BA,MATCH($Q34,'Placebo Lags - Data'!$A:$A,0),MATCH(AV$1,'Placebo Lags - Data'!$B$1:$BA$1,0)))*1000000*AV$5</f>
        <v>0</v>
      </c>
      <c r="AW34" s="2">
        <f>IF(AW$2=0,0,INDEX('Placebo Lags - Data'!$B:$BA,MATCH($Q34,'Placebo Lags - Data'!$A:$A,0),MATCH(AW$1,'Placebo Lags - Data'!$B$1:$BA$1,0)))*1000000*AW$5</f>
        <v>0</v>
      </c>
      <c r="AX34" s="2">
        <f>IF(AX$2=0,0,INDEX('Placebo Lags - Data'!$B:$BA,MATCH($Q34,'Placebo Lags - Data'!$A:$A,0),MATCH(AX$1,'Placebo Lags - Data'!$B$1:$BA$1,0)))*1000000*AX$5</f>
        <v>0</v>
      </c>
      <c r="AY34" s="2">
        <f>IF(AY$2=0,0,INDEX('Placebo Lags - Data'!$B:$BA,MATCH($Q34,'Placebo Lags - Data'!$A:$A,0),MATCH(AY$1,'Placebo Lags - Data'!$B$1:$BA$1,0)))*1000000*AY$5</f>
        <v>0</v>
      </c>
      <c r="AZ34" s="2">
        <f>IF(AZ$2=0,0,INDEX('Placebo Lags - Data'!$B:$BA,MATCH($Q34,'Placebo Lags - Data'!$A:$A,0),MATCH(AZ$1,'Placebo Lags - Data'!$B$1:$BA$1,0)))*1000000*AZ$5</f>
        <v>-41.109396988758817</v>
      </c>
      <c r="BA34" s="2">
        <f>IF(BA$2=0,0,INDEX('Placebo Lags - Data'!$B:$BA,MATCH($Q34,'Placebo Lags - Data'!$A:$A,0),MATCH(BA$1,'Placebo Lags - Data'!$B$1:$BA$1,0)))*1000000*BA$5</f>
        <v>0</v>
      </c>
      <c r="BB34" s="2">
        <f>IF(BB$2=0,0,INDEX('Placebo Lags - Data'!$B:$BA,MATCH($Q34,'Placebo Lags - Data'!$A:$A,0),MATCH(BB$1,'Placebo Lags - Data'!$B$1:$BA$1,0)))*1000000*BB$5</f>
        <v>0</v>
      </c>
      <c r="BC34" s="2">
        <f>IF(BC$2=0,0,INDEX('Placebo Lags - Data'!$B:$BA,MATCH($Q34,'Placebo Lags - Data'!$A:$A,0),MATCH(BC$1,'Placebo Lags - Data'!$B$1:$BA$1,0)))*1000000*BC$5</f>
        <v>0</v>
      </c>
      <c r="BD34" s="2">
        <f>IF(BD$2=0,0,INDEX('Placebo Lags - Data'!$B:$BA,MATCH($Q34,'Placebo Lags - Data'!$A:$A,0),MATCH(BD$1,'Placebo Lags - Data'!$B$1:$BA$1,0)))*1000000*BD$5</f>
        <v>0</v>
      </c>
      <c r="BE34" s="2">
        <f>IF(BE$2=0,0,INDEX('Placebo Lags - Data'!$B:$BA,MATCH($Q34,'Placebo Lags - Data'!$A:$A,0),MATCH(BE$1,'Placebo Lags - Data'!$B$1:$BA$1,0)))*1000000*BE$5</f>
        <v>0</v>
      </c>
      <c r="BF34" s="2">
        <f>IF(BF$2=0,0,INDEX('Placebo Lags - Data'!$B:$BA,MATCH($Q34,'Placebo Lags - Data'!$A:$A,0),MATCH(BF$1,'Placebo Lags - Data'!$B$1:$BA$1,0)))*1000000*BF$5</f>
        <v>-36.560682929120958</v>
      </c>
      <c r="BG34" s="2">
        <f>IF(BG$2=0,0,INDEX('Placebo Lags - Data'!$B:$BA,MATCH($Q34,'Placebo Lags - Data'!$A:$A,0),MATCH(BG$1,'Placebo Lags - Data'!$B$1:$BA$1,0)))*1000000*BG$5</f>
        <v>-8.5084620877751149</v>
      </c>
      <c r="BH34" s="2">
        <f>IF(BH$2=0,0,INDEX('Placebo Lags - Data'!$B:$BA,MATCH($Q34,'Placebo Lags - Data'!$A:$A,0),MATCH(BH$1,'Placebo Lags - Data'!$B$1:$BA$1,0)))*1000000*BH$5</f>
        <v>8.21453159005614</v>
      </c>
      <c r="BI34" s="2">
        <f>IF(BI$2=0,0,INDEX('Placebo Lags - Data'!$B:$BA,MATCH($Q34,'Placebo Lags - Data'!$A:$A,0),MATCH(BI$1,'Placebo Lags - Data'!$B$1:$BA$1,0)))*1000000*BI$5</f>
        <v>8.1972430052701384</v>
      </c>
      <c r="BJ34" s="2">
        <f>IF(BJ$2=0,0,INDEX('Placebo Lags - Data'!$B:$BA,MATCH($Q34,'Placebo Lags - Data'!$A:$A,0),MATCH(BJ$1,'Placebo Lags - Data'!$B$1:$BA$1,0)))*1000000*BJ$5</f>
        <v>0</v>
      </c>
      <c r="BK34" s="2">
        <f>IF(BK$2=0,0,INDEX('Placebo Lags - Data'!$B:$BA,MATCH($Q34,'Placebo Lags - Data'!$A:$A,0),MATCH(BK$1,'Placebo Lags - Data'!$B$1:$BA$1,0)))*1000000*BK$5</f>
        <v>0</v>
      </c>
      <c r="BL34" s="2">
        <f>IF(BL$2=0,0,INDEX('Placebo Lags - Data'!$B:$BA,MATCH($Q34,'Placebo Lags - Data'!$A:$A,0),MATCH(BL$1,'Placebo Lags - Data'!$B$1:$BA$1,0)))*1000000*BL$5</f>
        <v>0</v>
      </c>
      <c r="BM34" s="2">
        <f>IF(BM$2=0,0,INDEX('Placebo Lags - Data'!$B:$BA,MATCH($Q34,'Placebo Lags - Data'!$A:$A,0),MATCH(BM$1,'Placebo Lags - Data'!$B$1:$BA$1,0)))*1000000*BM$5</f>
        <v>0</v>
      </c>
      <c r="BN34" s="2">
        <f>IF(BN$2=0,0,INDEX('Placebo Lags - Data'!$B:$BA,MATCH($Q34,'Placebo Lags - Data'!$A:$A,0),MATCH(BN$1,'Placebo Lags - Data'!$B$1:$BA$1,0)))*1000000*BN$5</f>
        <v>0</v>
      </c>
      <c r="BO34" s="2">
        <f>IF(BO$2=0,0,INDEX('Placebo Lags - Data'!$B:$BA,MATCH($Q34,'Placebo Lags - Data'!$A:$A,0),MATCH(BO$1,'Placebo Lags - Data'!$B$1:$BA$1,0)))*1000000*BO$5</f>
        <v>-3.4279335068276851</v>
      </c>
      <c r="BP34" s="2">
        <f>IF(BP$2=0,0,INDEX('Placebo Lags - Data'!$B:$BA,MATCH($Q34,'Placebo Lags - Data'!$A:$A,0),MATCH(BP$1,'Placebo Lags - Data'!$B$1:$BA$1,0)))*1000000*BP$5</f>
        <v>0</v>
      </c>
      <c r="BQ34" s="2"/>
      <c r="BR34" s="2"/>
    </row>
    <row r="35" spans="1:70" x14ac:dyDescent="0.25">
      <c r="A35" t="s">
        <v>98</v>
      </c>
      <c r="B35" s="2">
        <f t="shared" si="3"/>
        <v>0</v>
      </c>
      <c r="Q35">
        <f>'Placebo Lags - Data'!A30</f>
        <v>2010</v>
      </c>
      <c r="R35" s="2">
        <f>IF(R$2=0,0,INDEX('Placebo Lags - Data'!$B:$BA,MATCH($Q35,'Placebo Lags - Data'!$A:$A,0),MATCH(R$1,'Placebo Lags - Data'!$B$1:$BA$1,0)))*1000000*R$5</f>
        <v>4.2362903514003847</v>
      </c>
      <c r="S35" s="2">
        <f>IF(S$2=0,0,INDEX('Placebo Lags - Data'!$B:$BA,MATCH($Q35,'Placebo Lags - Data'!$A:$A,0),MATCH(S$1,'Placebo Lags - Data'!$B$1:$BA$1,0)))*1000000*S$5</f>
        <v>0</v>
      </c>
      <c r="T35" s="2">
        <f>IF(T$2=0,0,INDEX('Placebo Lags - Data'!$B:$BA,MATCH($Q35,'Placebo Lags - Data'!$A:$A,0),MATCH(T$1,'Placebo Lags - Data'!$B$1:$BA$1,0)))*1000000*T$5</f>
        <v>0</v>
      </c>
      <c r="U35" s="2">
        <f>IF(U$2=0,0,INDEX('Placebo Lags - Data'!$B:$BA,MATCH($Q35,'Placebo Lags - Data'!$A:$A,0),MATCH(U$1,'Placebo Lags - Data'!$B$1:$BA$1,0)))*1000000*U$5</f>
        <v>31.673782359575853</v>
      </c>
      <c r="V35" s="2">
        <f>IF(V$2=0,0,INDEX('Placebo Lags - Data'!$B:$BA,MATCH($Q35,'Placebo Lags - Data'!$A:$A,0),MATCH(V$1,'Placebo Lags - Data'!$B$1:$BA$1,0)))*1000000*V$5</f>
        <v>-15.196320418908726</v>
      </c>
      <c r="W35" s="2">
        <f>IF(W$2=0,0,INDEX('Placebo Lags - Data'!$B:$BA,MATCH($Q35,'Placebo Lags - Data'!$A:$A,0),MATCH(W$1,'Placebo Lags - Data'!$B$1:$BA$1,0)))*1000000*W$5</f>
        <v>0</v>
      </c>
      <c r="X35" s="2">
        <f>IF(X$2=0,0,INDEX('Placebo Lags - Data'!$B:$BA,MATCH($Q35,'Placebo Lags - Data'!$A:$A,0),MATCH(X$1,'Placebo Lags - Data'!$B$1:$BA$1,0)))*1000000*X$5</f>
        <v>15.984884157660417</v>
      </c>
      <c r="Y35" s="2">
        <f>IF(Y$2=0,0,INDEX('Placebo Lags - Data'!$B:$BA,MATCH($Q35,'Placebo Lags - Data'!$A:$A,0),MATCH(Y$1,'Placebo Lags - Data'!$B$1:$BA$1,0)))*1000000*Y$5</f>
        <v>0</v>
      </c>
      <c r="Z35" s="2">
        <f>IF(Z$2=0,0,INDEX('Placebo Lags - Data'!$B:$BA,MATCH($Q35,'Placebo Lags - Data'!$A:$A,0),MATCH(Z$1,'Placebo Lags - Data'!$B$1:$BA$1,0)))*1000000*Z$5</f>
        <v>0</v>
      </c>
      <c r="AA35" s="2">
        <f>IF(AA$2=0,0,INDEX('Placebo Lags - Data'!$B:$BA,MATCH($Q35,'Placebo Lags - Data'!$A:$A,0),MATCH(AA$1,'Placebo Lags - Data'!$B$1:$BA$1,0)))*1000000*AA$5</f>
        <v>0</v>
      </c>
      <c r="AB35" s="2">
        <f>IF(AB$2=0,0,INDEX('Placebo Lags - Data'!$B:$BA,MATCH($Q35,'Placebo Lags - Data'!$A:$A,0),MATCH(AB$1,'Placebo Lags - Data'!$B$1:$BA$1,0)))*1000000*AB$5</f>
        <v>0</v>
      </c>
      <c r="AC35" s="2">
        <f>IF(AC$2=0,0,INDEX('Placebo Lags - Data'!$B:$BA,MATCH($Q35,'Placebo Lags - Data'!$A:$A,0),MATCH(AC$1,'Placebo Lags - Data'!$B$1:$BA$1,0)))*1000000*AC$5</f>
        <v>17.927668523043394</v>
      </c>
      <c r="AD35" s="2">
        <f>IF(AD$2=0,0,INDEX('Placebo Lags - Data'!$B:$BA,MATCH($Q35,'Placebo Lags - Data'!$A:$A,0),MATCH(AD$1,'Placebo Lags - Data'!$B$1:$BA$1,0)))*1000000*AD$5</f>
        <v>0</v>
      </c>
      <c r="AE35" s="2">
        <f>IF(AE$2=0,0,INDEX('Placebo Lags - Data'!$B:$BA,MATCH($Q35,'Placebo Lags - Data'!$A:$A,0),MATCH(AE$1,'Placebo Lags - Data'!$B$1:$BA$1,0)))*1000000*AE$5</f>
        <v>5.9152175708732102</v>
      </c>
      <c r="AF35" s="2">
        <f>IF(AF$2=0,0,INDEX('Placebo Lags - Data'!$B:$BA,MATCH($Q35,'Placebo Lags - Data'!$A:$A,0),MATCH(AF$1,'Placebo Lags - Data'!$B$1:$BA$1,0)))*1000000*AF$5</f>
        <v>13.868854694010224</v>
      </c>
      <c r="AG35" s="2">
        <f>IF(AG$2=0,0,INDEX('Placebo Lags - Data'!$B:$BA,MATCH($Q35,'Placebo Lags - Data'!$A:$A,0),MATCH(AG$1,'Placebo Lags - Data'!$B$1:$BA$1,0)))*1000000*AG$5</f>
        <v>0</v>
      </c>
      <c r="AH35" s="2">
        <f>IF(AH$2=0,0,INDEX('Placebo Lags - Data'!$B:$BA,MATCH($Q35,'Placebo Lags - Data'!$A:$A,0),MATCH(AH$1,'Placebo Lags - Data'!$B$1:$BA$1,0)))*1000000*AH$5</f>
        <v>-17.404667232767679</v>
      </c>
      <c r="AI35" s="2">
        <f>IF(AI$2=0,0,INDEX('Placebo Lags - Data'!$B:$BA,MATCH($Q35,'Placebo Lags - Data'!$A:$A,0),MATCH(AI$1,'Placebo Lags - Data'!$B$1:$BA$1,0)))*1000000*AI$5</f>
        <v>9.2332729764166288</v>
      </c>
      <c r="AJ35" s="2">
        <f>IF(AJ$2=0,0,INDEX('Placebo Lags - Data'!$B:$BA,MATCH($Q35,'Placebo Lags - Data'!$A:$A,0),MATCH(AJ$1,'Placebo Lags - Data'!$B$1:$BA$1,0)))*1000000*AJ$5</f>
        <v>-2.4154978746082634</v>
      </c>
      <c r="AK35" s="2">
        <f>IF(AK$2=0,0,INDEX('Placebo Lags - Data'!$B:$BA,MATCH($Q35,'Placebo Lags - Data'!$A:$A,0),MATCH(AK$1,'Placebo Lags - Data'!$B$1:$BA$1,0)))*1000000*AK$5</f>
        <v>0</v>
      </c>
      <c r="AL35" s="2">
        <f>IF(AL$2=0,0,INDEX('Placebo Lags - Data'!$B:$BA,MATCH($Q35,'Placebo Lags - Data'!$A:$A,0),MATCH(AL$1,'Placebo Lags - Data'!$B$1:$BA$1,0)))*1000000*AL$5</f>
        <v>-3.9628971535421442</v>
      </c>
      <c r="AM35" s="2">
        <f>IF(AM$2=0,0,INDEX('Placebo Lags - Data'!$B:$BA,MATCH($Q35,'Placebo Lags - Data'!$A:$A,0),MATCH(AM$1,'Placebo Lags - Data'!$B$1:$BA$1,0)))*1000000*AM$5</f>
        <v>11.974234439549036</v>
      </c>
      <c r="AN35" s="2">
        <f>IF(AN$2=0,0,INDEX('Placebo Lags - Data'!$B:$BA,MATCH($Q35,'Placebo Lags - Data'!$A:$A,0),MATCH(AN$1,'Placebo Lags - Data'!$B$1:$BA$1,0)))*1000000*AN$5</f>
        <v>0</v>
      </c>
      <c r="AO35" s="2">
        <f>IF(AO$2=0,0,INDEX('Placebo Lags - Data'!$B:$BA,MATCH($Q35,'Placebo Lags - Data'!$A:$A,0),MATCH(AO$1,'Placebo Lags - Data'!$B$1:$BA$1,0)))*1000000*AO$5</f>
        <v>1.1618448070294107</v>
      </c>
      <c r="AP35" s="2">
        <f>IF(AP$2=0,0,INDEX('Placebo Lags - Data'!$B:$BA,MATCH($Q35,'Placebo Lags - Data'!$A:$A,0),MATCH(AP$1,'Placebo Lags - Data'!$B$1:$BA$1,0)))*1000000*AP$5</f>
        <v>0</v>
      </c>
      <c r="AQ35" s="2">
        <f>IF(AQ$2=0,0,INDEX('Placebo Lags - Data'!$B:$BA,MATCH($Q35,'Placebo Lags - Data'!$A:$A,0),MATCH(AQ$1,'Placebo Lags - Data'!$B$1:$BA$1,0)))*1000000*AQ$5</f>
        <v>-8.4096609498374164</v>
      </c>
      <c r="AR35" s="2">
        <f>IF(AR$2=0,0,INDEX('Placebo Lags - Data'!$B:$BA,MATCH($Q35,'Placebo Lags - Data'!$A:$A,0),MATCH(AR$1,'Placebo Lags - Data'!$B$1:$BA$1,0)))*1000000*AR$5</f>
        <v>0</v>
      </c>
      <c r="AS35" s="2">
        <f>IF(AS$2=0,0,INDEX('Placebo Lags - Data'!$B:$BA,MATCH($Q35,'Placebo Lags - Data'!$A:$A,0),MATCH(AS$1,'Placebo Lags - Data'!$B$1:$BA$1,0)))*1000000*AS$5</f>
        <v>-0.9290167781728087</v>
      </c>
      <c r="AT35" s="2">
        <f>IF(AT$2=0,0,INDEX('Placebo Lags - Data'!$B:$BA,MATCH($Q35,'Placebo Lags - Data'!$A:$A,0),MATCH(AT$1,'Placebo Lags - Data'!$B$1:$BA$1,0)))*1000000*AT$5</f>
        <v>0</v>
      </c>
      <c r="AU35" s="2">
        <f>IF(AU$2=0,0,INDEX('Placebo Lags - Data'!$B:$BA,MATCH($Q35,'Placebo Lags - Data'!$A:$A,0),MATCH(AU$1,'Placebo Lags - Data'!$B$1:$BA$1,0)))*1000000*AU$5</f>
        <v>0</v>
      </c>
      <c r="AV35" s="2">
        <f>IF(AV$2=0,0,INDEX('Placebo Lags - Data'!$B:$BA,MATCH($Q35,'Placebo Lags - Data'!$A:$A,0),MATCH(AV$1,'Placebo Lags - Data'!$B$1:$BA$1,0)))*1000000*AV$5</f>
        <v>0</v>
      </c>
      <c r="AW35" s="2">
        <f>IF(AW$2=0,0,INDEX('Placebo Lags - Data'!$B:$BA,MATCH($Q35,'Placebo Lags - Data'!$A:$A,0),MATCH(AW$1,'Placebo Lags - Data'!$B$1:$BA$1,0)))*1000000*AW$5</f>
        <v>0</v>
      </c>
      <c r="AX35" s="2">
        <f>IF(AX$2=0,0,INDEX('Placebo Lags - Data'!$B:$BA,MATCH($Q35,'Placebo Lags - Data'!$A:$A,0),MATCH(AX$1,'Placebo Lags - Data'!$B$1:$BA$1,0)))*1000000*AX$5</f>
        <v>0</v>
      </c>
      <c r="AY35" s="2">
        <f>IF(AY$2=0,0,INDEX('Placebo Lags - Data'!$B:$BA,MATCH($Q35,'Placebo Lags - Data'!$A:$A,0),MATCH(AY$1,'Placebo Lags - Data'!$B$1:$BA$1,0)))*1000000*AY$5</f>
        <v>0</v>
      </c>
      <c r="AZ35" s="2">
        <f>IF(AZ$2=0,0,INDEX('Placebo Lags - Data'!$B:$BA,MATCH($Q35,'Placebo Lags - Data'!$A:$A,0),MATCH(AZ$1,'Placebo Lags - Data'!$B$1:$BA$1,0)))*1000000*AZ$5</f>
        <v>-33.847467420855537</v>
      </c>
      <c r="BA35" s="2">
        <f>IF(BA$2=0,0,INDEX('Placebo Lags - Data'!$B:$BA,MATCH($Q35,'Placebo Lags - Data'!$A:$A,0),MATCH(BA$1,'Placebo Lags - Data'!$B$1:$BA$1,0)))*1000000*BA$5</f>
        <v>0</v>
      </c>
      <c r="BB35" s="2">
        <f>IF(BB$2=0,0,INDEX('Placebo Lags - Data'!$B:$BA,MATCH($Q35,'Placebo Lags - Data'!$A:$A,0),MATCH(BB$1,'Placebo Lags - Data'!$B$1:$BA$1,0)))*1000000*BB$5</f>
        <v>0</v>
      </c>
      <c r="BC35" s="2">
        <f>IF(BC$2=0,0,INDEX('Placebo Lags - Data'!$B:$BA,MATCH($Q35,'Placebo Lags - Data'!$A:$A,0),MATCH(BC$1,'Placebo Lags - Data'!$B$1:$BA$1,0)))*1000000*BC$5</f>
        <v>0</v>
      </c>
      <c r="BD35" s="2">
        <f>IF(BD$2=0,0,INDEX('Placebo Lags - Data'!$B:$BA,MATCH($Q35,'Placebo Lags - Data'!$A:$A,0),MATCH(BD$1,'Placebo Lags - Data'!$B$1:$BA$1,0)))*1000000*BD$5</f>
        <v>0</v>
      </c>
      <c r="BE35" s="2">
        <f>IF(BE$2=0,0,INDEX('Placebo Lags - Data'!$B:$BA,MATCH($Q35,'Placebo Lags - Data'!$A:$A,0),MATCH(BE$1,'Placebo Lags - Data'!$B$1:$BA$1,0)))*1000000*BE$5</f>
        <v>0</v>
      </c>
      <c r="BF35" s="2">
        <f>IF(BF$2=0,0,INDEX('Placebo Lags - Data'!$B:$BA,MATCH($Q35,'Placebo Lags - Data'!$A:$A,0),MATCH(BF$1,'Placebo Lags - Data'!$B$1:$BA$1,0)))*1000000*BF$5</f>
        <v>-29.160139092709869</v>
      </c>
      <c r="BG35" s="2">
        <f>IF(BG$2=0,0,INDEX('Placebo Lags - Data'!$B:$BA,MATCH($Q35,'Placebo Lags - Data'!$A:$A,0),MATCH(BG$1,'Placebo Lags - Data'!$B$1:$BA$1,0)))*1000000*BG$5</f>
        <v>2.0465911347855581</v>
      </c>
      <c r="BH35" s="2">
        <f>IF(BH$2=0,0,INDEX('Placebo Lags - Data'!$B:$BA,MATCH($Q35,'Placebo Lags - Data'!$A:$A,0),MATCH(BH$1,'Placebo Lags - Data'!$B$1:$BA$1,0)))*1000000*BH$5</f>
        <v>1.918497446240508</v>
      </c>
      <c r="BI35" s="2">
        <f>IF(BI$2=0,0,INDEX('Placebo Lags - Data'!$B:$BA,MATCH($Q35,'Placebo Lags - Data'!$A:$A,0),MATCH(BI$1,'Placebo Lags - Data'!$B$1:$BA$1,0)))*1000000*BI$5</f>
        <v>-8.0432734250734939E-2</v>
      </c>
      <c r="BJ35" s="2">
        <f>IF(BJ$2=0,0,INDEX('Placebo Lags - Data'!$B:$BA,MATCH($Q35,'Placebo Lags - Data'!$A:$A,0),MATCH(BJ$1,'Placebo Lags - Data'!$B$1:$BA$1,0)))*1000000*BJ$5</f>
        <v>0</v>
      </c>
      <c r="BK35" s="2">
        <f>IF(BK$2=0,0,INDEX('Placebo Lags - Data'!$B:$BA,MATCH($Q35,'Placebo Lags - Data'!$A:$A,0),MATCH(BK$1,'Placebo Lags - Data'!$B$1:$BA$1,0)))*1000000*BK$5</f>
        <v>0</v>
      </c>
      <c r="BL35" s="2">
        <f>IF(BL$2=0,0,INDEX('Placebo Lags - Data'!$B:$BA,MATCH($Q35,'Placebo Lags - Data'!$A:$A,0),MATCH(BL$1,'Placebo Lags - Data'!$B$1:$BA$1,0)))*1000000*BL$5</f>
        <v>0</v>
      </c>
      <c r="BM35" s="2">
        <f>IF(BM$2=0,0,INDEX('Placebo Lags - Data'!$B:$BA,MATCH($Q35,'Placebo Lags - Data'!$A:$A,0),MATCH(BM$1,'Placebo Lags - Data'!$B$1:$BA$1,0)))*1000000*BM$5</f>
        <v>0</v>
      </c>
      <c r="BN35" s="2">
        <f>IF(BN$2=0,0,INDEX('Placebo Lags - Data'!$B:$BA,MATCH($Q35,'Placebo Lags - Data'!$A:$A,0),MATCH(BN$1,'Placebo Lags - Data'!$B$1:$BA$1,0)))*1000000*BN$5</f>
        <v>0</v>
      </c>
      <c r="BO35" s="2">
        <f>IF(BO$2=0,0,INDEX('Placebo Lags - Data'!$B:$BA,MATCH($Q35,'Placebo Lags - Data'!$A:$A,0),MATCH(BO$1,'Placebo Lags - Data'!$B$1:$BA$1,0)))*1000000*BO$5</f>
        <v>-5.7935935728892218</v>
      </c>
      <c r="BP35" s="2">
        <f>IF(BP$2=0,0,INDEX('Placebo Lags - Data'!$B:$BA,MATCH($Q35,'Placebo Lags - Data'!$A:$A,0),MATCH(BP$1,'Placebo Lags - Data'!$B$1:$BA$1,0)))*1000000*BP$5</f>
        <v>0</v>
      </c>
      <c r="BQ35" s="2"/>
      <c r="BR35" s="2"/>
    </row>
    <row r="36" spans="1:70" x14ac:dyDescent="0.25">
      <c r="A36" t="s">
        <v>105</v>
      </c>
      <c r="B36" s="2">
        <f t="shared" si="3"/>
        <v>0</v>
      </c>
      <c r="Q36">
        <f>'Placebo Lags - Data'!A31</f>
        <v>2011</v>
      </c>
      <c r="R36" s="2">
        <f>IF(R$2=0,0,INDEX('Placebo Lags - Data'!$B:$BA,MATCH($Q36,'Placebo Lags - Data'!$A:$A,0),MATCH(R$1,'Placebo Lags - Data'!$B$1:$BA$1,0)))*1000000*R$5</f>
        <v>3.9487067624577321</v>
      </c>
      <c r="S36" s="2">
        <f>IF(S$2=0,0,INDEX('Placebo Lags - Data'!$B:$BA,MATCH($Q36,'Placebo Lags - Data'!$A:$A,0),MATCH(S$1,'Placebo Lags - Data'!$B$1:$BA$1,0)))*1000000*S$5</f>
        <v>0</v>
      </c>
      <c r="T36" s="2">
        <f>IF(T$2=0,0,INDEX('Placebo Lags - Data'!$B:$BA,MATCH($Q36,'Placebo Lags - Data'!$A:$A,0),MATCH(T$1,'Placebo Lags - Data'!$B$1:$BA$1,0)))*1000000*T$5</f>
        <v>0</v>
      </c>
      <c r="U36" s="2">
        <f>IF(U$2=0,0,INDEX('Placebo Lags - Data'!$B:$BA,MATCH($Q36,'Placebo Lags - Data'!$A:$A,0),MATCH(U$1,'Placebo Lags - Data'!$B$1:$BA$1,0)))*1000000*U$5</f>
        <v>22.602829631068744</v>
      </c>
      <c r="V36" s="2">
        <f>IF(V$2=0,0,INDEX('Placebo Lags - Data'!$B:$BA,MATCH($Q36,'Placebo Lags - Data'!$A:$A,0),MATCH(V$1,'Placebo Lags - Data'!$B$1:$BA$1,0)))*1000000*V$5</f>
        <v>-17.950183973880485</v>
      </c>
      <c r="W36" s="2">
        <f>IF(W$2=0,0,INDEX('Placebo Lags - Data'!$B:$BA,MATCH($Q36,'Placebo Lags - Data'!$A:$A,0),MATCH(W$1,'Placebo Lags - Data'!$B$1:$BA$1,0)))*1000000*W$5</f>
        <v>0</v>
      </c>
      <c r="X36" s="2">
        <f>IF(X$2=0,0,INDEX('Placebo Lags - Data'!$B:$BA,MATCH($Q36,'Placebo Lags - Data'!$A:$A,0),MATCH(X$1,'Placebo Lags - Data'!$B$1:$BA$1,0)))*1000000*X$5</f>
        <v>6.8061908677918836</v>
      </c>
      <c r="Y36" s="2">
        <f>IF(Y$2=0,0,INDEX('Placebo Lags - Data'!$B:$BA,MATCH($Q36,'Placebo Lags - Data'!$A:$A,0),MATCH(Y$1,'Placebo Lags - Data'!$B$1:$BA$1,0)))*1000000*Y$5</f>
        <v>0</v>
      </c>
      <c r="Z36" s="2">
        <f>IF(Z$2=0,0,INDEX('Placebo Lags - Data'!$B:$BA,MATCH($Q36,'Placebo Lags - Data'!$A:$A,0),MATCH(Z$1,'Placebo Lags - Data'!$B$1:$BA$1,0)))*1000000*Z$5</f>
        <v>0</v>
      </c>
      <c r="AA36" s="2">
        <f>IF(AA$2=0,0,INDEX('Placebo Lags - Data'!$B:$BA,MATCH($Q36,'Placebo Lags - Data'!$A:$A,0),MATCH(AA$1,'Placebo Lags - Data'!$B$1:$BA$1,0)))*1000000*AA$5</f>
        <v>0</v>
      </c>
      <c r="AB36" s="2">
        <f>IF(AB$2=0,0,INDEX('Placebo Lags - Data'!$B:$BA,MATCH($Q36,'Placebo Lags - Data'!$A:$A,0),MATCH(AB$1,'Placebo Lags - Data'!$B$1:$BA$1,0)))*1000000*AB$5</f>
        <v>0</v>
      </c>
      <c r="AC36" s="2">
        <f>IF(AC$2=0,0,INDEX('Placebo Lags - Data'!$B:$BA,MATCH($Q36,'Placebo Lags - Data'!$A:$A,0),MATCH(AC$1,'Placebo Lags - Data'!$B$1:$BA$1,0)))*1000000*AC$5</f>
        <v>19.677023374242708</v>
      </c>
      <c r="AD36" s="2">
        <f>IF(AD$2=0,0,INDEX('Placebo Lags - Data'!$B:$BA,MATCH($Q36,'Placebo Lags - Data'!$A:$A,0),MATCH(AD$1,'Placebo Lags - Data'!$B$1:$BA$1,0)))*1000000*AD$5</f>
        <v>0</v>
      </c>
      <c r="AE36" s="2">
        <f>IF(AE$2=0,0,INDEX('Placebo Lags - Data'!$B:$BA,MATCH($Q36,'Placebo Lags - Data'!$A:$A,0),MATCH(AE$1,'Placebo Lags - Data'!$B$1:$BA$1,0)))*1000000*AE$5</f>
        <v>19.616838471847586</v>
      </c>
      <c r="AF36" s="2">
        <f>IF(AF$2=0,0,INDEX('Placebo Lags - Data'!$B:$BA,MATCH($Q36,'Placebo Lags - Data'!$A:$A,0),MATCH(AF$1,'Placebo Lags - Data'!$B$1:$BA$1,0)))*1000000*AF$5</f>
        <v>15.567187801934779</v>
      </c>
      <c r="AG36" s="2">
        <f>IF(AG$2=0,0,INDEX('Placebo Lags - Data'!$B:$BA,MATCH($Q36,'Placebo Lags - Data'!$A:$A,0),MATCH(AG$1,'Placebo Lags - Data'!$B$1:$BA$1,0)))*1000000*AG$5</f>
        <v>0</v>
      </c>
      <c r="AH36" s="2">
        <f>IF(AH$2=0,0,INDEX('Placebo Lags - Data'!$B:$BA,MATCH($Q36,'Placebo Lags - Data'!$A:$A,0),MATCH(AH$1,'Placebo Lags - Data'!$B$1:$BA$1,0)))*1000000*AH$5</f>
        <v>-5.0640906010812614</v>
      </c>
      <c r="AI36" s="2">
        <f>IF(AI$2=0,0,INDEX('Placebo Lags - Data'!$B:$BA,MATCH($Q36,'Placebo Lags - Data'!$A:$A,0),MATCH(AI$1,'Placebo Lags - Data'!$B$1:$BA$1,0)))*1000000*AI$5</f>
        <v>6.7402406784822233</v>
      </c>
      <c r="AJ36" s="2">
        <f>IF(AJ$2=0,0,INDEX('Placebo Lags - Data'!$B:$BA,MATCH($Q36,'Placebo Lags - Data'!$A:$A,0),MATCH(AJ$1,'Placebo Lags - Data'!$B$1:$BA$1,0)))*1000000*AJ$5</f>
        <v>-8.1653897723299451</v>
      </c>
      <c r="AK36" s="2">
        <f>IF(AK$2=0,0,INDEX('Placebo Lags - Data'!$B:$BA,MATCH($Q36,'Placebo Lags - Data'!$A:$A,0),MATCH(AK$1,'Placebo Lags - Data'!$B$1:$BA$1,0)))*1000000*AK$5</f>
        <v>0</v>
      </c>
      <c r="AL36" s="2">
        <f>IF(AL$2=0,0,INDEX('Placebo Lags - Data'!$B:$BA,MATCH($Q36,'Placebo Lags - Data'!$A:$A,0),MATCH(AL$1,'Placebo Lags - Data'!$B$1:$BA$1,0)))*1000000*AL$5</f>
        <v>-6.5795466070994735</v>
      </c>
      <c r="AM36" s="2">
        <f>IF(AM$2=0,0,INDEX('Placebo Lags - Data'!$B:$BA,MATCH($Q36,'Placebo Lags - Data'!$A:$A,0),MATCH(AM$1,'Placebo Lags - Data'!$B$1:$BA$1,0)))*1000000*AM$5</f>
        <v>13.072831279714592</v>
      </c>
      <c r="AN36" s="2">
        <f>IF(AN$2=0,0,INDEX('Placebo Lags - Data'!$B:$BA,MATCH($Q36,'Placebo Lags - Data'!$A:$A,0),MATCH(AN$1,'Placebo Lags - Data'!$B$1:$BA$1,0)))*1000000*AN$5</f>
        <v>0</v>
      </c>
      <c r="AO36" s="2">
        <f>IF(AO$2=0,0,INDEX('Placebo Lags - Data'!$B:$BA,MATCH($Q36,'Placebo Lags - Data'!$A:$A,0),MATCH(AO$1,'Placebo Lags - Data'!$B$1:$BA$1,0)))*1000000*AO$5</f>
        <v>2.4833209408825496</v>
      </c>
      <c r="AP36" s="2">
        <f>IF(AP$2=0,0,INDEX('Placebo Lags - Data'!$B:$BA,MATCH($Q36,'Placebo Lags - Data'!$A:$A,0),MATCH(AP$1,'Placebo Lags - Data'!$B$1:$BA$1,0)))*1000000*AP$5</f>
        <v>0</v>
      </c>
      <c r="AQ36" s="2">
        <f>IF(AQ$2=0,0,INDEX('Placebo Lags - Data'!$B:$BA,MATCH($Q36,'Placebo Lags - Data'!$A:$A,0),MATCH(AQ$1,'Placebo Lags - Data'!$B$1:$BA$1,0)))*1000000*AQ$5</f>
        <v>-8.8142332970164716</v>
      </c>
      <c r="AR36" s="2">
        <f>IF(AR$2=0,0,INDEX('Placebo Lags - Data'!$B:$BA,MATCH($Q36,'Placebo Lags - Data'!$A:$A,0),MATCH(AR$1,'Placebo Lags - Data'!$B$1:$BA$1,0)))*1000000*AR$5</f>
        <v>0</v>
      </c>
      <c r="AS36" s="2">
        <f>IF(AS$2=0,0,INDEX('Placebo Lags - Data'!$B:$BA,MATCH($Q36,'Placebo Lags - Data'!$A:$A,0),MATCH(AS$1,'Placebo Lags - Data'!$B$1:$BA$1,0)))*1000000*AS$5</f>
        <v>-1.0300459507561754</v>
      </c>
      <c r="AT36" s="2">
        <f>IF(AT$2=0,0,INDEX('Placebo Lags - Data'!$B:$BA,MATCH($Q36,'Placebo Lags - Data'!$A:$A,0),MATCH(AT$1,'Placebo Lags - Data'!$B$1:$BA$1,0)))*1000000*AT$5</f>
        <v>0</v>
      </c>
      <c r="AU36" s="2">
        <f>IF(AU$2=0,0,INDEX('Placebo Lags - Data'!$B:$BA,MATCH($Q36,'Placebo Lags - Data'!$A:$A,0),MATCH(AU$1,'Placebo Lags - Data'!$B$1:$BA$1,0)))*1000000*AU$5</f>
        <v>0</v>
      </c>
      <c r="AV36" s="2">
        <f>IF(AV$2=0,0,INDEX('Placebo Lags - Data'!$B:$BA,MATCH($Q36,'Placebo Lags - Data'!$A:$A,0),MATCH(AV$1,'Placebo Lags - Data'!$B$1:$BA$1,0)))*1000000*AV$5</f>
        <v>0</v>
      </c>
      <c r="AW36" s="2">
        <f>IF(AW$2=0,0,INDEX('Placebo Lags - Data'!$B:$BA,MATCH($Q36,'Placebo Lags - Data'!$A:$A,0),MATCH(AW$1,'Placebo Lags - Data'!$B$1:$BA$1,0)))*1000000*AW$5</f>
        <v>0</v>
      </c>
      <c r="AX36" s="2">
        <f>IF(AX$2=0,0,INDEX('Placebo Lags - Data'!$B:$BA,MATCH($Q36,'Placebo Lags - Data'!$A:$A,0),MATCH(AX$1,'Placebo Lags - Data'!$B$1:$BA$1,0)))*1000000*AX$5</f>
        <v>0</v>
      </c>
      <c r="AY36" s="2">
        <f>IF(AY$2=0,0,INDEX('Placebo Lags - Data'!$B:$BA,MATCH($Q36,'Placebo Lags - Data'!$A:$A,0),MATCH(AY$1,'Placebo Lags - Data'!$B$1:$BA$1,0)))*1000000*AY$5</f>
        <v>0</v>
      </c>
      <c r="AZ36" s="2">
        <f>IF(AZ$2=0,0,INDEX('Placebo Lags - Data'!$B:$BA,MATCH($Q36,'Placebo Lags - Data'!$A:$A,0),MATCH(AZ$1,'Placebo Lags - Data'!$B$1:$BA$1,0)))*1000000*AZ$5</f>
        <v>-56.318203860428184</v>
      </c>
      <c r="BA36" s="2">
        <f>IF(BA$2=0,0,INDEX('Placebo Lags - Data'!$B:$BA,MATCH($Q36,'Placebo Lags - Data'!$A:$A,0),MATCH(BA$1,'Placebo Lags - Data'!$B$1:$BA$1,0)))*1000000*BA$5</f>
        <v>0</v>
      </c>
      <c r="BB36" s="2">
        <f>IF(BB$2=0,0,INDEX('Placebo Lags - Data'!$B:$BA,MATCH($Q36,'Placebo Lags - Data'!$A:$A,0),MATCH(BB$1,'Placebo Lags - Data'!$B$1:$BA$1,0)))*1000000*BB$5</f>
        <v>0</v>
      </c>
      <c r="BC36" s="2">
        <f>IF(BC$2=0,0,INDEX('Placebo Lags - Data'!$B:$BA,MATCH($Q36,'Placebo Lags - Data'!$A:$A,0),MATCH(BC$1,'Placebo Lags - Data'!$B$1:$BA$1,0)))*1000000*BC$5</f>
        <v>0</v>
      </c>
      <c r="BD36" s="2">
        <f>IF(BD$2=0,0,INDEX('Placebo Lags - Data'!$B:$BA,MATCH($Q36,'Placebo Lags - Data'!$A:$A,0),MATCH(BD$1,'Placebo Lags - Data'!$B$1:$BA$1,0)))*1000000*BD$5</f>
        <v>0</v>
      </c>
      <c r="BE36" s="2">
        <f>IF(BE$2=0,0,INDEX('Placebo Lags - Data'!$B:$BA,MATCH($Q36,'Placebo Lags - Data'!$A:$A,0),MATCH(BE$1,'Placebo Lags - Data'!$B$1:$BA$1,0)))*1000000*BE$5</f>
        <v>0</v>
      </c>
      <c r="BF36" s="2">
        <f>IF(BF$2=0,0,INDEX('Placebo Lags - Data'!$B:$BA,MATCH($Q36,'Placebo Lags - Data'!$A:$A,0),MATCH(BF$1,'Placebo Lags - Data'!$B$1:$BA$1,0)))*1000000*BF$5</f>
        <v>-18.208736946689896</v>
      </c>
      <c r="BG36" s="2">
        <f>IF(BG$2=0,0,INDEX('Placebo Lags - Data'!$B:$BA,MATCH($Q36,'Placebo Lags - Data'!$A:$A,0),MATCH(BG$1,'Placebo Lags - Data'!$B$1:$BA$1,0)))*1000000*BG$5</f>
        <v>7.5668599492928479</v>
      </c>
      <c r="BH36" s="2">
        <f>IF(BH$2=0,0,INDEX('Placebo Lags - Data'!$B:$BA,MATCH($Q36,'Placebo Lags - Data'!$A:$A,0),MATCH(BH$1,'Placebo Lags - Data'!$B$1:$BA$1,0)))*1000000*BH$5</f>
        <v>11.433481631684117</v>
      </c>
      <c r="BI36" s="2">
        <f>IF(BI$2=0,0,INDEX('Placebo Lags - Data'!$B:$BA,MATCH($Q36,'Placebo Lags - Data'!$A:$A,0),MATCH(BI$1,'Placebo Lags - Data'!$B$1:$BA$1,0)))*1000000*BI$5</f>
        <v>-2.4434850729448954</v>
      </c>
      <c r="BJ36" s="2">
        <f>IF(BJ$2=0,0,INDEX('Placebo Lags - Data'!$B:$BA,MATCH($Q36,'Placebo Lags - Data'!$A:$A,0),MATCH(BJ$1,'Placebo Lags - Data'!$B$1:$BA$1,0)))*1000000*BJ$5</f>
        <v>0</v>
      </c>
      <c r="BK36" s="2">
        <f>IF(BK$2=0,0,INDEX('Placebo Lags - Data'!$B:$BA,MATCH($Q36,'Placebo Lags - Data'!$A:$A,0),MATCH(BK$1,'Placebo Lags - Data'!$B$1:$BA$1,0)))*1000000*BK$5</f>
        <v>0</v>
      </c>
      <c r="BL36" s="2">
        <f>IF(BL$2=0,0,INDEX('Placebo Lags - Data'!$B:$BA,MATCH($Q36,'Placebo Lags - Data'!$A:$A,0),MATCH(BL$1,'Placebo Lags - Data'!$B$1:$BA$1,0)))*1000000*BL$5</f>
        <v>0</v>
      </c>
      <c r="BM36" s="2">
        <f>IF(BM$2=0,0,INDEX('Placebo Lags - Data'!$B:$BA,MATCH($Q36,'Placebo Lags - Data'!$A:$A,0),MATCH(BM$1,'Placebo Lags - Data'!$B$1:$BA$1,0)))*1000000*BM$5</f>
        <v>0</v>
      </c>
      <c r="BN36" s="2">
        <f>IF(BN$2=0,0,INDEX('Placebo Lags - Data'!$B:$BA,MATCH($Q36,'Placebo Lags - Data'!$A:$A,0),MATCH(BN$1,'Placebo Lags - Data'!$B$1:$BA$1,0)))*1000000*BN$5</f>
        <v>0</v>
      </c>
      <c r="BO36" s="2">
        <f>IF(BO$2=0,0,INDEX('Placebo Lags - Data'!$B:$BA,MATCH($Q36,'Placebo Lags - Data'!$A:$A,0),MATCH(BO$1,'Placebo Lags - Data'!$B$1:$BA$1,0)))*1000000*BO$5</f>
        <v>-1.6150086139532505</v>
      </c>
      <c r="BP36" s="2">
        <f>IF(BP$2=0,0,INDEX('Placebo Lags - Data'!$B:$BA,MATCH($Q36,'Placebo Lags - Data'!$A:$A,0),MATCH(BP$1,'Placebo Lags - Data'!$B$1:$BA$1,0)))*1000000*BP$5</f>
        <v>0</v>
      </c>
      <c r="BQ36" s="2"/>
      <c r="BR36" s="2"/>
    </row>
    <row r="37" spans="1:70" x14ac:dyDescent="0.25">
      <c r="A37" t="s">
        <v>88</v>
      </c>
      <c r="B37" s="2">
        <f t="shared" si="3"/>
        <v>0</v>
      </c>
      <c r="Q37">
        <f>'Placebo Lags - Data'!A32</f>
        <v>2012</v>
      </c>
      <c r="R37" s="2">
        <f>IF(R$2=0,0,INDEX('Placebo Lags - Data'!$B:$BA,MATCH($Q37,'Placebo Lags - Data'!$A:$A,0),MATCH(R$1,'Placebo Lags - Data'!$B$1:$BA$1,0)))*1000000*R$5</f>
        <v>0.80515945910519804</v>
      </c>
      <c r="S37" s="2">
        <f>IF(S$2=0,0,INDEX('Placebo Lags - Data'!$B:$BA,MATCH($Q37,'Placebo Lags - Data'!$A:$A,0),MATCH(S$1,'Placebo Lags - Data'!$B$1:$BA$1,0)))*1000000*S$5</f>
        <v>0</v>
      </c>
      <c r="T37" s="2">
        <f>IF(T$2=0,0,INDEX('Placebo Lags - Data'!$B:$BA,MATCH($Q37,'Placebo Lags - Data'!$A:$A,0),MATCH(T$1,'Placebo Lags - Data'!$B$1:$BA$1,0)))*1000000*T$5</f>
        <v>0</v>
      </c>
      <c r="U37" s="2">
        <f>IF(U$2=0,0,INDEX('Placebo Lags - Data'!$B:$BA,MATCH($Q37,'Placebo Lags - Data'!$A:$A,0),MATCH(U$1,'Placebo Lags - Data'!$B$1:$BA$1,0)))*1000000*U$5</f>
        <v>27.713935196516104</v>
      </c>
      <c r="V37" s="2">
        <f>IF(V$2=0,0,INDEX('Placebo Lags - Data'!$B:$BA,MATCH($Q37,'Placebo Lags - Data'!$A:$A,0),MATCH(V$1,'Placebo Lags - Data'!$B$1:$BA$1,0)))*1000000*V$5</f>
        <v>0.97310748969903216</v>
      </c>
      <c r="W37" s="2">
        <f>IF(W$2=0,0,INDEX('Placebo Lags - Data'!$B:$BA,MATCH($Q37,'Placebo Lags - Data'!$A:$A,0),MATCH(W$1,'Placebo Lags - Data'!$B$1:$BA$1,0)))*1000000*W$5</f>
        <v>0</v>
      </c>
      <c r="X37" s="2">
        <f>IF(X$2=0,0,INDEX('Placebo Lags - Data'!$B:$BA,MATCH($Q37,'Placebo Lags - Data'!$A:$A,0),MATCH(X$1,'Placebo Lags - Data'!$B$1:$BA$1,0)))*1000000*X$5</f>
        <v>17.261023458559066</v>
      </c>
      <c r="Y37" s="2">
        <f>IF(Y$2=0,0,INDEX('Placebo Lags - Data'!$B:$BA,MATCH($Q37,'Placebo Lags - Data'!$A:$A,0),MATCH(Y$1,'Placebo Lags - Data'!$B$1:$BA$1,0)))*1000000*Y$5</f>
        <v>0</v>
      </c>
      <c r="Z37" s="2">
        <f>IF(Z$2=0,0,INDEX('Placebo Lags - Data'!$B:$BA,MATCH($Q37,'Placebo Lags - Data'!$A:$A,0),MATCH(Z$1,'Placebo Lags - Data'!$B$1:$BA$1,0)))*1000000*Z$5</f>
        <v>0</v>
      </c>
      <c r="AA37" s="2">
        <f>IF(AA$2=0,0,INDEX('Placebo Lags - Data'!$B:$BA,MATCH($Q37,'Placebo Lags - Data'!$A:$A,0),MATCH(AA$1,'Placebo Lags - Data'!$B$1:$BA$1,0)))*1000000*AA$5</f>
        <v>0</v>
      </c>
      <c r="AB37" s="2">
        <f>IF(AB$2=0,0,INDEX('Placebo Lags - Data'!$B:$BA,MATCH($Q37,'Placebo Lags - Data'!$A:$A,0),MATCH(AB$1,'Placebo Lags - Data'!$B$1:$BA$1,0)))*1000000*AB$5</f>
        <v>0</v>
      </c>
      <c r="AC37" s="2">
        <f>IF(AC$2=0,0,INDEX('Placebo Lags - Data'!$B:$BA,MATCH($Q37,'Placebo Lags - Data'!$A:$A,0),MATCH(AC$1,'Placebo Lags - Data'!$B$1:$BA$1,0)))*1000000*AC$5</f>
        <v>16.18033456907142</v>
      </c>
      <c r="AD37" s="2">
        <f>IF(AD$2=0,0,INDEX('Placebo Lags - Data'!$B:$BA,MATCH($Q37,'Placebo Lags - Data'!$A:$A,0),MATCH(AD$1,'Placebo Lags - Data'!$B$1:$BA$1,0)))*1000000*AD$5</f>
        <v>0</v>
      </c>
      <c r="AE37" s="2">
        <f>IF(AE$2=0,0,INDEX('Placebo Lags - Data'!$B:$BA,MATCH($Q37,'Placebo Lags - Data'!$A:$A,0),MATCH(AE$1,'Placebo Lags - Data'!$B$1:$BA$1,0)))*1000000*AE$5</f>
        <v>17.254296835744753</v>
      </c>
      <c r="AF37" s="2">
        <f>IF(AF$2=0,0,INDEX('Placebo Lags - Data'!$B:$BA,MATCH($Q37,'Placebo Lags - Data'!$A:$A,0),MATCH(AF$1,'Placebo Lags - Data'!$B$1:$BA$1,0)))*1000000*AF$5</f>
        <v>16.328081983374432</v>
      </c>
      <c r="AG37" s="2">
        <f>IF(AG$2=0,0,INDEX('Placebo Lags - Data'!$B:$BA,MATCH($Q37,'Placebo Lags - Data'!$A:$A,0),MATCH(AG$1,'Placebo Lags - Data'!$B$1:$BA$1,0)))*1000000*AG$5</f>
        <v>0</v>
      </c>
      <c r="AH37" s="2">
        <f>IF(AH$2=0,0,INDEX('Placebo Lags - Data'!$B:$BA,MATCH($Q37,'Placebo Lags - Data'!$A:$A,0),MATCH(AH$1,'Placebo Lags - Data'!$B$1:$BA$1,0)))*1000000*AH$5</f>
        <v>-2.7242870146437781</v>
      </c>
      <c r="AI37" s="2">
        <f>IF(AI$2=0,0,INDEX('Placebo Lags - Data'!$B:$BA,MATCH($Q37,'Placebo Lags - Data'!$A:$A,0),MATCH(AI$1,'Placebo Lags - Data'!$B$1:$BA$1,0)))*1000000*AI$5</f>
        <v>19.893648641300388</v>
      </c>
      <c r="AJ37" s="2">
        <f>IF(AJ$2=0,0,INDEX('Placebo Lags - Data'!$B:$BA,MATCH($Q37,'Placebo Lags - Data'!$A:$A,0),MATCH(AJ$1,'Placebo Lags - Data'!$B$1:$BA$1,0)))*1000000*AJ$5</f>
        <v>-6.1352816373982932</v>
      </c>
      <c r="AK37" s="2">
        <f>IF(AK$2=0,0,INDEX('Placebo Lags - Data'!$B:$BA,MATCH($Q37,'Placebo Lags - Data'!$A:$A,0),MATCH(AK$1,'Placebo Lags - Data'!$B$1:$BA$1,0)))*1000000*AK$5</f>
        <v>0</v>
      </c>
      <c r="AL37" s="2">
        <f>IF(AL$2=0,0,INDEX('Placebo Lags - Data'!$B:$BA,MATCH($Q37,'Placebo Lags - Data'!$A:$A,0),MATCH(AL$1,'Placebo Lags - Data'!$B$1:$BA$1,0)))*1000000*AL$5</f>
        <v>-1.9025975461772759</v>
      </c>
      <c r="AM37" s="2">
        <f>IF(AM$2=0,0,INDEX('Placebo Lags - Data'!$B:$BA,MATCH($Q37,'Placebo Lags - Data'!$A:$A,0),MATCH(AM$1,'Placebo Lags - Data'!$B$1:$BA$1,0)))*1000000*AM$5</f>
        <v>12.760110621456988</v>
      </c>
      <c r="AN37" s="2">
        <f>IF(AN$2=0,0,INDEX('Placebo Lags - Data'!$B:$BA,MATCH($Q37,'Placebo Lags - Data'!$A:$A,0),MATCH(AN$1,'Placebo Lags - Data'!$B$1:$BA$1,0)))*1000000*AN$5</f>
        <v>0</v>
      </c>
      <c r="AO37" s="2">
        <f>IF(AO$2=0,0,INDEX('Placebo Lags - Data'!$B:$BA,MATCH($Q37,'Placebo Lags - Data'!$A:$A,0),MATCH(AO$1,'Placebo Lags - Data'!$B$1:$BA$1,0)))*1000000*AO$5</f>
        <v>11.476272447907832</v>
      </c>
      <c r="AP37" s="2">
        <f>IF(AP$2=0,0,INDEX('Placebo Lags - Data'!$B:$BA,MATCH($Q37,'Placebo Lags - Data'!$A:$A,0),MATCH(AP$1,'Placebo Lags - Data'!$B$1:$BA$1,0)))*1000000*AP$5</f>
        <v>0</v>
      </c>
      <c r="AQ37" s="2">
        <f>IF(AQ$2=0,0,INDEX('Placebo Lags - Data'!$B:$BA,MATCH($Q37,'Placebo Lags - Data'!$A:$A,0),MATCH(AQ$1,'Placebo Lags - Data'!$B$1:$BA$1,0)))*1000000*AQ$5</f>
        <v>-4.5654232962988317</v>
      </c>
      <c r="AR37" s="2">
        <f>IF(AR$2=0,0,INDEX('Placebo Lags - Data'!$B:$BA,MATCH($Q37,'Placebo Lags - Data'!$A:$A,0),MATCH(AR$1,'Placebo Lags - Data'!$B$1:$BA$1,0)))*1000000*AR$5</f>
        <v>0</v>
      </c>
      <c r="AS37" s="2">
        <f>IF(AS$2=0,0,INDEX('Placebo Lags - Data'!$B:$BA,MATCH($Q37,'Placebo Lags - Data'!$A:$A,0),MATCH(AS$1,'Placebo Lags - Data'!$B$1:$BA$1,0)))*1000000*AS$5</f>
        <v>-17.812251826399006</v>
      </c>
      <c r="AT37" s="2">
        <f>IF(AT$2=0,0,INDEX('Placebo Lags - Data'!$B:$BA,MATCH($Q37,'Placebo Lags - Data'!$A:$A,0),MATCH(AT$1,'Placebo Lags - Data'!$B$1:$BA$1,0)))*1000000*AT$5</f>
        <v>0</v>
      </c>
      <c r="AU37" s="2">
        <f>IF(AU$2=0,0,INDEX('Placebo Lags - Data'!$B:$BA,MATCH($Q37,'Placebo Lags - Data'!$A:$A,0),MATCH(AU$1,'Placebo Lags - Data'!$B$1:$BA$1,0)))*1000000*AU$5</f>
        <v>0</v>
      </c>
      <c r="AV37" s="2">
        <f>IF(AV$2=0,0,INDEX('Placebo Lags - Data'!$B:$BA,MATCH($Q37,'Placebo Lags - Data'!$A:$A,0),MATCH(AV$1,'Placebo Lags - Data'!$B$1:$BA$1,0)))*1000000*AV$5</f>
        <v>0</v>
      </c>
      <c r="AW37" s="2">
        <f>IF(AW$2=0,0,INDEX('Placebo Lags - Data'!$B:$BA,MATCH($Q37,'Placebo Lags - Data'!$A:$A,0),MATCH(AW$1,'Placebo Lags - Data'!$B$1:$BA$1,0)))*1000000*AW$5</f>
        <v>0</v>
      </c>
      <c r="AX37" s="2">
        <f>IF(AX$2=0,0,INDEX('Placebo Lags - Data'!$B:$BA,MATCH($Q37,'Placebo Lags - Data'!$A:$A,0),MATCH(AX$1,'Placebo Lags - Data'!$B$1:$BA$1,0)))*1000000*AX$5</f>
        <v>0</v>
      </c>
      <c r="AY37" s="2">
        <f>IF(AY$2=0,0,INDEX('Placebo Lags - Data'!$B:$BA,MATCH($Q37,'Placebo Lags - Data'!$A:$A,0),MATCH(AY$1,'Placebo Lags - Data'!$B$1:$BA$1,0)))*1000000*AY$5</f>
        <v>0</v>
      </c>
      <c r="AZ37" s="2">
        <f>IF(AZ$2=0,0,INDEX('Placebo Lags - Data'!$B:$BA,MATCH($Q37,'Placebo Lags - Data'!$A:$A,0),MATCH(AZ$1,'Placebo Lags - Data'!$B$1:$BA$1,0)))*1000000*AZ$5</f>
        <v>-76.534495747182518</v>
      </c>
      <c r="BA37" s="2">
        <f>IF(BA$2=0,0,INDEX('Placebo Lags - Data'!$B:$BA,MATCH($Q37,'Placebo Lags - Data'!$A:$A,0),MATCH(BA$1,'Placebo Lags - Data'!$B$1:$BA$1,0)))*1000000*BA$5</f>
        <v>0</v>
      </c>
      <c r="BB37" s="2">
        <f>IF(BB$2=0,0,INDEX('Placebo Lags - Data'!$B:$BA,MATCH($Q37,'Placebo Lags - Data'!$A:$A,0),MATCH(BB$1,'Placebo Lags - Data'!$B$1:$BA$1,0)))*1000000*BB$5</f>
        <v>0</v>
      </c>
      <c r="BC37" s="2">
        <f>IF(BC$2=0,0,INDEX('Placebo Lags - Data'!$B:$BA,MATCH($Q37,'Placebo Lags - Data'!$A:$A,0),MATCH(BC$1,'Placebo Lags - Data'!$B$1:$BA$1,0)))*1000000*BC$5</f>
        <v>0</v>
      </c>
      <c r="BD37" s="2">
        <f>IF(BD$2=0,0,INDEX('Placebo Lags - Data'!$B:$BA,MATCH($Q37,'Placebo Lags - Data'!$A:$A,0),MATCH(BD$1,'Placebo Lags - Data'!$B$1:$BA$1,0)))*1000000*BD$5</f>
        <v>0</v>
      </c>
      <c r="BE37" s="2">
        <f>IF(BE$2=0,0,INDEX('Placebo Lags - Data'!$B:$BA,MATCH($Q37,'Placebo Lags - Data'!$A:$A,0),MATCH(BE$1,'Placebo Lags - Data'!$B$1:$BA$1,0)))*1000000*BE$5</f>
        <v>0</v>
      </c>
      <c r="BF37" s="2">
        <f>IF(BF$2=0,0,INDEX('Placebo Lags - Data'!$B:$BA,MATCH($Q37,'Placebo Lags - Data'!$A:$A,0),MATCH(BF$1,'Placebo Lags - Data'!$B$1:$BA$1,0)))*1000000*BF$5</f>
        <v>-32.29605863452889</v>
      </c>
      <c r="BG37" s="2">
        <f>IF(BG$2=0,0,INDEX('Placebo Lags - Data'!$B:$BA,MATCH($Q37,'Placebo Lags - Data'!$A:$A,0),MATCH(BG$1,'Placebo Lags - Data'!$B$1:$BA$1,0)))*1000000*BG$5</f>
        <v>-7.3943488132499624</v>
      </c>
      <c r="BH37" s="2">
        <f>IF(BH$2=0,0,INDEX('Placebo Lags - Data'!$B:$BA,MATCH($Q37,'Placebo Lags - Data'!$A:$A,0),MATCH(BH$1,'Placebo Lags - Data'!$B$1:$BA$1,0)))*1000000*BH$5</f>
        <v>6.499582468677545</v>
      </c>
      <c r="BI37" s="2">
        <f>IF(BI$2=0,0,INDEX('Placebo Lags - Data'!$B:$BA,MATCH($Q37,'Placebo Lags - Data'!$A:$A,0),MATCH(BI$1,'Placebo Lags - Data'!$B$1:$BA$1,0)))*1000000*BI$5</f>
        <v>8.4367629824555479</v>
      </c>
      <c r="BJ37" s="2">
        <f>IF(BJ$2=0,0,INDEX('Placebo Lags - Data'!$B:$BA,MATCH($Q37,'Placebo Lags - Data'!$A:$A,0),MATCH(BJ$1,'Placebo Lags - Data'!$B$1:$BA$1,0)))*1000000*BJ$5</f>
        <v>0</v>
      </c>
      <c r="BK37" s="2">
        <f>IF(BK$2=0,0,INDEX('Placebo Lags - Data'!$B:$BA,MATCH($Q37,'Placebo Lags - Data'!$A:$A,0),MATCH(BK$1,'Placebo Lags - Data'!$B$1:$BA$1,0)))*1000000*BK$5</f>
        <v>0</v>
      </c>
      <c r="BL37" s="2">
        <f>IF(BL$2=0,0,INDEX('Placebo Lags - Data'!$B:$BA,MATCH($Q37,'Placebo Lags - Data'!$A:$A,0),MATCH(BL$1,'Placebo Lags - Data'!$B$1:$BA$1,0)))*1000000*BL$5</f>
        <v>0</v>
      </c>
      <c r="BM37" s="2">
        <f>IF(BM$2=0,0,INDEX('Placebo Lags - Data'!$B:$BA,MATCH($Q37,'Placebo Lags - Data'!$A:$A,0),MATCH(BM$1,'Placebo Lags - Data'!$B$1:$BA$1,0)))*1000000*BM$5</f>
        <v>0</v>
      </c>
      <c r="BN37" s="2">
        <f>IF(BN$2=0,0,INDEX('Placebo Lags - Data'!$B:$BA,MATCH($Q37,'Placebo Lags - Data'!$A:$A,0),MATCH(BN$1,'Placebo Lags - Data'!$B$1:$BA$1,0)))*1000000*BN$5</f>
        <v>0</v>
      </c>
      <c r="BO37" s="2">
        <f>IF(BO$2=0,0,INDEX('Placebo Lags - Data'!$B:$BA,MATCH($Q37,'Placebo Lags - Data'!$A:$A,0),MATCH(BO$1,'Placebo Lags - Data'!$B$1:$BA$1,0)))*1000000*BO$5</f>
        <v>-4.3956697481917217</v>
      </c>
      <c r="BP37" s="2">
        <f>IF(BP$2=0,0,INDEX('Placebo Lags - Data'!$B:$BA,MATCH($Q37,'Placebo Lags - Data'!$A:$A,0),MATCH(BP$1,'Placebo Lags - Data'!$B$1:$BA$1,0)))*1000000*BP$5</f>
        <v>0</v>
      </c>
      <c r="BQ37" s="2"/>
      <c r="BR37" s="2"/>
    </row>
    <row r="38" spans="1:70" x14ac:dyDescent="0.25">
      <c r="A38" t="s">
        <v>52</v>
      </c>
      <c r="B38" s="2">
        <f t="shared" si="3"/>
        <v>0</v>
      </c>
      <c r="Q38">
        <f>'Placebo Lags - Data'!A33</f>
        <v>2013</v>
      </c>
      <c r="R38" s="2">
        <f>IF(R$2=0,0,INDEX('Placebo Lags - Data'!$B:$BA,MATCH($Q38,'Placebo Lags - Data'!$A:$A,0),MATCH(R$1,'Placebo Lags - Data'!$B$1:$BA$1,0)))*1000000*R$5</f>
        <v>-1.7932217133420636</v>
      </c>
      <c r="S38" s="2">
        <f>IF(S$2=0,0,INDEX('Placebo Lags - Data'!$B:$BA,MATCH($Q38,'Placebo Lags - Data'!$A:$A,0),MATCH(S$1,'Placebo Lags - Data'!$B$1:$BA$1,0)))*1000000*S$5</f>
        <v>0</v>
      </c>
      <c r="T38" s="2">
        <f>IF(T$2=0,0,INDEX('Placebo Lags - Data'!$B:$BA,MATCH($Q38,'Placebo Lags - Data'!$A:$A,0),MATCH(T$1,'Placebo Lags - Data'!$B$1:$BA$1,0)))*1000000*T$5</f>
        <v>0</v>
      </c>
      <c r="U38" s="2">
        <f>IF(U$2=0,0,INDEX('Placebo Lags - Data'!$B:$BA,MATCH($Q38,'Placebo Lags - Data'!$A:$A,0),MATCH(U$1,'Placebo Lags - Data'!$B$1:$BA$1,0)))*1000000*U$5</f>
        <v>22.40146386611741</v>
      </c>
      <c r="V38" s="2">
        <f>IF(V$2=0,0,INDEX('Placebo Lags - Data'!$B:$BA,MATCH($Q38,'Placebo Lags - Data'!$A:$A,0),MATCH(V$1,'Placebo Lags - Data'!$B$1:$BA$1,0)))*1000000*V$5</f>
        <v>2.1371993170760106</v>
      </c>
      <c r="W38" s="2">
        <f>IF(W$2=0,0,INDEX('Placebo Lags - Data'!$B:$BA,MATCH($Q38,'Placebo Lags - Data'!$A:$A,0),MATCH(W$1,'Placebo Lags - Data'!$B$1:$BA$1,0)))*1000000*W$5</f>
        <v>0</v>
      </c>
      <c r="X38" s="2">
        <f>IF(X$2=0,0,INDEX('Placebo Lags - Data'!$B:$BA,MATCH($Q38,'Placebo Lags - Data'!$A:$A,0),MATCH(X$1,'Placebo Lags - Data'!$B$1:$BA$1,0)))*1000000*X$5</f>
        <v>15.037947378004901</v>
      </c>
      <c r="Y38" s="2">
        <f>IF(Y$2=0,0,INDEX('Placebo Lags - Data'!$B:$BA,MATCH($Q38,'Placebo Lags - Data'!$A:$A,0),MATCH(Y$1,'Placebo Lags - Data'!$B$1:$BA$1,0)))*1000000*Y$5</f>
        <v>0</v>
      </c>
      <c r="Z38" s="2">
        <f>IF(Z$2=0,0,INDEX('Placebo Lags - Data'!$B:$BA,MATCH($Q38,'Placebo Lags - Data'!$A:$A,0),MATCH(Z$1,'Placebo Lags - Data'!$B$1:$BA$1,0)))*1000000*Z$5</f>
        <v>0</v>
      </c>
      <c r="AA38" s="2">
        <f>IF(AA$2=0,0,INDEX('Placebo Lags - Data'!$B:$BA,MATCH($Q38,'Placebo Lags - Data'!$A:$A,0),MATCH(AA$1,'Placebo Lags - Data'!$B$1:$BA$1,0)))*1000000*AA$5</f>
        <v>0</v>
      </c>
      <c r="AB38" s="2">
        <f>IF(AB$2=0,0,INDEX('Placebo Lags - Data'!$B:$BA,MATCH($Q38,'Placebo Lags - Data'!$A:$A,0),MATCH(AB$1,'Placebo Lags - Data'!$B$1:$BA$1,0)))*1000000*AB$5</f>
        <v>0</v>
      </c>
      <c r="AC38" s="2">
        <f>IF(AC$2=0,0,INDEX('Placebo Lags - Data'!$B:$BA,MATCH($Q38,'Placebo Lags - Data'!$A:$A,0),MATCH(AC$1,'Placebo Lags - Data'!$B$1:$BA$1,0)))*1000000*AC$5</f>
        <v>15.803931091795675</v>
      </c>
      <c r="AD38" s="2">
        <f>IF(AD$2=0,0,INDEX('Placebo Lags - Data'!$B:$BA,MATCH($Q38,'Placebo Lags - Data'!$A:$A,0),MATCH(AD$1,'Placebo Lags - Data'!$B$1:$BA$1,0)))*1000000*AD$5</f>
        <v>0</v>
      </c>
      <c r="AE38" s="2">
        <f>IF(AE$2=0,0,INDEX('Placebo Lags - Data'!$B:$BA,MATCH($Q38,'Placebo Lags - Data'!$A:$A,0),MATCH(AE$1,'Placebo Lags - Data'!$B$1:$BA$1,0)))*1000000*AE$5</f>
        <v>5.1907732085965108</v>
      </c>
      <c r="AF38" s="2">
        <f>IF(AF$2=0,0,INDEX('Placebo Lags - Data'!$B:$BA,MATCH($Q38,'Placebo Lags - Data'!$A:$A,0),MATCH(AF$1,'Placebo Lags - Data'!$B$1:$BA$1,0)))*1000000*AF$5</f>
        <v>7.6291712503007147</v>
      </c>
      <c r="AG38" s="2">
        <f>IF(AG$2=0,0,INDEX('Placebo Lags - Data'!$B:$BA,MATCH($Q38,'Placebo Lags - Data'!$A:$A,0),MATCH(AG$1,'Placebo Lags - Data'!$B$1:$BA$1,0)))*1000000*AG$5</f>
        <v>0</v>
      </c>
      <c r="AH38" s="2">
        <f>IF(AH$2=0,0,INDEX('Placebo Lags - Data'!$B:$BA,MATCH($Q38,'Placebo Lags - Data'!$A:$A,0),MATCH(AH$1,'Placebo Lags - Data'!$B$1:$BA$1,0)))*1000000*AH$5</f>
        <v>-6.8226668190618511</v>
      </c>
      <c r="AI38" s="2">
        <f>IF(AI$2=0,0,INDEX('Placebo Lags - Data'!$B:$BA,MATCH($Q38,'Placebo Lags - Data'!$A:$A,0),MATCH(AI$1,'Placebo Lags - Data'!$B$1:$BA$1,0)))*1000000*AI$5</f>
        <v>13.330188266991172</v>
      </c>
      <c r="AJ38" s="2">
        <f>IF(AJ$2=0,0,INDEX('Placebo Lags - Data'!$B:$BA,MATCH($Q38,'Placebo Lags - Data'!$A:$A,0),MATCH(AJ$1,'Placebo Lags - Data'!$B$1:$BA$1,0)))*1000000*AJ$5</f>
        <v>-7.8171306086005643</v>
      </c>
      <c r="AK38" s="2">
        <f>IF(AK$2=0,0,INDEX('Placebo Lags - Data'!$B:$BA,MATCH($Q38,'Placebo Lags - Data'!$A:$A,0),MATCH(AK$1,'Placebo Lags - Data'!$B$1:$BA$1,0)))*1000000*AK$5</f>
        <v>0</v>
      </c>
      <c r="AL38" s="2">
        <f>IF(AL$2=0,0,INDEX('Placebo Lags - Data'!$B:$BA,MATCH($Q38,'Placebo Lags - Data'!$A:$A,0),MATCH(AL$1,'Placebo Lags - Data'!$B$1:$BA$1,0)))*1000000*AL$5</f>
        <v>2.8056886094418587</v>
      </c>
      <c r="AM38" s="2">
        <f>IF(AM$2=0,0,INDEX('Placebo Lags - Data'!$B:$BA,MATCH($Q38,'Placebo Lags - Data'!$A:$A,0),MATCH(AM$1,'Placebo Lags - Data'!$B$1:$BA$1,0)))*1000000*AM$5</f>
        <v>4.9243808462051675</v>
      </c>
      <c r="AN38" s="2">
        <f>IF(AN$2=0,0,INDEX('Placebo Lags - Data'!$B:$BA,MATCH($Q38,'Placebo Lags - Data'!$A:$A,0),MATCH(AN$1,'Placebo Lags - Data'!$B$1:$BA$1,0)))*1000000*AN$5</f>
        <v>0</v>
      </c>
      <c r="AO38" s="2">
        <f>IF(AO$2=0,0,INDEX('Placebo Lags - Data'!$B:$BA,MATCH($Q38,'Placebo Lags - Data'!$A:$A,0),MATCH(AO$1,'Placebo Lags - Data'!$B$1:$BA$1,0)))*1000000*AO$5</f>
        <v>12.381193300825544</v>
      </c>
      <c r="AP38" s="2">
        <f>IF(AP$2=0,0,INDEX('Placebo Lags - Data'!$B:$BA,MATCH($Q38,'Placebo Lags - Data'!$A:$A,0),MATCH(AP$1,'Placebo Lags - Data'!$B$1:$BA$1,0)))*1000000*AP$5</f>
        <v>0</v>
      </c>
      <c r="AQ38" s="2">
        <f>IF(AQ$2=0,0,INDEX('Placebo Lags - Data'!$B:$BA,MATCH($Q38,'Placebo Lags - Data'!$A:$A,0),MATCH(AQ$1,'Placebo Lags - Data'!$B$1:$BA$1,0)))*1000000*AQ$5</f>
        <v>0.555078543129639</v>
      </c>
      <c r="AR38" s="2">
        <f>IF(AR$2=0,0,INDEX('Placebo Lags - Data'!$B:$BA,MATCH($Q38,'Placebo Lags - Data'!$A:$A,0),MATCH(AR$1,'Placebo Lags - Data'!$B$1:$BA$1,0)))*1000000*AR$5</f>
        <v>0</v>
      </c>
      <c r="AS38" s="2">
        <f>IF(AS$2=0,0,INDEX('Placebo Lags - Data'!$B:$BA,MATCH($Q38,'Placebo Lags - Data'!$A:$A,0),MATCH(AS$1,'Placebo Lags - Data'!$B$1:$BA$1,0)))*1000000*AS$5</f>
        <v>-9.0559460659278557</v>
      </c>
      <c r="AT38" s="2">
        <f>IF(AT$2=0,0,INDEX('Placebo Lags - Data'!$B:$BA,MATCH($Q38,'Placebo Lags - Data'!$A:$A,0),MATCH(AT$1,'Placebo Lags - Data'!$B$1:$BA$1,0)))*1000000*AT$5</f>
        <v>0</v>
      </c>
      <c r="AU38" s="2">
        <f>IF(AU$2=0,0,INDEX('Placebo Lags - Data'!$B:$BA,MATCH($Q38,'Placebo Lags - Data'!$A:$A,0),MATCH(AU$1,'Placebo Lags - Data'!$B$1:$BA$1,0)))*1000000*AU$5</f>
        <v>0</v>
      </c>
      <c r="AV38" s="2">
        <f>IF(AV$2=0,0,INDEX('Placebo Lags - Data'!$B:$BA,MATCH($Q38,'Placebo Lags - Data'!$A:$A,0),MATCH(AV$1,'Placebo Lags - Data'!$B$1:$BA$1,0)))*1000000*AV$5</f>
        <v>0</v>
      </c>
      <c r="AW38" s="2">
        <f>IF(AW$2=0,0,INDEX('Placebo Lags - Data'!$B:$BA,MATCH($Q38,'Placebo Lags - Data'!$A:$A,0),MATCH(AW$1,'Placebo Lags - Data'!$B$1:$BA$1,0)))*1000000*AW$5</f>
        <v>0</v>
      </c>
      <c r="AX38" s="2">
        <f>IF(AX$2=0,0,INDEX('Placebo Lags - Data'!$B:$BA,MATCH($Q38,'Placebo Lags - Data'!$A:$A,0),MATCH(AX$1,'Placebo Lags - Data'!$B$1:$BA$1,0)))*1000000*AX$5</f>
        <v>0</v>
      </c>
      <c r="AY38" s="2">
        <f>IF(AY$2=0,0,INDEX('Placebo Lags - Data'!$B:$BA,MATCH($Q38,'Placebo Lags - Data'!$A:$A,0),MATCH(AY$1,'Placebo Lags - Data'!$B$1:$BA$1,0)))*1000000*AY$5</f>
        <v>0</v>
      </c>
      <c r="AZ38" s="2">
        <f>IF(AZ$2=0,0,INDEX('Placebo Lags - Data'!$B:$BA,MATCH($Q38,'Placebo Lags - Data'!$A:$A,0),MATCH(AZ$1,'Placebo Lags - Data'!$B$1:$BA$1,0)))*1000000*AZ$5</f>
        <v>-58.915567933581769</v>
      </c>
      <c r="BA38" s="2">
        <f>IF(BA$2=0,0,INDEX('Placebo Lags - Data'!$B:$BA,MATCH($Q38,'Placebo Lags - Data'!$A:$A,0),MATCH(BA$1,'Placebo Lags - Data'!$B$1:$BA$1,0)))*1000000*BA$5</f>
        <v>0</v>
      </c>
      <c r="BB38" s="2">
        <f>IF(BB$2=0,0,INDEX('Placebo Lags - Data'!$B:$BA,MATCH($Q38,'Placebo Lags - Data'!$A:$A,0),MATCH(BB$1,'Placebo Lags - Data'!$B$1:$BA$1,0)))*1000000*BB$5</f>
        <v>0</v>
      </c>
      <c r="BC38" s="2">
        <f>IF(BC$2=0,0,INDEX('Placebo Lags - Data'!$B:$BA,MATCH($Q38,'Placebo Lags - Data'!$A:$A,0),MATCH(BC$1,'Placebo Lags - Data'!$B$1:$BA$1,0)))*1000000*BC$5</f>
        <v>0</v>
      </c>
      <c r="BD38" s="2">
        <f>IF(BD$2=0,0,INDEX('Placebo Lags - Data'!$B:$BA,MATCH($Q38,'Placebo Lags - Data'!$A:$A,0),MATCH(BD$1,'Placebo Lags - Data'!$B$1:$BA$1,0)))*1000000*BD$5</f>
        <v>0</v>
      </c>
      <c r="BE38" s="2">
        <f>IF(BE$2=0,0,INDEX('Placebo Lags - Data'!$B:$BA,MATCH($Q38,'Placebo Lags - Data'!$A:$A,0),MATCH(BE$1,'Placebo Lags - Data'!$B$1:$BA$1,0)))*1000000*BE$5</f>
        <v>0</v>
      </c>
      <c r="BF38" s="2">
        <f>IF(BF$2=0,0,INDEX('Placebo Lags - Data'!$B:$BA,MATCH($Q38,'Placebo Lags - Data'!$A:$A,0),MATCH(BF$1,'Placebo Lags - Data'!$B$1:$BA$1,0)))*1000000*BF$5</f>
        <v>-28.123145966674201</v>
      </c>
      <c r="BG38" s="2">
        <f>IF(BG$2=0,0,INDEX('Placebo Lags - Data'!$B:$BA,MATCH($Q38,'Placebo Lags - Data'!$A:$A,0),MATCH(BG$1,'Placebo Lags - Data'!$B$1:$BA$1,0)))*1000000*BG$5</f>
        <v>-5.345009412849322</v>
      </c>
      <c r="BH38" s="2">
        <f>IF(BH$2=0,0,INDEX('Placebo Lags - Data'!$B:$BA,MATCH($Q38,'Placebo Lags - Data'!$A:$A,0),MATCH(BH$1,'Placebo Lags - Data'!$B$1:$BA$1,0)))*1000000*BH$5</f>
        <v>8.304270522785373</v>
      </c>
      <c r="BI38" s="2">
        <f>IF(BI$2=0,0,INDEX('Placebo Lags - Data'!$B:$BA,MATCH($Q38,'Placebo Lags - Data'!$A:$A,0),MATCH(BI$1,'Placebo Lags - Data'!$B$1:$BA$1,0)))*1000000*BI$5</f>
        <v>-0.93551034296979196</v>
      </c>
      <c r="BJ38" s="2">
        <f>IF(BJ$2=0,0,INDEX('Placebo Lags - Data'!$B:$BA,MATCH($Q38,'Placebo Lags - Data'!$A:$A,0),MATCH(BJ$1,'Placebo Lags - Data'!$B$1:$BA$1,0)))*1000000*BJ$5</f>
        <v>0</v>
      </c>
      <c r="BK38" s="2">
        <f>IF(BK$2=0,0,INDEX('Placebo Lags - Data'!$B:$BA,MATCH($Q38,'Placebo Lags - Data'!$A:$A,0),MATCH(BK$1,'Placebo Lags - Data'!$B$1:$BA$1,0)))*1000000*BK$5</f>
        <v>0</v>
      </c>
      <c r="BL38" s="2">
        <f>IF(BL$2=0,0,INDEX('Placebo Lags - Data'!$B:$BA,MATCH($Q38,'Placebo Lags - Data'!$A:$A,0),MATCH(BL$1,'Placebo Lags - Data'!$B$1:$BA$1,0)))*1000000*BL$5</f>
        <v>0</v>
      </c>
      <c r="BM38" s="2">
        <f>IF(BM$2=0,0,INDEX('Placebo Lags - Data'!$B:$BA,MATCH($Q38,'Placebo Lags - Data'!$A:$A,0),MATCH(BM$1,'Placebo Lags - Data'!$B$1:$BA$1,0)))*1000000*BM$5</f>
        <v>0</v>
      </c>
      <c r="BN38" s="2">
        <f>IF(BN$2=0,0,INDEX('Placebo Lags - Data'!$B:$BA,MATCH($Q38,'Placebo Lags - Data'!$A:$A,0),MATCH(BN$1,'Placebo Lags - Data'!$B$1:$BA$1,0)))*1000000*BN$5</f>
        <v>0</v>
      </c>
      <c r="BO38" s="2">
        <f>IF(BO$2=0,0,INDEX('Placebo Lags - Data'!$B:$BA,MATCH($Q38,'Placebo Lags - Data'!$A:$A,0),MATCH(BO$1,'Placebo Lags - Data'!$B$1:$BA$1,0)))*1000000*BO$5</f>
        <v>1.2844186585425632</v>
      </c>
      <c r="BP38" s="2">
        <f>IF(BP$2=0,0,INDEX('Placebo Lags - Data'!$B:$BA,MATCH($Q38,'Placebo Lags - Data'!$A:$A,0),MATCH(BP$1,'Placebo Lags - Data'!$B$1:$BA$1,0)))*1000000*BP$5</f>
        <v>0</v>
      </c>
      <c r="BQ38" s="2"/>
      <c r="BR38" s="2"/>
    </row>
    <row r="39" spans="1:70" x14ac:dyDescent="0.25">
      <c r="A39" t="s">
        <v>49</v>
      </c>
      <c r="B39" s="2">
        <f t="shared" si="3"/>
        <v>0</v>
      </c>
      <c r="Q39">
        <f>'Placebo Lags - Data'!A34</f>
        <v>2014</v>
      </c>
      <c r="R39" s="2">
        <f>IF(R$2=0,0,INDEX('Placebo Lags - Data'!$B:$BA,MATCH($Q39,'Placebo Lags - Data'!$A:$A,0),MATCH(R$1,'Placebo Lags - Data'!$B$1:$BA$1,0)))*1000000*R$5</f>
        <v>2.7036460323870415</v>
      </c>
      <c r="S39" s="2">
        <f>IF(S$2=0,0,INDEX('Placebo Lags - Data'!$B:$BA,MATCH($Q39,'Placebo Lags - Data'!$A:$A,0),MATCH(S$1,'Placebo Lags - Data'!$B$1:$BA$1,0)))*1000000*S$5</f>
        <v>0</v>
      </c>
      <c r="T39" s="2">
        <f>IF(T$2=0,0,INDEX('Placebo Lags - Data'!$B:$BA,MATCH($Q39,'Placebo Lags - Data'!$A:$A,0),MATCH(T$1,'Placebo Lags - Data'!$B$1:$BA$1,0)))*1000000*T$5</f>
        <v>0</v>
      </c>
      <c r="U39" s="2">
        <f>IF(U$2=0,0,INDEX('Placebo Lags - Data'!$B:$BA,MATCH($Q39,'Placebo Lags - Data'!$A:$A,0),MATCH(U$1,'Placebo Lags - Data'!$B$1:$BA$1,0)))*1000000*U$5</f>
        <v>24.606842998764478</v>
      </c>
      <c r="V39" s="2">
        <f>IF(V$2=0,0,INDEX('Placebo Lags - Data'!$B:$BA,MATCH($Q39,'Placebo Lags - Data'!$A:$A,0),MATCH(V$1,'Placebo Lags - Data'!$B$1:$BA$1,0)))*1000000*V$5</f>
        <v>-7.4621448220568709</v>
      </c>
      <c r="W39" s="2">
        <f>IF(W$2=0,0,INDEX('Placebo Lags - Data'!$B:$BA,MATCH($Q39,'Placebo Lags - Data'!$A:$A,0),MATCH(W$1,'Placebo Lags - Data'!$B$1:$BA$1,0)))*1000000*W$5</f>
        <v>0</v>
      </c>
      <c r="X39" s="2">
        <f>IF(X$2=0,0,INDEX('Placebo Lags - Data'!$B:$BA,MATCH($Q39,'Placebo Lags - Data'!$A:$A,0),MATCH(X$1,'Placebo Lags - Data'!$B$1:$BA$1,0)))*1000000*X$5</f>
        <v>16.050975318648852</v>
      </c>
      <c r="Y39" s="2">
        <f>IF(Y$2=0,0,INDEX('Placebo Lags - Data'!$B:$BA,MATCH($Q39,'Placebo Lags - Data'!$A:$A,0),MATCH(Y$1,'Placebo Lags - Data'!$B$1:$BA$1,0)))*1000000*Y$5</f>
        <v>0</v>
      </c>
      <c r="Z39" s="2">
        <f>IF(Z$2=0,0,INDEX('Placebo Lags - Data'!$B:$BA,MATCH($Q39,'Placebo Lags - Data'!$A:$A,0),MATCH(Z$1,'Placebo Lags - Data'!$B$1:$BA$1,0)))*1000000*Z$5</f>
        <v>0</v>
      </c>
      <c r="AA39" s="2">
        <f>IF(AA$2=0,0,INDEX('Placebo Lags - Data'!$B:$BA,MATCH($Q39,'Placebo Lags - Data'!$A:$A,0),MATCH(AA$1,'Placebo Lags - Data'!$B$1:$BA$1,0)))*1000000*AA$5</f>
        <v>0</v>
      </c>
      <c r="AB39" s="2">
        <f>IF(AB$2=0,0,INDEX('Placebo Lags - Data'!$B:$BA,MATCH($Q39,'Placebo Lags - Data'!$A:$A,0),MATCH(AB$1,'Placebo Lags - Data'!$B$1:$BA$1,0)))*1000000*AB$5</f>
        <v>0</v>
      </c>
      <c r="AC39" s="2">
        <f>IF(AC$2=0,0,INDEX('Placebo Lags - Data'!$B:$BA,MATCH($Q39,'Placebo Lags - Data'!$A:$A,0),MATCH(AC$1,'Placebo Lags - Data'!$B$1:$BA$1,0)))*1000000*AC$5</f>
        <v>16.5365963766817</v>
      </c>
      <c r="AD39" s="2">
        <f>IF(AD$2=0,0,INDEX('Placebo Lags - Data'!$B:$BA,MATCH($Q39,'Placebo Lags - Data'!$A:$A,0),MATCH(AD$1,'Placebo Lags - Data'!$B$1:$BA$1,0)))*1000000*AD$5</f>
        <v>0</v>
      </c>
      <c r="AE39" s="2">
        <f>IF(AE$2=0,0,INDEX('Placebo Lags - Data'!$B:$BA,MATCH($Q39,'Placebo Lags - Data'!$A:$A,0),MATCH(AE$1,'Placebo Lags - Data'!$B$1:$BA$1,0)))*1000000*AE$5</f>
        <v>11.42089422501158</v>
      </c>
      <c r="AF39" s="2">
        <f>IF(AF$2=0,0,INDEX('Placebo Lags - Data'!$B:$BA,MATCH($Q39,'Placebo Lags - Data'!$A:$A,0),MATCH(AF$1,'Placebo Lags - Data'!$B$1:$BA$1,0)))*1000000*AF$5</f>
        <v>16.872652849997394</v>
      </c>
      <c r="AG39" s="2">
        <f>IF(AG$2=0,0,INDEX('Placebo Lags - Data'!$B:$BA,MATCH($Q39,'Placebo Lags - Data'!$A:$A,0),MATCH(AG$1,'Placebo Lags - Data'!$B$1:$BA$1,0)))*1000000*AG$5</f>
        <v>0</v>
      </c>
      <c r="AH39" s="2">
        <f>IF(AH$2=0,0,INDEX('Placebo Lags - Data'!$B:$BA,MATCH($Q39,'Placebo Lags - Data'!$A:$A,0),MATCH(AH$1,'Placebo Lags - Data'!$B$1:$BA$1,0)))*1000000*AH$5</f>
        <v>-7.4147392297163606</v>
      </c>
      <c r="AI39" s="2">
        <f>IF(AI$2=0,0,INDEX('Placebo Lags - Data'!$B:$BA,MATCH($Q39,'Placebo Lags - Data'!$A:$A,0),MATCH(AI$1,'Placebo Lags - Data'!$B$1:$BA$1,0)))*1000000*AI$5</f>
        <v>9.5481518656015396</v>
      </c>
      <c r="AJ39" s="2">
        <f>IF(AJ$2=0,0,INDEX('Placebo Lags - Data'!$B:$BA,MATCH($Q39,'Placebo Lags - Data'!$A:$A,0),MATCH(AJ$1,'Placebo Lags - Data'!$B$1:$BA$1,0)))*1000000*AJ$5</f>
        <v>-8.1292473623761907</v>
      </c>
      <c r="AK39" s="2">
        <f>IF(AK$2=0,0,INDEX('Placebo Lags - Data'!$B:$BA,MATCH($Q39,'Placebo Lags - Data'!$A:$A,0),MATCH(AK$1,'Placebo Lags - Data'!$B$1:$BA$1,0)))*1000000*AK$5</f>
        <v>0</v>
      </c>
      <c r="AL39" s="2">
        <f>IF(AL$2=0,0,INDEX('Placebo Lags - Data'!$B:$BA,MATCH($Q39,'Placebo Lags - Data'!$A:$A,0),MATCH(AL$1,'Placebo Lags - Data'!$B$1:$BA$1,0)))*1000000*AL$5</f>
        <v>7.8948050941107795</v>
      </c>
      <c r="AM39" s="2">
        <f>IF(AM$2=0,0,INDEX('Placebo Lags - Data'!$B:$BA,MATCH($Q39,'Placebo Lags - Data'!$A:$A,0),MATCH(AM$1,'Placebo Lags - Data'!$B$1:$BA$1,0)))*1000000*AM$5</f>
        <v>-0.98035161499865353</v>
      </c>
      <c r="AN39" s="2">
        <f>IF(AN$2=0,0,INDEX('Placebo Lags - Data'!$B:$BA,MATCH($Q39,'Placebo Lags - Data'!$A:$A,0),MATCH(AN$1,'Placebo Lags - Data'!$B$1:$BA$1,0)))*1000000*AN$5</f>
        <v>0</v>
      </c>
      <c r="AO39" s="2">
        <f>IF(AO$2=0,0,INDEX('Placebo Lags - Data'!$B:$BA,MATCH($Q39,'Placebo Lags - Data'!$A:$A,0),MATCH(AO$1,'Placebo Lags - Data'!$B$1:$BA$1,0)))*1000000*AO$5</f>
        <v>18.649032426765189</v>
      </c>
      <c r="AP39" s="2">
        <f>IF(AP$2=0,0,INDEX('Placebo Lags - Data'!$B:$BA,MATCH($Q39,'Placebo Lags - Data'!$A:$A,0),MATCH(AP$1,'Placebo Lags - Data'!$B$1:$BA$1,0)))*1000000*AP$5</f>
        <v>0</v>
      </c>
      <c r="AQ39" s="2">
        <f>IF(AQ$2=0,0,INDEX('Placebo Lags - Data'!$B:$BA,MATCH($Q39,'Placebo Lags - Data'!$A:$A,0),MATCH(AQ$1,'Placebo Lags - Data'!$B$1:$BA$1,0)))*1000000*AQ$5</f>
        <v>11.231205462536309</v>
      </c>
      <c r="AR39" s="2">
        <f>IF(AR$2=0,0,INDEX('Placebo Lags - Data'!$B:$BA,MATCH($Q39,'Placebo Lags - Data'!$A:$A,0),MATCH(AR$1,'Placebo Lags - Data'!$B$1:$BA$1,0)))*1000000*AR$5</f>
        <v>0</v>
      </c>
      <c r="AS39" s="2">
        <f>IF(AS$2=0,0,INDEX('Placebo Lags - Data'!$B:$BA,MATCH($Q39,'Placebo Lags - Data'!$A:$A,0),MATCH(AS$1,'Placebo Lags - Data'!$B$1:$BA$1,0)))*1000000*AS$5</f>
        <v>-14.428207578021102</v>
      </c>
      <c r="AT39" s="2">
        <f>IF(AT$2=0,0,INDEX('Placebo Lags - Data'!$B:$BA,MATCH($Q39,'Placebo Lags - Data'!$A:$A,0),MATCH(AT$1,'Placebo Lags - Data'!$B$1:$BA$1,0)))*1000000*AT$5</f>
        <v>0</v>
      </c>
      <c r="AU39" s="2">
        <f>IF(AU$2=0,0,INDEX('Placebo Lags - Data'!$B:$BA,MATCH($Q39,'Placebo Lags - Data'!$A:$A,0),MATCH(AU$1,'Placebo Lags - Data'!$B$1:$BA$1,0)))*1000000*AU$5</f>
        <v>0</v>
      </c>
      <c r="AV39" s="2">
        <f>IF(AV$2=0,0,INDEX('Placebo Lags - Data'!$B:$BA,MATCH($Q39,'Placebo Lags - Data'!$A:$A,0),MATCH(AV$1,'Placebo Lags - Data'!$B$1:$BA$1,0)))*1000000*AV$5</f>
        <v>0</v>
      </c>
      <c r="AW39" s="2">
        <f>IF(AW$2=0,0,INDEX('Placebo Lags - Data'!$B:$BA,MATCH($Q39,'Placebo Lags - Data'!$A:$A,0),MATCH(AW$1,'Placebo Lags - Data'!$B$1:$BA$1,0)))*1000000*AW$5</f>
        <v>0</v>
      </c>
      <c r="AX39" s="2">
        <f>IF(AX$2=0,0,INDEX('Placebo Lags - Data'!$B:$BA,MATCH($Q39,'Placebo Lags - Data'!$A:$A,0),MATCH(AX$1,'Placebo Lags - Data'!$B$1:$BA$1,0)))*1000000*AX$5</f>
        <v>0</v>
      </c>
      <c r="AY39" s="2">
        <f>IF(AY$2=0,0,INDEX('Placebo Lags - Data'!$B:$BA,MATCH($Q39,'Placebo Lags - Data'!$A:$A,0),MATCH(AY$1,'Placebo Lags - Data'!$B$1:$BA$1,0)))*1000000*AY$5</f>
        <v>0</v>
      </c>
      <c r="AZ39" s="2">
        <f>IF(AZ$2=0,0,INDEX('Placebo Lags - Data'!$B:$BA,MATCH($Q39,'Placebo Lags - Data'!$A:$A,0),MATCH(AZ$1,'Placebo Lags - Data'!$B$1:$BA$1,0)))*1000000*AZ$5</f>
        <v>-41.431943827774376</v>
      </c>
      <c r="BA39" s="2">
        <f>IF(BA$2=0,0,INDEX('Placebo Lags - Data'!$B:$BA,MATCH($Q39,'Placebo Lags - Data'!$A:$A,0),MATCH(BA$1,'Placebo Lags - Data'!$B$1:$BA$1,0)))*1000000*BA$5</f>
        <v>0</v>
      </c>
      <c r="BB39" s="2">
        <f>IF(BB$2=0,0,INDEX('Placebo Lags - Data'!$B:$BA,MATCH($Q39,'Placebo Lags - Data'!$A:$A,0),MATCH(BB$1,'Placebo Lags - Data'!$B$1:$BA$1,0)))*1000000*BB$5</f>
        <v>0</v>
      </c>
      <c r="BC39" s="2">
        <f>IF(BC$2=0,0,INDEX('Placebo Lags - Data'!$B:$BA,MATCH($Q39,'Placebo Lags - Data'!$A:$A,0),MATCH(BC$1,'Placebo Lags - Data'!$B$1:$BA$1,0)))*1000000*BC$5</f>
        <v>0</v>
      </c>
      <c r="BD39" s="2">
        <f>IF(BD$2=0,0,INDEX('Placebo Lags - Data'!$B:$BA,MATCH($Q39,'Placebo Lags - Data'!$A:$A,0),MATCH(BD$1,'Placebo Lags - Data'!$B$1:$BA$1,0)))*1000000*BD$5</f>
        <v>0</v>
      </c>
      <c r="BE39" s="2">
        <f>IF(BE$2=0,0,INDEX('Placebo Lags - Data'!$B:$BA,MATCH($Q39,'Placebo Lags - Data'!$A:$A,0),MATCH(BE$1,'Placebo Lags - Data'!$B$1:$BA$1,0)))*1000000*BE$5</f>
        <v>0</v>
      </c>
      <c r="BF39" s="2">
        <f>IF(BF$2=0,0,INDEX('Placebo Lags - Data'!$B:$BA,MATCH($Q39,'Placebo Lags - Data'!$A:$A,0),MATCH(BF$1,'Placebo Lags - Data'!$B$1:$BA$1,0)))*1000000*BF$5</f>
        <v>-24.866274543455802</v>
      </c>
      <c r="BG39" s="2">
        <f>IF(BG$2=0,0,INDEX('Placebo Lags - Data'!$B:$BA,MATCH($Q39,'Placebo Lags - Data'!$A:$A,0),MATCH(BG$1,'Placebo Lags - Data'!$B$1:$BA$1,0)))*1000000*BG$5</f>
        <v>-20.499170204857364</v>
      </c>
      <c r="BH39" s="2">
        <f>IF(BH$2=0,0,INDEX('Placebo Lags - Data'!$B:$BA,MATCH($Q39,'Placebo Lags - Data'!$A:$A,0),MATCH(BH$1,'Placebo Lags - Data'!$B$1:$BA$1,0)))*1000000*BH$5</f>
        <v>9.4532342700404115</v>
      </c>
      <c r="BI39" s="2">
        <f>IF(BI$2=0,0,INDEX('Placebo Lags - Data'!$B:$BA,MATCH($Q39,'Placebo Lags - Data'!$A:$A,0),MATCH(BI$1,'Placebo Lags - Data'!$B$1:$BA$1,0)))*1000000*BI$5</f>
        <v>-6.7938299253000878</v>
      </c>
      <c r="BJ39" s="2">
        <f>IF(BJ$2=0,0,INDEX('Placebo Lags - Data'!$B:$BA,MATCH($Q39,'Placebo Lags - Data'!$A:$A,0),MATCH(BJ$1,'Placebo Lags - Data'!$B$1:$BA$1,0)))*1000000*BJ$5</f>
        <v>0</v>
      </c>
      <c r="BK39" s="2">
        <f>IF(BK$2=0,0,INDEX('Placebo Lags - Data'!$B:$BA,MATCH($Q39,'Placebo Lags - Data'!$A:$A,0),MATCH(BK$1,'Placebo Lags - Data'!$B$1:$BA$1,0)))*1000000*BK$5</f>
        <v>0</v>
      </c>
      <c r="BL39" s="2">
        <f>IF(BL$2=0,0,INDEX('Placebo Lags - Data'!$B:$BA,MATCH($Q39,'Placebo Lags - Data'!$A:$A,0),MATCH(BL$1,'Placebo Lags - Data'!$B$1:$BA$1,0)))*1000000*BL$5</f>
        <v>0</v>
      </c>
      <c r="BM39" s="2">
        <f>IF(BM$2=0,0,INDEX('Placebo Lags - Data'!$B:$BA,MATCH($Q39,'Placebo Lags - Data'!$A:$A,0),MATCH(BM$1,'Placebo Lags - Data'!$B$1:$BA$1,0)))*1000000*BM$5</f>
        <v>0</v>
      </c>
      <c r="BN39" s="2">
        <f>IF(BN$2=0,0,INDEX('Placebo Lags - Data'!$B:$BA,MATCH($Q39,'Placebo Lags - Data'!$A:$A,0),MATCH(BN$1,'Placebo Lags - Data'!$B$1:$BA$1,0)))*1000000*BN$5</f>
        <v>0</v>
      </c>
      <c r="BO39" s="2">
        <f>IF(BO$2=0,0,INDEX('Placebo Lags - Data'!$B:$BA,MATCH($Q39,'Placebo Lags - Data'!$A:$A,0),MATCH(BO$1,'Placebo Lags - Data'!$B$1:$BA$1,0)))*1000000*BO$5</f>
        <v>6.4131522776733618</v>
      </c>
      <c r="BP39" s="2">
        <f>IF(BP$2=0,0,INDEX('Placebo Lags - Data'!$B:$BA,MATCH($Q39,'Placebo Lags - Data'!$A:$A,0),MATCH(BP$1,'Placebo Lags - Data'!$B$1:$BA$1,0)))*1000000*BP$5</f>
        <v>0</v>
      </c>
      <c r="BQ39" s="2"/>
      <c r="BR39" s="2"/>
    </row>
    <row r="40" spans="1:70" x14ac:dyDescent="0.25">
      <c r="A40" t="s">
        <v>50</v>
      </c>
      <c r="B40" s="2">
        <f t="shared" si="3"/>
        <v>0</v>
      </c>
      <c r="Q40">
        <f>'Placebo Lags - Data'!A35</f>
        <v>2015</v>
      </c>
      <c r="R40" s="2">
        <f>IF(R$2=0,0,INDEX('Placebo Lags - Data'!$B:$BA,MATCH($Q40,'Placebo Lags - Data'!$A:$A,0),MATCH(R$1,'Placebo Lags - Data'!$B$1:$BA$1,0)))*1000000*R$5</f>
        <v>-2.1437892883113818</v>
      </c>
      <c r="S40" s="2">
        <f>IF(S$2=0,0,INDEX('Placebo Lags - Data'!$B:$BA,MATCH($Q40,'Placebo Lags - Data'!$A:$A,0),MATCH(S$1,'Placebo Lags - Data'!$B$1:$BA$1,0)))*1000000*S$5</f>
        <v>0</v>
      </c>
      <c r="T40" s="2">
        <f>IF(T$2=0,0,INDEX('Placebo Lags - Data'!$B:$BA,MATCH($Q40,'Placebo Lags - Data'!$A:$A,0),MATCH(T$1,'Placebo Lags - Data'!$B$1:$BA$1,0)))*1000000*T$5</f>
        <v>0</v>
      </c>
      <c r="U40" s="2">
        <f>IF(U$2=0,0,INDEX('Placebo Lags - Data'!$B:$BA,MATCH($Q40,'Placebo Lags - Data'!$A:$A,0),MATCH(U$1,'Placebo Lags - Data'!$B$1:$BA$1,0)))*1000000*U$5</f>
        <v>10.873601240746211</v>
      </c>
      <c r="V40" s="2">
        <f>IF(V$2=0,0,INDEX('Placebo Lags - Data'!$B:$BA,MATCH($Q40,'Placebo Lags - Data'!$A:$A,0),MATCH(V$1,'Placebo Lags - Data'!$B$1:$BA$1,0)))*1000000*V$5</f>
        <v>1.1084745210609981</v>
      </c>
      <c r="W40" s="2">
        <f>IF(W$2=0,0,INDEX('Placebo Lags - Data'!$B:$BA,MATCH($Q40,'Placebo Lags - Data'!$A:$A,0),MATCH(W$1,'Placebo Lags - Data'!$B$1:$BA$1,0)))*1000000*W$5</f>
        <v>0</v>
      </c>
      <c r="X40" s="2">
        <f>IF(X$2=0,0,INDEX('Placebo Lags - Data'!$B:$BA,MATCH($Q40,'Placebo Lags - Data'!$A:$A,0),MATCH(X$1,'Placebo Lags - Data'!$B$1:$BA$1,0)))*1000000*X$5</f>
        <v>10.418216334073804</v>
      </c>
      <c r="Y40" s="2">
        <f>IF(Y$2=0,0,INDEX('Placebo Lags - Data'!$B:$BA,MATCH($Q40,'Placebo Lags - Data'!$A:$A,0),MATCH(Y$1,'Placebo Lags - Data'!$B$1:$BA$1,0)))*1000000*Y$5</f>
        <v>0</v>
      </c>
      <c r="Z40" s="2">
        <f>IF(Z$2=0,0,INDEX('Placebo Lags - Data'!$B:$BA,MATCH($Q40,'Placebo Lags - Data'!$A:$A,0),MATCH(Z$1,'Placebo Lags - Data'!$B$1:$BA$1,0)))*1000000*Z$5</f>
        <v>0</v>
      </c>
      <c r="AA40" s="2">
        <f>IF(AA$2=0,0,INDEX('Placebo Lags - Data'!$B:$BA,MATCH($Q40,'Placebo Lags - Data'!$A:$A,0),MATCH(AA$1,'Placebo Lags - Data'!$B$1:$BA$1,0)))*1000000*AA$5</f>
        <v>0</v>
      </c>
      <c r="AB40" s="2">
        <f>IF(AB$2=0,0,INDEX('Placebo Lags - Data'!$B:$BA,MATCH($Q40,'Placebo Lags - Data'!$A:$A,0),MATCH(AB$1,'Placebo Lags - Data'!$B$1:$BA$1,0)))*1000000*AB$5</f>
        <v>0</v>
      </c>
      <c r="AC40" s="2">
        <f>IF(AC$2=0,0,INDEX('Placebo Lags - Data'!$B:$BA,MATCH($Q40,'Placebo Lags - Data'!$A:$A,0),MATCH(AC$1,'Placebo Lags - Data'!$B$1:$BA$1,0)))*1000000*AC$5</f>
        <v>5.2314244385343045</v>
      </c>
      <c r="AD40" s="2">
        <f>IF(AD$2=0,0,INDEX('Placebo Lags - Data'!$B:$BA,MATCH($Q40,'Placebo Lags - Data'!$A:$A,0),MATCH(AD$1,'Placebo Lags - Data'!$B$1:$BA$1,0)))*1000000*AD$5</f>
        <v>0</v>
      </c>
      <c r="AE40" s="2">
        <f>IF(AE$2=0,0,INDEX('Placebo Lags - Data'!$B:$BA,MATCH($Q40,'Placebo Lags - Data'!$A:$A,0),MATCH(AE$1,'Placebo Lags - Data'!$B$1:$BA$1,0)))*1000000*AE$5</f>
        <v>5.584855898632668</v>
      </c>
      <c r="AF40" s="2">
        <f>IF(AF$2=0,0,INDEX('Placebo Lags - Data'!$B:$BA,MATCH($Q40,'Placebo Lags - Data'!$A:$A,0),MATCH(AF$1,'Placebo Lags - Data'!$B$1:$BA$1,0)))*1000000*AF$5</f>
        <v>11.964155419263989</v>
      </c>
      <c r="AG40" s="2">
        <f>IF(AG$2=0,0,INDEX('Placebo Lags - Data'!$B:$BA,MATCH($Q40,'Placebo Lags - Data'!$A:$A,0),MATCH(AG$1,'Placebo Lags - Data'!$B$1:$BA$1,0)))*1000000*AG$5</f>
        <v>0</v>
      </c>
      <c r="AH40" s="2">
        <f>IF(AH$2=0,0,INDEX('Placebo Lags - Data'!$B:$BA,MATCH($Q40,'Placebo Lags - Data'!$A:$A,0),MATCH(AH$1,'Placebo Lags - Data'!$B$1:$BA$1,0)))*1000000*AH$5</f>
        <v>1.7729570345181855</v>
      </c>
      <c r="AI40" s="2">
        <f>IF(AI$2=0,0,INDEX('Placebo Lags - Data'!$B:$BA,MATCH($Q40,'Placebo Lags - Data'!$A:$A,0),MATCH(AI$1,'Placebo Lags - Data'!$B$1:$BA$1,0)))*1000000*AI$5</f>
        <v>-0.63994082211138448</v>
      </c>
      <c r="AJ40" s="2">
        <f>IF(AJ$2=0,0,INDEX('Placebo Lags - Data'!$B:$BA,MATCH($Q40,'Placebo Lags - Data'!$A:$A,0),MATCH(AJ$1,'Placebo Lags - Data'!$B$1:$BA$1,0)))*1000000*AJ$5</f>
        <v>-11.315511983411852</v>
      </c>
      <c r="AK40" s="2">
        <f>IF(AK$2=0,0,INDEX('Placebo Lags - Data'!$B:$BA,MATCH($Q40,'Placebo Lags - Data'!$A:$A,0),MATCH(AK$1,'Placebo Lags - Data'!$B$1:$BA$1,0)))*1000000*AK$5</f>
        <v>0</v>
      </c>
      <c r="AL40" s="2">
        <f>IF(AL$2=0,0,INDEX('Placebo Lags - Data'!$B:$BA,MATCH($Q40,'Placebo Lags - Data'!$A:$A,0),MATCH(AL$1,'Placebo Lags - Data'!$B$1:$BA$1,0)))*1000000*AL$5</f>
        <v>-6.0151460274937563</v>
      </c>
      <c r="AM40" s="2">
        <f>IF(AM$2=0,0,INDEX('Placebo Lags - Data'!$B:$BA,MATCH($Q40,'Placebo Lags - Data'!$A:$A,0),MATCH(AM$1,'Placebo Lags - Data'!$B$1:$BA$1,0)))*1000000*AM$5</f>
        <v>14.939487300580367</v>
      </c>
      <c r="AN40" s="2">
        <f>IF(AN$2=0,0,INDEX('Placebo Lags - Data'!$B:$BA,MATCH($Q40,'Placebo Lags - Data'!$A:$A,0),MATCH(AN$1,'Placebo Lags - Data'!$B$1:$BA$1,0)))*1000000*AN$5</f>
        <v>0</v>
      </c>
      <c r="AO40" s="2">
        <f>IF(AO$2=0,0,INDEX('Placebo Lags - Data'!$B:$BA,MATCH($Q40,'Placebo Lags - Data'!$A:$A,0),MATCH(AO$1,'Placebo Lags - Data'!$B$1:$BA$1,0)))*1000000*AO$5</f>
        <v>8.7248608906520531</v>
      </c>
      <c r="AP40" s="2">
        <f>IF(AP$2=0,0,INDEX('Placebo Lags - Data'!$B:$BA,MATCH($Q40,'Placebo Lags - Data'!$A:$A,0),MATCH(AP$1,'Placebo Lags - Data'!$B$1:$BA$1,0)))*1000000*AP$5</f>
        <v>0</v>
      </c>
      <c r="AQ40" s="2">
        <f>IF(AQ$2=0,0,INDEX('Placebo Lags - Data'!$B:$BA,MATCH($Q40,'Placebo Lags - Data'!$A:$A,0),MATCH(AQ$1,'Placebo Lags - Data'!$B$1:$BA$1,0)))*1000000*AQ$5</f>
        <v>5.1711936066567432</v>
      </c>
      <c r="AR40" s="2">
        <f>IF(AR$2=0,0,INDEX('Placebo Lags - Data'!$B:$BA,MATCH($Q40,'Placebo Lags - Data'!$A:$A,0),MATCH(AR$1,'Placebo Lags - Data'!$B$1:$BA$1,0)))*1000000*AR$5</f>
        <v>0</v>
      </c>
      <c r="AS40" s="2">
        <f>IF(AS$2=0,0,INDEX('Placebo Lags - Data'!$B:$BA,MATCH($Q40,'Placebo Lags - Data'!$A:$A,0),MATCH(AS$1,'Placebo Lags - Data'!$B$1:$BA$1,0)))*1000000*AS$5</f>
        <v>-12.511720342445187</v>
      </c>
      <c r="AT40" s="2">
        <f>IF(AT$2=0,0,INDEX('Placebo Lags - Data'!$B:$BA,MATCH($Q40,'Placebo Lags - Data'!$A:$A,0),MATCH(AT$1,'Placebo Lags - Data'!$B$1:$BA$1,0)))*1000000*AT$5</f>
        <v>0</v>
      </c>
      <c r="AU40" s="2">
        <f>IF(AU$2=0,0,INDEX('Placebo Lags - Data'!$B:$BA,MATCH($Q40,'Placebo Lags - Data'!$A:$A,0),MATCH(AU$1,'Placebo Lags - Data'!$B$1:$BA$1,0)))*1000000*AU$5</f>
        <v>0</v>
      </c>
      <c r="AV40" s="2">
        <f>IF(AV$2=0,0,INDEX('Placebo Lags - Data'!$B:$BA,MATCH($Q40,'Placebo Lags - Data'!$A:$A,0),MATCH(AV$1,'Placebo Lags - Data'!$B$1:$BA$1,0)))*1000000*AV$5</f>
        <v>0</v>
      </c>
      <c r="AW40" s="2">
        <f>IF(AW$2=0,0,INDEX('Placebo Lags - Data'!$B:$BA,MATCH($Q40,'Placebo Lags - Data'!$A:$A,0),MATCH(AW$1,'Placebo Lags - Data'!$B$1:$BA$1,0)))*1000000*AW$5</f>
        <v>0</v>
      </c>
      <c r="AX40" s="2">
        <f>IF(AX$2=0,0,INDEX('Placebo Lags - Data'!$B:$BA,MATCH($Q40,'Placebo Lags - Data'!$A:$A,0),MATCH(AX$1,'Placebo Lags - Data'!$B$1:$BA$1,0)))*1000000*AX$5</f>
        <v>0</v>
      </c>
      <c r="AY40" s="2">
        <f>IF(AY$2=0,0,INDEX('Placebo Lags - Data'!$B:$BA,MATCH($Q40,'Placebo Lags - Data'!$A:$A,0),MATCH(AY$1,'Placebo Lags - Data'!$B$1:$BA$1,0)))*1000000*AY$5</f>
        <v>0</v>
      </c>
      <c r="AZ40" s="2">
        <f>IF(AZ$2=0,0,INDEX('Placebo Lags - Data'!$B:$BA,MATCH($Q40,'Placebo Lags - Data'!$A:$A,0),MATCH(AZ$1,'Placebo Lags - Data'!$B$1:$BA$1,0)))*1000000*AZ$5</f>
        <v>-32.709784136386588</v>
      </c>
      <c r="BA40" s="2">
        <f>IF(BA$2=0,0,INDEX('Placebo Lags - Data'!$B:$BA,MATCH($Q40,'Placebo Lags - Data'!$A:$A,0),MATCH(BA$1,'Placebo Lags - Data'!$B$1:$BA$1,0)))*1000000*BA$5</f>
        <v>0</v>
      </c>
      <c r="BB40" s="2">
        <f>IF(BB$2=0,0,INDEX('Placebo Lags - Data'!$B:$BA,MATCH($Q40,'Placebo Lags - Data'!$A:$A,0),MATCH(BB$1,'Placebo Lags - Data'!$B$1:$BA$1,0)))*1000000*BB$5</f>
        <v>0</v>
      </c>
      <c r="BC40" s="2">
        <f>IF(BC$2=0,0,INDEX('Placebo Lags - Data'!$B:$BA,MATCH($Q40,'Placebo Lags - Data'!$A:$A,0),MATCH(BC$1,'Placebo Lags - Data'!$B$1:$BA$1,0)))*1000000*BC$5</f>
        <v>0</v>
      </c>
      <c r="BD40" s="2">
        <f>IF(BD$2=0,0,INDEX('Placebo Lags - Data'!$B:$BA,MATCH($Q40,'Placebo Lags - Data'!$A:$A,0),MATCH(BD$1,'Placebo Lags - Data'!$B$1:$BA$1,0)))*1000000*BD$5</f>
        <v>0</v>
      </c>
      <c r="BE40" s="2">
        <f>IF(BE$2=0,0,INDEX('Placebo Lags - Data'!$B:$BA,MATCH($Q40,'Placebo Lags - Data'!$A:$A,0),MATCH(BE$1,'Placebo Lags - Data'!$B$1:$BA$1,0)))*1000000*BE$5</f>
        <v>0</v>
      </c>
      <c r="BF40" s="2">
        <f>IF(BF$2=0,0,INDEX('Placebo Lags - Data'!$B:$BA,MATCH($Q40,'Placebo Lags - Data'!$A:$A,0),MATCH(BF$1,'Placebo Lags - Data'!$B$1:$BA$1,0)))*1000000*BF$5</f>
        <v>-18.094910046784207</v>
      </c>
      <c r="BG40" s="2">
        <f>IF(BG$2=0,0,INDEX('Placebo Lags - Data'!$B:$BA,MATCH($Q40,'Placebo Lags - Data'!$A:$A,0),MATCH(BG$1,'Placebo Lags - Data'!$B$1:$BA$1,0)))*1000000*BG$5</f>
        <v>-7.7109716585255228</v>
      </c>
      <c r="BH40" s="2">
        <f>IF(BH$2=0,0,INDEX('Placebo Lags - Data'!$B:$BA,MATCH($Q40,'Placebo Lags - Data'!$A:$A,0),MATCH(BH$1,'Placebo Lags - Data'!$B$1:$BA$1,0)))*1000000*BH$5</f>
        <v>11.83316908281995</v>
      </c>
      <c r="BI40" s="2">
        <f>IF(BI$2=0,0,INDEX('Placebo Lags - Data'!$B:$BA,MATCH($Q40,'Placebo Lags - Data'!$A:$A,0),MATCH(BI$1,'Placebo Lags - Data'!$B$1:$BA$1,0)))*1000000*BI$5</f>
        <v>-3.9535125324619003</v>
      </c>
      <c r="BJ40" s="2">
        <f>IF(BJ$2=0,0,INDEX('Placebo Lags - Data'!$B:$BA,MATCH($Q40,'Placebo Lags - Data'!$A:$A,0),MATCH(BJ$1,'Placebo Lags - Data'!$B$1:$BA$1,0)))*1000000*BJ$5</f>
        <v>0</v>
      </c>
      <c r="BK40" s="2">
        <f>IF(BK$2=0,0,INDEX('Placebo Lags - Data'!$B:$BA,MATCH($Q40,'Placebo Lags - Data'!$A:$A,0),MATCH(BK$1,'Placebo Lags - Data'!$B$1:$BA$1,0)))*1000000*BK$5</f>
        <v>0</v>
      </c>
      <c r="BL40" s="2">
        <f>IF(BL$2=0,0,INDEX('Placebo Lags - Data'!$B:$BA,MATCH($Q40,'Placebo Lags - Data'!$A:$A,0),MATCH(BL$1,'Placebo Lags - Data'!$B$1:$BA$1,0)))*1000000*BL$5</f>
        <v>0</v>
      </c>
      <c r="BM40" s="2">
        <f>IF(BM$2=0,0,INDEX('Placebo Lags - Data'!$B:$BA,MATCH($Q40,'Placebo Lags - Data'!$A:$A,0),MATCH(BM$1,'Placebo Lags - Data'!$B$1:$BA$1,0)))*1000000*BM$5</f>
        <v>0</v>
      </c>
      <c r="BN40" s="2">
        <f>IF(BN$2=0,0,INDEX('Placebo Lags - Data'!$B:$BA,MATCH($Q40,'Placebo Lags - Data'!$A:$A,0),MATCH(BN$1,'Placebo Lags - Data'!$B$1:$BA$1,0)))*1000000*BN$5</f>
        <v>0</v>
      </c>
      <c r="BO40" s="2">
        <f>IF(BO$2=0,0,INDEX('Placebo Lags - Data'!$B:$BA,MATCH($Q40,'Placebo Lags - Data'!$A:$A,0),MATCH(BO$1,'Placebo Lags - Data'!$B$1:$BA$1,0)))*1000000*BO$5</f>
        <v>-0.63457372334596585</v>
      </c>
      <c r="BP40" s="2">
        <f>IF(BP$2=0,0,INDEX('Placebo Lags - Data'!$B:$BA,MATCH($Q40,'Placebo Lags - Data'!$A:$A,0),MATCH(BP$1,'Placebo Lags - Data'!$B$1:$BA$1,0)))*1000000*BP$5</f>
        <v>0</v>
      </c>
      <c r="BQ40" s="2"/>
      <c r="BR40" s="2"/>
    </row>
    <row r="41" spans="1:70" x14ac:dyDescent="0.25">
      <c r="A41" t="s">
        <v>36</v>
      </c>
      <c r="B41" s="2">
        <f t="shared" si="3"/>
        <v>0</v>
      </c>
    </row>
    <row r="42" spans="1:70" x14ac:dyDescent="0.25">
      <c r="A42" t="s">
        <v>79</v>
      </c>
      <c r="B42" s="2">
        <f t="shared" si="3"/>
        <v>0</v>
      </c>
    </row>
    <row r="43" spans="1:70" x14ac:dyDescent="0.25">
      <c r="A43" t="s">
        <v>34</v>
      </c>
      <c r="B43" s="2">
        <f t="shared" si="3"/>
        <v>0</v>
      </c>
    </row>
    <row r="44" spans="1:70" x14ac:dyDescent="0.25">
      <c r="A44" t="s">
        <v>61</v>
      </c>
      <c r="B44" s="2">
        <f t="shared" si="3"/>
        <v>0</v>
      </c>
    </row>
    <row r="45" spans="1:70" x14ac:dyDescent="0.25">
      <c r="A45" t="s">
        <v>65</v>
      </c>
      <c r="B45" s="2">
        <f t="shared" si="3"/>
        <v>0</v>
      </c>
    </row>
    <row r="46" spans="1:70" x14ac:dyDescent="0.25">
      <c r="A46" t="s">
        <v>69</v>
      </c>
      <c r="B46" s="2">
        <f t="shared" si="3"/>
        <v>0</v>
      </c>
    </row>
    <row r="47" spans="1:70" x14ac:dyDescent="0.25">
      <c r="A47" t="s">
        <v>35</v>
      </c>
      <c r="B47" s="2">
        <f t="shared" si="3"/>
        <v>0</v>
      </c>
    </row>
    <row r="48" spans="1:70" x14ac:dyDescent="0.25">
      <c r="A48" t="s">
        <v>74</v>
      </c>
      <c r="B48" s="2">
        <f t="shared" si="3"/>
        <v>0</v>
      </c>
    </row>
    <row r="49" spans="1:2" x14ac:dyDescent="0.25">
      <c r="A49" t="s">
        <v>101</v>
      </c>
      <c r="B49" s="2">
        <f t="shared" si="3"/>
        <v>0</v>
      </c>
    </row>
    <row r="50" spans="1:2" x14ac:dyDescent="0.25">
      <c r="A50" t="s">
        <v>103</v>
      </c>
      <c r="B50" s="2">
        <f t="shared" si="3"/>
        <v>0</v>
      </c>
    </row>
    <row r="51" spans="1:2" x14ac:dyDescent="0.25">
      <c r="A51" t="s">
        <v>115</v>
      </c>
      <c r="B51" s="2">
        <f t="shared" si="3"/>
        <v>0</v>
      </c>
    </row>
    <row r="52" spans="1:2" x14ac:dyDescent="0.25">
      <c r="A52" t="s">
        <v>121</v>
      </c>
      <c r="B52" s="2">
        <f t="shared" si="3"/>
        <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2" workbookViewId="0">
      <selection activeCell="G42" sqref="G42"/>
    </sheetView>
  </sheetViews>
  <sheetFormatPr defaultColWidth="8.85546875" defaultRowHeight="15" x14ac:dyDescent="0.25"/>
  <sheetData>
    <row r="1" spans="1:6" x14ac:dyDescent="0.25">
      <c r="A1" t="s">
        <v>190</v>
      </c>
      <c r="B1" t="s">
        <v>274</v>
      </c>
      <c r="C1" t="s">
        <v>275</v>
      </c>
      <c r="D1" t="s">
        <v>276</v>
      </c>
      <c r="E1" t="s">
        <v>277</v>
      </c>
      <c r="F1" t="s">
        <v>278</v>
      </c>
    </row>
    <row r="2" spans="1:6" x14ac:dyDescent="0.25">
      <c r="A2">
        <v>1982</v>
      </c>
      <c r="B2">
        <f>INDEX('Lag Test - Data'!B$2:B$35,MATCH($A2,'Lag Test - Data'!$A$2:$A$35,0))*1000000</f>
        <v>96.200674306601286</v>
      </c>
      <c r="C2">
        <f>INDEX('Lag Test - Data'!C$2:C$35,MATCH($A2,'Lag Test - Data'!$A$2:$A$35,0))*1000000</f>
        <v>93.111196307290811</v>
      </c>
      <c r="D2">
        <f>INDEX('Lag Test - Data'!D$2:D$35,MATCH($A2,'Lag Test - Data'!$A$2:$A$35,0))*1000000</f>
        <v>99.129574940889128</v>
      </c>
      <c r="E2">
        <f>INDEX('Lag Test - Data'!E$2:E$35,MATCH($A2,'Lag Test - Data'!$A$2:$A$35,0))*1000000</f>
        <v>96.574443450663239</v>
      </c>
      <c r="F2">
        <f>INDEX('Lag Test - Data'!F$2:F$35,MATCH($A2,'Lag Test - Data'!$A$2:$A$35,0))*1000000</f>
        <v>97.559847927186638</v>
      </c>
    </row>
    <row r="3" spans="1:6" x14ac:dyDescent="0.25">
      <c r="A3">
        <v>1983</v>
      </c>
      <c r="B3">
        <f>INDEX('Lag Test - Data'!B$2:B$35,MATCH($A3,'Lag Test - Data'!$A$2:$A$35,0))*1000000</f>
        <v>89.767214376479387</v>
      </c>
      <c r="C3">
        <f>INDEX('Lag Test - Data'!C$2:C$35,MATCH($A3,'Lag Test - Data'!$A$2:$A$35,0))*1000000</f>
        <v>92.445323025458492</v>
      </c>
      <c r="D3">
        <f>INDEX('Lag Test - Data'!D$2:D$35,MATCH($A3,'Lag Test - Data'!$A$2:$A$35,0))*1000000</f>
        <v>95.065586356213316</v>
      </c>
      <c r="E3">
        <f>INDEX('Lag Test - Data'!E$2:E$35,MATCH($A3,'Lag Test - Data'!$A$2:$A$35,0))*1000000</f>
        <v>94.615204870933667</v>
      </c>
      <c r="F3">
        <f>INDEX('Lag Test - Data'!F$2:F$35,MATCH($A3,'Lag Test - Data'!$A$2:$A$35,0))*1000000</f>
        <v>94.996154643013156</v>
      </c>
    </row>
    <row r="4" spans="1:6" x14ac:dyDescent="0.25">
      <c r="A4">
        <v>1984</v>
      </c>
      <c r="B4">
        <f>INDEX('Lag Test - Data'!B$2:B$35,MATCH($A4,'Lag Test - Data'!$A$2:$A$35,0))*1000000</f>
        <v>87.953194451984018</v>
      </c>
      <c r="C4">
        <f>INDEX('Lag Test - Data'!C$2:C$35,MATCH($A4,'Lag Test - Data'!$A$2:$A$35,0))*1000000</f>
        <v>83.848365859012119</v>
      </c>
      <c r="D4">
        <f>INDEX('Lag Test - Data'!D$2:D$35,MATCH($A4,'Lag Test - Data'!$A$2:$A$35,0))*1000000</f>
        <v>86.912236947682672</v>
      </c>
      <c r="E4">
        <f>INDEX('Lag Test - Data'!E$2:E$35,MATCH($A4,'Lag Test - Data'!$A$2:$A$35,0))*1000000</f>
        <v>83.846085173718166</v>
      </c>
      <c r="F4">
        <f>INDEX('Lag Test - Data'!F$2:F$35,MATCH($A4,'Lag Test - Data'!$A$2:$A$35,0))*1000000</f>
        <v>85.156908477074467</v>
      </c>
    </row>
    <row r="5" spans="1:6" x14ac:dyDescent="0.25">
      <c r="A5">
        <v>1985</v>
      </c>
      <c r="B5">
        <f>INDEX('Lag Test - Data'!B$2:B$35,MATCH($A5,'Lag Test - Data'!$A$2:$A$35,0))*1000000</f>
        <v>74.536430474836379</v>
      </c>
      <c r="C5">
        <f>INDEX('Lag Test - Data'!C$2:C$35,MATCH($A5,'Lag Test - Data'!$A$2:$A$35,0))*1000000</f>
        <v>76.117775461170822</v>
      </c>
      <c r="D5">
        <f>INDEX('Lag Test - Data'!D$2:D$35,MATCH($A5,'Lag Test - Data'!$A$2:$A$35,0))*1000000</f>
        <v>84.159654717950602</v>
      </c>
      <c r="E5">
        <f>INDEX('Lag Test - Data'!E$2:E$35,MATCH($A5,'Lag Test - Data'!$A$2:$A$35,0))*1000000</f>
        <v>80.560946807963774</v>
      </c>
      <c r="F5">
        <f>INDEX('Lag Test - Data'!F$2:F$35,MATCH($A5,'Lag Test - Data'!$A$2:$A$35,0))*1000000</f>
        <v>79.657686343125533</v>
      </c>
    </row>
    <row r="6" spans="1:6" x14ac:dyDescent="0.25">
      <c r="A6">
        <v>1986</v>
      </c>
      <c r="B6">
        <f>INDEX('Lag Test - Data'!B$2:B$35,MATCH($A6,'Lag Test - Data'!$A$2:$A$35,0))*1000000</f>
        <v>78.524019045289606</v>
      </c>
      <c r="C6">
        <f>INDEX('Lag Test - Data'!C$2:C$35,MATCH($A6,'Lag Test - Data'!$A$2:$A$35,0))*1000000</f>
        <v>83.551054995041341</v>
      </c>
      <c r="D6">
        <f>INDEX('Lag Test - Data'!D$2:D$35,MATCH($A6,'Lag Test - Data'!$A$2:$A$35,0))*1000000</f>
        <v>91.435234571690671</v>
      </c>
      <c r="E6">
        <f>INDEX('Lag Test - Data'!E$2:E$35,MATCH($A6,'Lag Test - Data'!$A$2:$A$35,0))*1000000</f>
        <v>89.242841793748084</v>
      </c>
      <c r="F6">
        <f>INDEX('Lag Test - Data'!F$2:F$35,MATCH($A6,'Lag Test - Data'!$A$2:$A$35,0))*1000000</f>
        <v>86.388612915470731</v>
      </c>
    </row>
    <row r="7" spans="1:6" x14ac:dyDescent="0.25">
      <c r="A7">
        <v>1987</v>
      </c>
      <c r="B7">
        <f>INDEX('Lag Test - Data'!B$2:B$35,MATCH($A7,'Lag Test - Data'!$A$2:$A$35,0))*1000000</f>
        <v>76.536969572771341</v>
      </c>
      <c r="C7">
        <f>INDEX('Lag Test - Data'!C$2:C$35,MATCH($A7,'Lag Test - Data'!$A$2:$A$35,0))*1000000</f>
        <v>77.09051009442193</v>
      </c>
      <c r="D7">
        <f>INDEX('Lag Test - Data'!D$2:D$35,MATCH($A7,'Lag Test - Data'!$A$2:$A$35,0))*1000000</f>
        <v>83.532198863395024</v>
      </c>
      <c r="E7">
        <f>INDEX('Lag Test - Data'!E$2:E$35,MATCH($A7,'Lag Test - Data'!$A$2:$A$35,0))*1000000</f>
        <v>83.904603918199427</v>
      </c>
      <c r="F7">
        <f>INDEX('Lag Test - Data'!F$2:F$35,MATCH($A7,'Lag Test - Data'!$A$2:$A$35,0))*1000000</f>
        <v>81.068502302514375</v>
      </c>
    </row>
    <row r="8" spans="1:6" x14ac:dyDescent="0.25">
      <c r="A8">
        <v>1988</v>
      </c>
      <c r="B8">
        <f>INDEX('Lag Test - Data'!B$2:B$35,MATCH($A8,'Lag Test - Data'!$A$2:$A$35,0))*1000000</f>
        <v>86.746891611255705</v>
      </c>
      <c r="C8">
        <f>INDEX('Lag Test - Data'!C$2:C$35,MATCH($A8,'Lag Test - Data'!$A$2:$A$35,0))*1000000</f>
        <v>80.316054794820957</v>
      </c>
      <c r="D8">
        <f>INDEX('Lag Test - Data'!D$2:D$35,MATCH($A8,'Lag Test - Data'!$A$2:$A$35,0))*1000000</f>
        <v>82.338291882479098</v>
      </c>
      <c r="E8">
        <f>INDEX('Lag Test - Data'!E$2:E$35,MATCH($A8,'Lag Test - Data'!$A$2:$A$35,0))*1000000</f>
        <v>86.118663290108074</v>
      </c>
      <c r="F8">
        <f>INDEX('Lag Test - Data'!F$2:F$35,MATCH($A8,'Lag Test - Data'!$A$2:$A$35,0))*1000000</f>
        <v>83.662867480597924</v>
      </c>
    </row>
    <row r="9" spans="1:6" x14ac:dyDescent="0.25">
      <c r="A9">
        <v>1989</v>
      </c>
      <c r="B9">
        <f>INDEX('Lag Test - Data'!B$2:B$35,MATCH($A9,'Lag Test - Data'!$A$2:$A$35,0))*1000000</f>
        <v>79.66517296154052</v>
      </c>
      <c r="C9">
        <f>INDEX('Lag Test - Data'!C$2:C$35,MATCH($A9,'Lag Test - Data'!$A$2:$A$35,0))*1000000</f>
        <v>77.273894388781628</v>
      </c>
      <c r="D9">
        <f>INDEX('Lag Test - Data'!D$2:D$35,MATCH($A9,'Lag Test - Data'!$A$2:$A$35,0))*1000000</f>
        <v>73.58144412501133</v>
      </c>
      <c r="E9">
        <f>INDEX('Lag Test - Data'!E$2:E$35,MATCH($A9,'Lag Test - Data'!$A$2:$A$35,0))*1000000</f>
        <v>79.340050910104765</v>
      </c>
      <c r="F9">
        <f>INDEX('Lag Test - Data'!F$2:F$35,MATCH($A9,'Lag Test - Data'!$A$2:$A$35,0))*1000000</f>
        <v>78.536477110901615</v>
      </c>
    </row>
    <row r="10" spans="1:6" x14ac:dyDescent="0.25">
      <c r="A10">
        <v>1990</v>
      </c>
      <c r="B10">
        <f>INDEX('Lag Test - Data'!B$2:B$35,MATCH($A10,'Lag Test - Data'!$A$2:$A$35,0))*1000000</f>
        <v>74.437281000427902</v>
      </c>
      <c r="C10">
        <f>INDEX('Lag Test - Data'!C$2:C$35,MATCH($A10,'Lag Test - Data'!$A$2:$A$35,0))*1000000</f>
        <v>72.203914118290413</v>
      </c>
      <c r="D10">
        <f>INDEX('Lag Test - Data'!D$2:D$35,MATCH($A10,'Lag Test - Data'!$A$2:$A$35,0))*1000000</f>
        <v>74.773978511075256</v>
      </c>
      <c r="E10">
        <f>INDEX('Lag Test - Data'!E$2:E$35,MATCH($A10,'Lag Test - Data'!$A$2:$A$35,0))*1000000</f>
        <v>77.653972650296055</v>
      </c>
      <c r="F10">
        <f>INDEX('Lag Test - Data'!F$2:F$35,MATCH($A10,'Lag Test - Data'!$A$2:$A$35,0))*1000000</f>
        <v>76.463790825073374</v>
      </c>
    </row>
    <row r="11" spans="1:6" x14ac:dyDescent="0.25">
      <c r="A11">
        <v>1991</v>
      </c>
      <c r="B11">
        <f>INDEX('Lag Test - Data'!B$2:B$35,MATCH($A11,'Lag Test - Data'!$A$2:$A$35,0))*1000000</f>
        <v>65.900887420866638</v>
      </c>
      <c r="C11">
        <f>INDEX('Lag Test - Data'!C$2:C$35,MATCH($A11,'Lag Test - Data'!$A$2:$A$35,0))*1000000</f>
        <v>64.638129257218694</v>
      </c>
      <c r="D11">
        <f>INDEX('Lag Test - Data'!D$2:D$35,MATCH($A11,'Lag Test - Data'!$A$2:$A$35,0))*1000000</f>
        <v>64.91676421865121</v>
      </c>
      <c r="E11">
        <f>INDEX('Lag Test - Data'!E$2:E$35,MATCH($A11,'Lag Test - Data'!$A$2:$A$35,0))*1000000</f>
        <v>67.940884397103218</v>
      </c>
      <c r="F11">
        <f>INDEX('Lag Test - Data'!F$2:F$35,MATCH($A11,'Lag Test - Data'!$A$2:$A$35,0))*1000000</f>
        <v>66.038705816026777</v>
      </c>
    </row>
    <row r="12" spans="1:6" x14ac:dyDescent="0.25">
      <c r="A12">
        <v>1992</v>
      </c>
      <c r="B12">
        <f>INDEX('Lag Test - Data'!B$2:B$35,MATCH($A12,'Lag Test - Data'!$A$2:$A$35,0))*1000000</f>
        <v>59.373665862949565</v>
      </c>
      <c r="C12">
        <f>INDEX('Lag Test - Data'!C$2:C$35,MATCH($A12,'Lag Test - Data'!$A$2:$A$35,0))*1000000</f>
        <v>59.489222665433772</v>
      </c>
      <c r="D12">
        <f>INDEX('Lag Test - Data'!D$2:D$35,MATCH($A12,'Lag Test - Data'!$A$2:$A$35,0))*1000000</f>
        <v>58.976071621145813</v>
      </c>
      <c r="E12">
        <f>INDEX('Lag Test - Data'!E$2:E$35,MATCH($A12,'Lag Test - Data'!$A$2:$A$35,0))*1000000</f>
        <v>63.157633223454461</v>
      </c>
      <c r="F12">
        <f>INDEX('Lag Test - Data'!F$2:F$35,MATCH($A12,'Lag Test - Data'!$A$2:$A$35,0))*1000000</f>
        <v>63.094235887547249</v>
      </c>
    </row>
    <row r="13" spans="1:6" x14ac:dyDescent="0.25">
      <c r="A13">
        <v>1993</v>
      </c>
      <c r="B13">
        <f>INDEX('Lag Test - Data'!B$2:B$35,MATCH($A13,'Lag Test - Data'!$A$2:$A$35,0))*1000000</f>
        <v>54.541862482437864</v>
      </c>
      <c r="C13">
        <f>INDEX('Lag Test - Data'!C$2:C$35,MATCH($A13,'Lag Test - Data'!$A$2:$A$35,0))*1000000</f>
        <v>53.755213011754684</v>
      </c>
      <c r="D13">
        <f>INDEX('Lag Test - Data'!D$2:D$35,MATCH($A13,'Lag Test - Data'!$A$2:$A$35,0))*1000000</f>
        <v>52.812644044024637</v>
      </c>
      <c r="E13">
        <f>INDEX('Lag Test - Data'!E$2:E$35,MATCH($A13,'Lag Test - Data'!$A$2:$A$35,0))*1000000</f>
        <v>57.571025372453732</v>
      </c>
      <c r="F13">
        <f>INDEX('Lag Test - Data'!F$2:F$35,MATCH($A13,'Lag Test - Data'!$A$2:$A$35,0))*1000000</f>
        <v>57.008784606296103</v>
      </c>
    </row>
    <row r="14" spans="1:6" x14ac:dyDescent="0.25">
      <c r="A14">
        <v>1994</v>
      </c>
      <c r="B14">
        <f>INDEX('Lag Test - Data'!B$2:B$35,MATCH($A14,'Lag Test - Data'!$A$2:$A$35,0))*1000000</f>
        <v>61.182043282315135</v>
      </c>
      <c r="C14">
        <f>INDEX('Lag Test - Data'!C$2:C$35,MATCH($A14,'Lag Test - Data'!$A$2:$A$35,0))*1000000</f>
        <v>57.710483910341289</v>
      </c>
      <c r="D14">
        <f>INDEX('Lag Test - Data'!D$2:D$35,MATCH($A14,'Lag Test - Data'!$A$2:$A$35,0))*1000000</f>
        <v>52.245124534238123</v>
      </c>
      <c r="E14">
        <f>INDEX('Lag Test - Data'!E$2:E$35,MATCH($A14,'Lag Test - Data'!$A$2:$A$35,0))*1000000</f>
        <v>61.501445328758564</v>
      </c>
      <c r="F14">
        <f>INDEX('Lag Test - Data'!F$2:F$35,MATCH($A14,'Lag Test - Data'!$A$2:$A$35,0))*1000000</f>
        <v>60.368051410478074</v>
      </c>
    </row>
    <row r="15" spans="1:6" x14ac:dyDescent="0.25">
      <c r="A15">
        <v>1995</v>
      </c>
      <c r="B15">
        <f>INDEX('Lag Test - Data'!B$2:B$35,MATCH($A15,'Lag Test - Data'!$A$2:$A$35,0))*1000000</f>
        <v>63.93035437213257</v>
      </c>
      <c r="C15">
        <f>INDEX('Lag Test - Data'!C$2:C$35,MATCH($A15,'Lag Test - Data'!$A$2:$A$35,0))*1000000</f>
        <v>56.400708210276207</v>
      </c>
      <c r="D15">
        <f>INDEX('Lag Test - Data'!D$2:D$35,MATCH($A15,'Lag Test - Data'!$A$2:$A$35,0))*1000000</f>
        <v>55.607007765502203</v>
      </c>
      <c r="E15">
        <f>INDEX('Lag Test - Data'!E$2:E$35,MATCH($A15,'Lag Test - Data'!$A$2:$A$35,0))*1000000</f>
        <v>60.823525225714548</v>
      </c>
      <c r="F15">
        <f>INDEX('Lag Test - Data'!F$2:F$35,MATCH($A15,'Lag Test - Data'!$A$2:$A$35,0))*1000000</f>
        <v>59.772747907118173</v>
      </c>
    </row>
    <row r="16" spans="1:6" x14ac:dyDescent="0.25">
      <c r="A16">
        <v>1996</v>
      </c>
      <c r="B16">
        <f>INDEX('Lag Test - Data'!B$2:B$35,MATCH($A16,'Lag Test - Data'!$A$2:$A$35,0))*1000000</f>
        <v>56.638848036527634</v>
      </c>
      <c r="C16">
        <f>INDEX('Lag Test - Data'!C$2:C$35,MATCH($A16,'Lag Test - Data'!$A$2:$A$35,0))*1000000</f>
        <v>50.02119435448548</v>
      </c>
      <c r="D16">
        <f>INDEX('Lag Test - Data'!D$2:D$35,MATCH($A16,'Lag Test - Data'!$A$2:$A$35,0))*1000000</f>
        <v>47.586537741153727</v>
      </c>
      <c r="E16">
        <f>INDEX('Lag Test - Data'!E$2:E$35,MATCH($A16,'Lag Test - Data'!$A$2:$A$35,0))*1000000</f>
        <v>55.18472547919373</v>
      </c>
      <c r="F16">
        <f>INDEX('Lag Test - Data'!F$2:F$35,MATCH($A16,'Lag Test - Data'!$A$2:$A$35,0))*1000000</f>
        <v>53.401669389131719</v>
      </c>
    </row>
    <row r="17" spans="1:6" x14ac:dyDescent="0.25">
      <c r="A17">
        <v>1997</v>
      </c>
      <c r="B17">
        <f>INDEX('Lag Test - Data'!B$2:B$35,MATCH($A17,'Lag Test - Data'!$A$2:$A$35,0))*1000000</f>
        <v>48.883543058764189</v>
      </c>
      <c r="C17">
        <f>INDEX('Lag Test - Data'!C$2:C$35,MATCH($A17,'Lag Test - Data'!$A$2:$A$35,0))*1000000</f>
        <v>47.885997333651176</v>
      </c>
      <c r="D17">
        <f>INDEX('Lag Test - Data'!D$2:D$35,MATCH($A17,'Lag Test - Data'!$A$2:$A$35,0))*1000000</f>
        <v>49.304550562737859</v>
      </c>
      <c r="E17">
        <f>INDEX('Lag Test - Data'!E$2:E$35,MATCH($A17,'Lag Test - Data'!$A$2:$A$35,0))*1000000</f>
        <v>52.849535248242319</v>
      </c>
      <c r="F17">
        <f>INDEX('Lag Test - Data'!F$2:F$35,MATCH($A17,'Lag Test - Data'!$A$2:$A$35,0))*1000000</f>
        <v>51.375483724768856</v>
      </c>
    </row>
    <row r="18" spans="1:6" x14ac:dyDescent="0.25">
      <c r="A18">
        <v>1998</v>
      </c>
      <c r="B18">
        <f>INDEX('Lag Test - Data'!B$2:B$35,MATCH($A18,'Lag Test - Data'!$A$2:$A$35,0))*1000000</f>
        <v>51.552549848565832</v>
      </c>
      <c r="C18">
        <f>INDEX('Lag Test - Data'!C$2:C$35,MATCH($A18,'Lag Test - Data'!$A$2:$A$35,0))*1000000</f>
        <v>49.19200061340235</v>
      </c>
      <c r="D18">
        <f>INDEX('Lag Test - Data'!D$2:D$35,MATCH($A18,'Lag Test - Data'!$A$2:$A$35,0))*1000000</f>
        <v>45.953095772347297</v>
      </c>
      <c r="E18">
        <f>INDEX('Lag Test - Data'!E$2:E$35,MATCH($A18,'Lag Test - Data'!$A$2:$A$35,0))*1000000</f>
        <v>47.914472896081854</v>
      </c>
      <c r="F18">
        <f>INDEX('Lag Test - Data'!F$2:F$35,MATCH($A18,'Lag Test - Data'!$A$2:$A$35,0))*1000000</f>
        <v>47.956839023754583</v>
      </c>
    </row>
    <row r="19" spans="1:6" x14ac:dyDescent="0.25">
      <c r="A19">
        <v>1999</v>
      </c>
      <c r="B19">
        <f>INDEX('Lag Test - Data'!B$2:B$35,MATCH($A19,'Lag Test - Data'!$A$2:$A$35,0))*1000000</f>
        <v>50.093349273083732</v>
      </c>
      <c r="C19">
        <f>INDEX('Lag Test - Data'!C$2:C$35,MATCH($A19,'Lag Test - Data'!$A$2:$A$35,0))*1000000</f>
        <v>45.590435809572227</v>
      </c>
      <c r="D19">
        <f>INDEX('Lag Test - Data'!D$2:D$35,MATCH($A19,'Lag Test - Data'!$A$2:$A$35,0))*1000000</f>
        <v>45.604275435835007</v>
      </c>
      <c r="E19">
        <f>INDEX('Lag Test - Data'!E$2:E$35,MATCH($A19,'Lag Test - Data'!$A$2:$A$35,0))*1000000</f>
        <v>47.416374934982741</v>
      </c>
      <c r="F19">
        <f>INDEX('Lag Test - Data'!F$2:F$35,MATCH($A19,'Lag Test - Data'!$A$2:$A$35,0))*1000000</f>
        <v>46.980386488939978</v>
      </c>
    </row>
    <row r="20" spans="1:6" x14ac:dyDescent="0.25">
      <c r="A20">
        <v>2000</v>
      </c>
      <c r="B20">
        <f>INDEX('Lag Test - Data'!B$2:B$35,MATCH($A20,'Lag Test - Data'!$A$2:$A$35,0))*1000000</f>
        <v>50.370264943921939</v>
      </c>
      <c r="C20">
        <f>INDEX('Lag Test - Data'!C$2:C$35,MATCH($A20,'Lag Test - Data'!$A$2:$A$35,0))*1000000</f>
        <v>50.000106879451778</v>
      </c>
      <c r="D20">
        <f>INDEX('Lag Test - Data'!D$2:D$35,MATCH($A20,'Lag Test - Data'!$A$2:$A$35,0))*1000000</f>
        <v>48.609877738272189</v>
      </c>
      <c r="E20">
        <f>INDEX('Lag Test - Data'!E$2:E$35,MATCH($A20,'Lag Test - Data'!$A$2:$A$35,0))*1000000</f>
        <v>52.17410385739641</v>
      </c>
      <c r="F20">
        <f>INDEX('Lag Test - Data'!F$2:F$35,MATCH($A20,'Lag Test - Data'!$A$2:$A$35,0))*1000000</f>
        <v>52.544097508871346</v>
      </c>
    </row>
    <row r="21" spans="1:6" x14ac:dyDescent="0.25">
      <c r="A21">
        <v>2001</v>
      </c>
      <c r="B21">
        <f>INDEX('Lag Test - Data'!B$2:B$35,MATCH($A21,'Lag Test - Data'!$A$2:$A$35,0))*1000000</f>
        <v>49.426980694988742</v>
      </c>
      <c r="C21">
        <f>INDEX('Lag Test - Data'!C$2:C$35,MATCH($A21,'Lag Test - Data'!$A$2:$A$35,0))*1000000</f>
        <v>49.039071822335245</v>
      </c>
      <c r="D21">
        <f>INDEX('Lag Test - Data'!D$2:D$35,MATCH($A21,'Lag Test - Data'!$A$2:$A$35,0))*1000000</f>
        <v>50.690827560174512</v>
      </c>
      <c r="E21">
        <f>INDEX('Lag Test - Data'!E$2:E$35,MATCH($A21,'Lag Test - Data'!$A$2:$A$35,0))*1000000</f>
        <v>54.508708522916997</v>
      </c>
      <c r="F21">
        <f>INDEX('Lag Test - Data'!F$2:F$35,MATCH($A21,'Lag Test - Data'!$A$2:$A$35,0))*1000000</f>
        <v>53.503620754781878</v>
      </c>
    </row>
    <row r="22" spans="1:6" x14ac:dyDescent="0.25">
      <c r="A22">
        <v>2002</v>
      </c>
      <c r="B22">
        <f>INDEX('Lag Test - Data'!B$2:B$35,MATCH($A22,'Lag Test - Data'!$A$2:$A$35,0))*1000000</f>
        <v>50.041086069541052</v>
      </c>
      <c r="C22">
        <f>INDEX('Lag Test - Data'!C$2:C$35,MATCH($A22,'Lag Test - Data'!$A$2:$A$35,0))*1000000</f>
        <v>50.722244443022646</v>
      </c>
      <c r="D22">
        <f>INDEX('Lag Test - Data'!D$2:D$35,MATCH($A22,'Lag Test - Data'!$A$2:$A$35,0))*1000000</f>
        <v>49.055574287194752</v>
      </c>
      <c r="E22">
        <f>INDEX('Lag Test - Data'!E$2:E$35,MATCH($A22,'Lag Test - Data'!$A$2:$A$35,0))*1000000</f>
        <v>54.138594317919342</v>
      </c>
      <c r="F22">
        <f>INDEX('Lag Test - Data'!F$2:F$35,MATCH($A22,'Lag Test - Data'!$A$2:$A$35,0))*1000000</f>
        <v>53.357110569777433</v>
      </c>
    </row>
    <row r="23" spans="1:6" x14ac:dyDescent="0.25">
      <c r="A23">
        <v>2003</v>
      </c>
      <c r="B23">
        <f>INDEX('Lag Test - Data'!B$2:B$35,MATCH($A23,'Lag Test - Data'!$A$2:$A$35,0))*1000000</f>
        <v>49.663332902127877</v>
      </c>
      <c r="C23">
        <f>INDEX('Lag Test - Data'!C$2:C$35,MATCH($A23,'Lag Test - Data'!$A$2:$A$35,0))*1000000</f>
        <v>49.42321265116334</v>
      </c>
      <c r="D23">
        <f>INDEX('Lag Test - Data'!D$2:D$35,MATCH($A23,'Lag Test - Data'!$A$2:$A$35,0))*1000000</f>
        <v>47.041010177053977</v>
      </c>
      <c r="E23">
        <f>INDEX('Lag Test - Data'!E$2:E$35,MATCH($A23,'Lag Test - Data'!$A$2:$A$35,0))*1000000</f>
        <v>52.6985131764377</v>
      </c>
      <c r="F23">
        <f>INDEX('Lag Test - Data'!F$2:F$35,MATCH($A23,'Lag Test - Data'!$A$2:$A$35,0))*1000000</f>
        <v>52.381085246452123</v>
      </c>
    </row>
    <row r="24" spans="1:6" x14ac:dyDescent="0.25">
      <c r="A24">
        <v>2004</v>
      </c>
      <c r="B24">
        <f>INDEX('Lag Test - Data'!B$2:B$35,MATCH($A24,'Lag Test - Data'!$A$2:$A$35,0))*1000000</f>
        <v>47.159959649434313</v>
      </c>
      <c r="C24">
        <f>INDEX('Lag Test - Data'!C$2:C$35,MATCH($A24,'Lag Test - Data'!$A$2:$A$35,0))*1000000</f>
        <v>44.513103919598507</v>
      </c>
      <c r="D24">
        <f>INDEX('Lag Test - Data'!D$2:D$35,MATCH($A24,'Lag Test - Data'!$A$2:$A$35,0))*1000000</f>
        <v>46.414409771386993</v>
      </c>
      <c r="E24">
        <f>INDEX('Lag Test - Data'!E$2:E$35,MATCH($A24,'Lag Test - Data'!$A$2:$A$35,0))*1000000</f>
        <v>49.389680250897072</v>
      </c>
      <c r="F24">
        <f>INDEX('Lag Test - Data'!F$2:F$35,MATCH($A24,'Lag Test - Data'!$A$2:$A$35,0))*1000000</f>
        <v>48.389593401225277</v>
      </c>
    </row>
    <row r="25" spans="1:6" x14ac:dyDescent="0.25">
      <c r="A25">
        <v>2005</v>
      </c>
      <c r="B25">
        <f>INDEX('Lag Test - Data'!B$2:B$35,MATCH($A25,'Lag Test - Data'!$A$2:$A$35,0))*1000000</f>
        <v>48.025172873167321</v>
      </c>
      <c r="C25">
        <f>INDEX('Lag Test - Data'!C$2:C$35,MATCH($A25,'Lag Test - Data'!$A$2:$A$35,0))*1000000</f>
        <v>45.064648340485292</v>
      </c>
      <c r="D25">
        <f>INDEX('Lag Test - Data'!D$2:D$35,MATCH($A25,'Lag Test - Data'!$A$2:$A$35,0))*1000000</f>
        <v>45.333210946409956</v>
      </c>
      <c r="E25">
        <f>INDEX('Lag Test - Data'!E$2:E$35,MATCH($A25,'Lag Test - Data'!$A$2:$A$35,0))*1000000</f>
        <v>49.939056840230478</v>
      </c>
      <c r="F25">
        <f>INDEX('Lag Test - Data'!F$2:F$35,MATCH($A25,'Lag Test - Data'!$A$2:$A$35,0))*1000000</f>
        <v>48.731379658420344</v>
      </c>
    </row>
    <row r="26" spans="1:6" x14ac:dyDescent="0.25">
      <c r="A26">
        <v>2006</v>
      </c>
      <c r="B26">
        <f>INDEX('Lag Test - Data'!B$2:B$35,MATCH($A26,'Lag Test - Data'!$A$2:$A$35,0))*1000000</f>
        <v>46.089498937362805</v>
      </c>
      <c r="C26">
        <f>INDEX('Lag Test - Data'!C$2:C$35,MATCH($A26,'Lag Test - Data'!$A$2:$A$35,0))*1000000</f>
        <v>41.824086063570576</v>
      </c>
      <c r="D26">
        <f>INDEX('Lag Test - Data'!D$2:D$35,MATCH($A26,'Lag Test - Data'!$A$2:$A$35,0))*1000000</f>
        <v>44.205471360328374</v>
      </c>
      <c r="E26">
        <f>INDEX('Lag Test - Data'!E$2:E$35,MATCH($A26,'Lag Test - Data'!$A$2:$A$35,0))*1000000</f>
        <v>47.171247573714936</v>
      </c>
      <c r="F26">
        <f>INDEX('Lag Test - Data'!F$2:F$35,MATCH($A26,'Lag Test - Data'!$A$2:$A$35,0))*1000000</f>
        <v>46.268680998764474</v>
      </c>
    </row>
    <row r="27" spans="1:6" x14ac:dyDescent="0.25">
      <c r="A27">
        <v>2007</v>
      </c>
      <c r="B27">
        <f>INDEX('Lag Test - Data'!B$2:B$35,MATCH($A27,'Lag Test - Data'!$A$2:$A$35,0))*1000000</f>
        <v>44.078020437154919</v>
      </c>
      <c r="C27">
        <f>INDEX('Lag Test - Data'!C$2:C$35,MATCH($A27,'Lag Test - Data'!$A$2:$A$35,0))*1000000</f>
        <v>41.164338024827885</v>
      </c>
      <c r="D27">
        <f>INDEX('Lag Test - Data'!D$2:D$35,MATCH($A27,'Lag Test - Data'!$A$2:$A$35,0))*1000000</f>
        <v>42.631224343494978</v>
      </c>
      <c r="E27">
        <f>INDEX('Lag Test - Data'!E$2:E$35,MATCH($A27,'Lag Test - Data'!$A$2:$A$35,0))*1000000</f>
        <v>44.89481328710098</v>
      </c>
      <c r="F27">
        <f>INDEX('Lag Test - Data'!F$2:F$35,MATCH($A27,'Lag Test - Data'!$A$2:$A$35,0))*1000000</f>
        <v>44.719165158312535</v>
      </c>
    </row>
    <row r="28" spans="1:6" x14ac:dyDescent="0.25">
      <c r="A28">
        <v>2008</v>
      </c>
      <c r="B28">
        <f>INDEX('Lag Test - Data'!B$2:B$35,MATCH($A28,'Lag Test - Data'!$A$2:$A$35,0))*1000000</f>
        <v>35.831271816277876</v>
      </c>
      <c r="C28">
        <f>INDEX('Lag Test - Data'!C$2:C$35,MATCH($A28,'Lag Test - Data'!$A$2:$A$35,0))*1000000</f>
        <v>34.753592910419684</v>
      </c>
      <c r="D28">
        <f>INDEX('Lag Test - Data'!D$2:D$35,MATCH($A28,'Lag Test - Data'!$A$2:$A$35,0))*1000000</f>
        <v>36.021500018250663</v>
      </c>
      <c r="E28">
        <f>INDEX('Lag Test - Data'!E$2:E$35,MATCH($A28,'Lag Test - Data'!$A$2:$A$35,0))*1000000</f>
        <v>40.003996102313977</v>
      </c>
      <c r="F28">
        <f>INDEX('Lag Test - Data'!F$2:F$35,MATCH($A28,'Lag Test - Data'!$A$2:$A$35,0))*1000000</f>
        <v>39.94260073886835</v>
      </c>
    </row>
    <row r="29" spans="1:6" x14ac:dyDescent="0.25">
      <c r="A29">
        <v>2009</v>
      </c>
      <c r="B29">
        <f>INDEX('Lag Test - Data'!B$2:B$35,MATCH($A29,'Lag Test - Data'!$A$2:$A$35,0))*1000000</f>
        <v>29.875493055442348</v>
      </c>
      <c r="C29">
        <f>INDEX('Lag Test - Data'!C$2:C$35,MATCH($A29,'Lag Test - Data'!$A$2:$A$35,0))*1000000</f>
        <v>31.502825728239262</v>
      </c>
      <c r="D29">
        <f>INDEX('Lag Test - Data'!D$2:D$35,MATCH($A29,'Lag Test - Data'!$A$2:$A$35,0))*1000000</f>
        <v>32.5992449925252</v>
      </c>
      <c r="E29">
        <f>INDEX('Lag Test - Data'!E$2:E$35,MATCH($A29,'Lag Test - Data'!$A$2:$A$35,0))*1000000</f>
        <v>36.937865301297279</v>
      </c>
      <c r="F29">
        <f>INDEX('Lag Test - Data'!F$2:F$35,MATCH($A29,'Lag Test - Data'!$A$2:$A$35,0))*1000000</f>
        <v>35.735259827561094</v>
      </c>
    </row>
    <row r="30" spans="1:6" x14ac:dyDescent="0.25">
      <c r="A30">
        <v>2010</v>
      </c>
      <c r="B30">
        <f>INDEX('Lag Test - Data'!B$2:B$35,MATCH($A30,'Lag Test - Data'!$A$2:$A$35,0))*1000000</f>
        <v>28.899079552502371</v>
      </c>
      <c r="C30">
        <f>INDEX('Lag Test - Data'!C$2:C$35,MATCH($A30,'Lag Test - Data'!$A$2:$A$35,0))*1000000</f>
        <v>30.242172628277331</v>
      </c>
      <c r="D30">
        <f>INDEX('Lag Test - Data'!D$2:D$35,MATCH($A30,'Lag Test - Data'!$A$2:$A$35,0))*1000000</f>
        <v>29.99551425818936</v>
      </c>
      <c r="E30">
        <f>INDEX('Lag Test - Data'!E$2:E$35,MATCH($A30,'Lag Test - Data'!$A$2:$A$35,0))*1000000</f>
        <v>33.346920245094225</v>
      </c>
      <c r="F30">
        <f>INDEX('Lag Test - Data'!F$2:F$35,MATCH($A30,'Lag Test - Data'!$A$2:$A$35,0))*1000000</f>
        <v>32.870058066691854</v>
      </c>
    </row>
    <row r="31" spans="1:6" x14ac:dyDescent="0.25">
      <c r="A31">
        <v>2011</v>
      </c>
      <c r="B31">
        <f>INDEX('Lag Test - Data'!B$2:B$35,MATCH($A31,'Lag Test - Data'!$A$2:$A$35,0))*1000000</f>
        <v>27.466066967463121</v>
      </c>
      <c r="C31">
        <f>INDEX('Lag Test - Data'!C$2:C$35,MATCH($A31,'Lag Test - Data'!$A$2:$A$35,0))*1000000</f>
        <v>29.46383435846656</v>
      </c>
      <c r="D31">
        <f>INDEX('Lag Test - Data'!D$2:D$35,MATCH($A31,'Lag Test - Data'!$A$2:$A$35,0))*1000000</f>
        <v>30.425919560002516</v>
      </c>
      <c r="E31">
        <f>INDEX('Lag Test - Data'!E$2:E$35,MATCH($A31,'Lag Test - Data'!$A$2:$A$35,0))*1000000</f>
        <v>33.433995264203979</v>
      </c>
      <c r="F31">
        <f>INDEX('Lag Test - Data'!F$2:F$35,MATCH($A31,'Lag Test - Data'!$A$2:$A$35,0))*1000000</f>
        <v>32.72099176683696</v>
      </c>
    </row>
    <row r="32" spans="1:6" x14ac:dyDescent="0.25">
      <c r="A32">
        <v>2012</v>
      </c>
      <c r="B32">
        <f>INDEX('Lag Test - Data'!B$2:B$35,MATCH($A32,'Lag Test - Data'!$A$2:$A$35,0))*1000000</f>
        <v>33.391028409823775</v>
      </c>
      <c r="C32">
        <f>INDEX('Lag Test - Data'!C$2:C$35,MATCH($A32,'Lag Test - Data'!$A$2:$A$35,0))*1000000</f>
        <v>31.636980063922238</v>
      </c>
      <c r="D32">
        <f>INDEX('Lag Test - Data'!D$2:D$35,MATCH($A32,'Lag Test - Data'!$A$2:$A$35,0))*1000000</f>
        <v>30.653829306174885</v>
      </c>
      <c r="E32">
        <f>INDEX('Lag Test - Data'!E$2:E$35,MATCH($A32,'Lag Test - Data'!$A$2:$A$35,0))*1000000</f>
        <v>35.152669388480717</v>
      </c>
      <c r="F32">
        <f>INDEX('Lag Test - Data'!F$2:F$35,MATCH($A32,'Lag Test - Data'!$A$2:$A$35,0))*1000000</f>
        <v>33.842221140730544</v>
      </c>
    </row>
    <row r="33" spans="1:6" x14ac:dyDescent="0.25">
      <c r="A33">
        <v>2013</v>
      </c>
      <c r="B33">
        <f>INDEX('Lag Test - Data'!B$2:B$35,MATCH($A33,'Lag Test - Data'!$A$2:$A$35,0))*1000000</f>
        <v>33.044518204405904</v>
      </c>
      <c r="C33">
        <f>INDEX('Lag Test - Data'!C$2:C$35,MATCH($A33,'Lag Test - Data'!$A$2:$A$35,0))*1000000</f>
        <v>29.542947009758787</v>
      </c>
      <c r="D33">
        <f>INDEX('Lag Test - Data'!D$2:D$35,MATCH($A33,'Lag Test - Data'!$A$2:$A$35,0))*1000000</f>
        <v>29.82725293441035</v>
      </c>
      <c r="E33">
        <f>INDEX('Lag Test - Data'!E$2:E$35,MATCH($A33,'Lag Test - Data'!$A$2:$A$35,0))*1000000</f>
        <v>32.841869480762398</v>
      </c>
      <c r="F33">
        <f>INDEX('Lag Test - Data'!F$2:F$35,MATCH($A33,'Lag Test - Data'!$A$2:$A$35,0))*1000000</f>
        <v>31.849244116529015</v>
      </c>
    </row>
    <row r="34" spans="1:6" x14ac:dyDescent="0.25">
      <c r="A34">
        <v>2014</v>
      </c>
      <c r="B34">
        <f>INDEX('Lag Test - Data'!B$2:B$35,MATCH($A34,'Lag Test - Data'!$A$2:$A$35,0))*1000000</f>
        <v>28.781050787074491</v>
      </c>
      <c r="C34">
        <f>INDEX('Lag Test - Data'!C$2:C$35,MATCH($A34,'Lag Test - Data'!$A$2:$A$35,0))*1000000</f>
        <v>29.249159733808483</v>
      </c>
      <c r="D34">
        <f>INDEX('Lag Test - Data'!D$2:D$35,MATCH($A34,'Lag Test - Data'!$A$2:$A$35,0))*1000000</f>
        <v>29.64108633568685</v>
      </c>
      <c r="E34">
        <f>INDEX('Lag Test - Data'!E$2:E$35,MATCH($A34,'Lag Test - Data'!$A$2:$A$35,0))*1000000</f>
        <v>32.575059758528376</v>
      </c>
      <c r="F34">
        <f>INDEX('Lag Test - Data'!F$2:F$35,MATCH($A34,'Lag Test - Data'!$A$2:$A$35,0))*1000000</f>
        <v>31.969547942935606</v>
      </c>
    </row>
    <row r="35" spans="1:6" x14ac:dyDescent="0.25">
      <c r="A35">
        <v>2015</v>
      </c>
      <c r="B35">
        <f>INDEX('Lag Test - Data'!B$2:B$35,MATCH($A35,'Lag Test - Data'!$A$2:$A$35,0))*1000000</f>
        <v>29.661341613973491</v>
      </c>
      <c r="C35">
        <f>INDEX('Lag Test - Data'!C$2:C$35,MATCH($A35,'Lag Test - Data'!$A$2:$A$35,0))*1000000</f>
        <v>25.580794690540642</v>
      </c>
      <c r="D35">
        <f>INDEX('Lag Test - Data'!D$2:D$35,MATCH($A35,'Lag Test - Data'!$A$2:$A$35,0))*1000000</f>
        <v>27.22073386212287</v>
      </c>
      <c r="E35">
        <f>INDEX('Lag Test - Data'!E$2:E$35,MATCH($A35,'Lag Test - Data'!$A$2:$A$35,0))*1000000</f>
        <v>28.607945492694853</v>
      </c>
      <c r="F35">
        <f>INDEX('Lag Test - Data'!F$2:F$35,MATCH($A35,'Lag Test - Data'!$A$2:$A$35,0))*1000000</f>
        <v>27.813499822514132</v>
      </c>
    </row>
    <row r="37" spans="1:6" x14ac:dyDescent="0.25">
      <c r="A37" t="s">
        <v>190</v>
      </c>
      <c r="B37" t="s">
        <v>275</v>
      </c>
      <c r="C37" t="s">
        <v>276</v>
      </c>
      <c r="D37" t="s">
        <v>277</v>
      </c>
      <c r="E37" t="s">
        <v>278</v>
      </c>
    </row>
    <row r="38" spans="1:6" x14ac:dyDescent="0.25">
      <c r="A38">
        <v>1982</v>
      </c>
      <c r="B38" s="11">
        <f>(C2-$B2)/C2</f>
        <v>-3.3180520945240634E-2</v>
      </c>
      <c r="C38" s="11">
        <f t="shared" ref="C38:E38" si="0">(D2-$B2)/D2</f>
        <v>2.9546183730075944E-2</v>
      </c>
      <c r="D38" s="11">
        <f t="shared" si="0"/>
        <v>3.8702697184364245E-3</v>
      </c>
      <c r="E38" s="11">
        <f t="shared" si="0"/>
        <v>1.3931690643878057E-2</v>
      </c>
    </row>
    <row r="39" spans="1:6" x14ac:dyDescent="0.25">
      <c r="A39">
        <v>1983</v>
      </c>
      <c r="B39" s="11">
        <f t="shared" ref="B39:E39" si="1">(C3-$B3)/C3</f>
        <v>2.8969649965326871E-2</v>
      </c>
      <c r="C39" s="11">
        <f t="shared" si="1"/>
        <v>5.5733858936932092E-2</v>
      </c>
      <c r="D39" s="11">
        <f t="shared" si="1"/>
        <v>5.1239021265847409E-2</v>
      </c>
      <c r="E39" s="11">
        <f t="shared" si="1"/>
        <v>5.5043704518184418E-2</v>
      </c>
    </row>
    <row r="40" spans="1:6" x14ac:dyDescent="0.25">
      <c r="A40">
        <v>1984</v>
      </c>
      <c r="B40" s="11">
        <f t="shared" ref="B40:E40" si="2">(C4-$B4)/C4</f>
        <v>-4.8955379761055975E-2</v>
      </c>
      <c r="C40" s="11">
        <f t="shared" si="2"/>
        <v>-1.1977110943858879E-2</v>
      </c>
      <c r="D40" s="11">
        <f t="shared" si="2"/>
        <v>-4.8983912245353582E-2</v>
      </c>
      <c r="E40" s="11">
        <f t="shared" si="2"/>
        <v>-3.2836865791838296E-2</v>
      </c>
    </row>
    <row r="41" spans="1:6" x14ac:dyDescent="0.25">
      <c r="A41">
        <v>1985</v>
      </c>
      <c r="B41" s="11">
        <f t="shared" ref="B41:E41" si="3">(C5-$B5)/C5</f>
        <v>2.0774976367262839E-2</v>
      </c>
      <c r="C41" s="11">
        <f t="shared" si="3"/>
        <v>0.11434486364476093</v>
      </c>
      <c r="D41" s="11">
        <f t="shared" si="3"/>
        <v>7.4782094449414374E-2</v>
      </c>
      <c r="E41" s="11">
        <f t="shared" si="3"/>
        <v>6.429079356170779E-2</v>
      </c>
    </row>
    <row r="42" spans="1:6" x14ac:dyDescent="0.25">
      <c r="A42">
        <v>1986</v>
      </c>
      <c r="B42" s="11">
        <f t="shared" ref="B42:E42" si="4">(C6-$B6)/C6</f>
        <v>6.0167234872738395E-2</v>
      </c>
      <c r="C42" s="11">
        <f t="shared" si="4"/>
        <v>0.14120612898168816</v>
      </c>
      <c r="D42" s="11">
        <f t="shared" si="4"/>
        <v>0.12010848750458983</v>
      </c>
      <c r="E42" s="11">
        <f t="shared" si="4"/>
        <v>9.1037390285180861E-2</v>
      </c>
    </row>
    <row r="43" spans="1:6" x14ac:dyDescent="0.25">
      <c r="A43">
        <v>1987</v>
      </c>
      <c r="B43" s="11">
        <f t="shared" ref="B43:E43" si="5">(C7-$B7)/C7</f>
        <v>7.180397703590264E-3</v>
      </c>
      <c r="C43" s="11">
        <f t="shared" si="5"/>
        <v>8.3742908552705303E-2</v>
      </c>
      <c r="D43" s="11">
        <f t="shared" si="5"/>
        <v>8.7809655267677172E-2</v>
      </c>
      <c r="E43" s="11">
        <f t="shared" si="5"/>
        <v>5.5897575519937626E-2</v>
      </c>
    </row>
    <row r="44" spans="1:6" x14ac:dyDescent="0.25">
      <c r="A44">
        <v>1988</v>
      </c>
      <c r="B44" s="11">
        <f t="shared" ref="B44:E44" si="6">(C8-$B8)/C8</f>
        <v>-8.006913229071394E-2</v>
      </c>
      <c r="C44" s="11">
        <f t="shared" si="6"/>
        <v>-5.3542521079608663E-2</v>
      </c>
      <c r="D44" s="11">
        <f t="shared" si="6"/>
        <v>-7.294914913290252E-3</v>
      </c>
      <c r="E44" s="11">
        <f t="shared" si="6"/>
        <v>-3.6862520058531224E-2</v>
      </c>
    </row>
    <row r="45" spans="1:6" x14ac:dyDescent="0.25">
      <c r="A45">
        <v>1989</v>
      </c>
      <c r="B45" s="11">
        <f t="shared" ref="B45:E45" si="7">(C9-$B9)/C9</f>
        <v>-3.0945490604211746E-2</v>
      </c>
      <c r="C45" s="11">
        <f t="shared" si="7"/>
        <v>-8.2680204348710901E-2</v>
      </c>
      <c r="D45" s="11">
        <f t="shared" si="7"/>
        <v>-4.0978301337886835E-3</v>
      </c>
      <c r="E45" s="11">
        <f t="shared" si="7"/>
        <v>-1.4371612939106887E-2</v>
      </c>
    </row>
    <row r="46" spans="1:6" x14ac:dyDescent="0.25">
      <c r="A46">
        <v>1990</v>
      </c>
      <c r="B46" s="11">
        <f t="shared" ref="B46:E46" si="8">(C10-$B10)/C10</f>
        <v>-3.0931382452183999E-2</v>
      </c>
      <c r="C46" s="11">
        <f t="shared" si="8"/>
        <v>4.5028700806321841E-3</v>
      </c>
      <c r="D46" s="11">
        <f t="shared" si="8"/>
        <v>4.1423401019727343E-2</v>
      </c>
      <c r="E46" s="11">
        <f t="shared" si="8"/>
        <v>2.6502868910613261E-2</v>
      </c>
    </row>
    <row r="47" spans="1:6" x14ac:dyDescent="0.25">
      <c r="A47">
        <v>1991</v>
      </c>
      <c r="B47" s="11">
        <f t="shared" ref="B47:E47" si="9">(C11-$B11)/C11</f>
        <v>-1.9535809253126271E-2</v>
      </c>
      <c r="C47" s="11">
        <f t="shared" si="9"/>
        <v>-1.5159769807699083E-2</v>
      </c>
      <c r="D47" s="11">
        <f t="shared" si="9"/>
        <v>3.0026058599901873E-2</v>
      </c>
      <c r="E47" s="11">
        <f t="shared" si="9"/>
        <v>2.0869336165381331E-3</v>
      </c>
    </row>
    <row r="48" spans="1:6" x14ac:dyDescent="0.25">
      <c r="A48">
        <v>1992</v>
      </c>
      <c r="B48" s="11">
        <f t="shared" ref="B48:E48" si="10">(C12-$B12)/C12</f>
        <v>1.9424829793809218E-3</v>
      </c>
      <c r="C48" s="11">
        <f t="shared" si="10"/>
        <v>-6.7416196242747863E-3</v>
      </c>
      <c r="D48" s="11">
        <f t="shared" si="10"/>
        <v>5.9913064619078651E-2</v>
      </c>
      <c r="E48" s="11">
        <f t="shared" si="10"/>
        <v>5.8968461575933023E-2</v>
      </c>
    </row>
    <row r="49" spans="1:5" x14ac:dyDescent="0.25">
      <c r="A49">
        <v>1993</v>
      </c>
      <c r="B49" s="11">
        <f t="shared" ref="B49:E49" si="11">(C13-$B13)/C13</f>
        <v>-1.4633919700237502E-2</v>
      </c>
      <c r="C49" s="11">
        <f t="shared" si="11"/>
        <v>-3.2742508346519254E-2</v>
      </c>
      <c r="D49" s="11">
        <f t="shared" si="11"/>
        <v>5.2616101075476859E-2</v>
      </c>
      <c r="E49" s="11">
        <f t="shared" si="11"/>
        <v>4.327266650034476E-2</v>
      </c>
    </row>
    <row r="50" spans="1:5" x14ac:dyDescent="0.25">
      <c r="A50">
        <v>1994</v>
      </c>
      <c r="B50" s="11">
        <f t="shared" ref="B50:E50" si="12">(C14-$B14)/C14</f>
        <v>-6.0154743761415053E-2</v>
      </c>
      <c r="C50" s="11">
        <f t="shared" si="12"/>
        <v>-0.17105746857240861</v>
      </c>
      <c r="D50" s="11">
        <f t="shared" si="12"/>
        <v>5.1934071587432093E-3</v>
      </c>
      <c r="E50" s="11">
        <f t="shared" si="12"/>
        <v>-1.3483818887945361E-2</v>
      </c>
    </row>
    <row r="51" spans="1:5" x14ac:dyDescent="0.25">
      <c r="A51">
        <v>1995</v>
      </c>
      <c r="B51" s="11">
        <f t="shared" ref="B51:E51" si="13">(C15-$B15)/C15</f>
        <v>-0.13350268818937386</v>
      </c>
      <c r="C51" s="11">
        <f t="shared" si="13"/>
        <v>-0.14968161282351991</v>
      </c>
      <c r="D51" s="11">
        <f t="shared" si="13"/>
        <v>-5.1079399539711953E-2</v>
      </c>
      <c r="E51" s="11">
        <f t="shared" si="13"/>
        <v>-6.9556890231564514E-2</v>
      </c>
    </row>
    <row r="52" spans="1:5" x14ac:dyDescent="0.25">
      <c r="A52">
        <v>1996</v>
      </c>
      <c r="B52" s="11">
        <f t="shared" ref="B52:E52" si="14">(C16-$B16)/C16</f>
        <v>-0.13229699465280237</v>
      </c>
      <c r="C52" s="11">
        <f t="shared" si="14"/>
        <v>-0.1902283865368356</v>
      </c>
      <c r="D52" s="11">
        <f t="shared" si="14"/>
        <v>-2.6350091346964307E-2</v>
      </c>
      <c r="E52" s="11">
        <f t="shared" si="14"/>
        <v>-6.0619427902280969E-2</v>
      </c>
    </row>
    <row r="53" spans="1:5" x14ac:dyDescent="0.25">
      <c r="A53">
        <v>1997</v>
      </c>
      <c r="B53" s="11">
        <f t="shared" ref="B53:E53" si="15">(C17-$B17)/C17</f>
        <v>-2.083167900132683E-2</v>
      </c>
      <c r="C53" s="11">
        <f t="shared" si="15"/>
        <v>8.5389177909239011E-3</v>
      </c>
      <c r="D53" s="11">
        <f t="shared" si="15"/>
        <v>7.5043085447190017E-2</v>
      </c>
      <c r="E53" s="11">
        <f t="shared" si="15"/>
        <v>4.850447110833267E-2</v>
      </c>
    </row>
    <row r="54" spans="1:5" x14ac:dyDescent="0.25">
      <c r="A54">
        <v>1998</v>
      </c>
      <c r="B54" s="11">
        <f t="shared" ref="B54:E54" si="16">(C18-$B18)/C18</f>
        <v>-4.798644506684998E-2</v>
      </c>
      <c r="C54" s="11">
        <f t="shared" si="16"/>
        <v>-0.12185150928586751</v>
      </c>
      <c r="D54" s="11">
        <f t="shared" si="16"/>
        <v>-7.5928560465943831E-2</v>
      </c>
      <c r="E54" s="11">
        <f t="shared" si="16"/>
        <v>-7.4978061482120967E-2</v>
      </c>
    </row>
    <row r="55" spans="1:5" x14ac:dyDescent="0.25">
      <c r="A55">
        <v>1999</v>
      </c>
      <c r="B55" s="11">
        <f t="shared" ref="B55:E55" si="17">(C19-$B19)/C19</f>
        <v>-9.8768818142468087E-2</v>
      </c>
      <c r="C55" s="11">
        <f t="shared" si="17"/>
        <v>-9.8435372437060867E-2</v>
      </c>
      <c r="D55" s="11">
        <f t="shared" si="17"/>
        <v>-5.6456748154443549E-2</v>
      </c>
      <c r="E55" s="11">
        <f t="shared" si="17"/>
        <v>-6.626090198037432E-2</v>
      </c>
    </row>
    <row r="56" spans="1:5" x14ac:dyDescent="0.25">
      <c r="A56">
        <v>2000</v>
      </c>
      <c r="B56" s="11">
        <f t="shared" ref="B56:E56" si="18">(C20-$B20)/C20</f>
        <v>-7.4031454645206414E-3</v>
      </c>
      <c r="C56" s="11">
        <f t="shared" si="18"/>
        <v>-3.6214598504610875E-2</v>
      </c>
      <c r="D56" s="11">
        <f t="shared" si="18"/>
        <v>3.4573452730587768E-2</v>
      </c>
      <c r="E56" s="11">
        <f t="shared" si="18"/>
        <v>4.1371584402651235E-2</v>
      </c>
    </row>
    <row r="57" spans="1:5" x14ac:dyDescent="0.25">
      <c r="A57">
        <v>2001</v>
      </c>
      <c r="B57" s="11">
        <f t="shared" ref="B57:E57" si="19">(C21-$B21)/C21</f>
        <v>-7.9102001371245591E-3</v>
      </c>
      <c r="C57" s="11">
        <f t="shared" si="19"/>
        <v>2.493245673855829E-2</v>
      </c>
      <c r="D57" s="11">
        <f t="shared" si="19"/>
        <v>9.3227815621273677E-2</v>
      </c>
      <c r="E57" s="11">
        <f t="shared" si="19"/>
        <v>7.6193723009461672E-2</v>
      </c>
    </row>
    <row r="58" spans="1:5" x14ac:dyDescent="0.25">
      <c r="A58">
        <v>2002</v>
      </c>
      <c r="B58" s="11">
        <f t="shared" ref="B58:E58" si="20">(C22-$B22)/C22</f>
        <v>1.3429184393580087E-2</v>
      </c>
      <c r="C58" s="11">
        <f t="shared" si="20"/>
        <v>-2.0089700236239086E-2</v>
      </c>
      <c r="D58" s="11">
        <f t="shared" si="20"/>
        <v>7.5685530812203874E-2</v>
      </c>
      <c r="E58" s="11">
        <f t="shared" si="20"/>
        <v>6.2147752470589096E-2</v>
      </c>
    </row>
    <row r="59" spans="1:5" x14ac:dyDescent="0.25">
      <c r="A59">
        <v>2003</v>
      </c>
      <c r="B59" s="11">
        <f t="shared" ref="B59:E59" si="21">(C23-$B23)/C23</f>
        <v>-4.8584508793336253E-3</v>
      </c>
      <c r="C59" s="11">
        <f t="shared" si="21"/>
        <v>-5.5745459444938465E-2</v>
      </c>
      <c r="D59" s="11">
        <f t="shared" si="21"/>
        <v>5.7595178523307908E-2</v>
      </c>
      <c r="E59" s="11">
        <f t="shared" si="21"/>
        <v>5.1884231331543962E-2</v>
      </c>
    </row>
    <row r="60" spans="1:5" x14ac:dyDescent="0.25">
      <c r="A60">
        <v>2004</v>
      </c>
      <c r="B60" s="11">
        <f t="shared" ref="B60:E60" si="22">(C24-$B24)/C24</f>
        <v>-5.946239414390584E-2</v>
      </c>
      <c r="C60" s="11">
        <f t="shared" si="22"/>
        <v>-1.6062896883091003E-2</v>
      </c>
      <c r="D60" s="11">
        <f t="shared" si="22"/>
        <v>4.5145475535291815E-2</v>
      </c>
      <c r="E60" s="11">
        <f t="shared" si="22"/>
        <v>2.5411119733852273E-2</v>
      </c>
    </row>
    <row r="61" spans="1:5" x14ac:dyDescent="0.25">
      <c r="A61">
        <v>2005</v>
      </c>
      <c r="B61" s="11">
        <f t="shared" ref="B61:E61" si="23">(C25-$B25)/C25</f>
        <v>-6.5695054587219442E-2</v>
      </c>
      <c r="C61" s="11">
        <f t="shared" si="23"/>
        <v>-5.9381673403625247E-2</v>
      </c>
      <c r="D61" s="11">
        <f t="shared" si="23"/>
        <v>3.8324391531586725E-2</v>
      </c>
      <c r="E61" s="11">
        <f t="shared" si="23"/>
        <v>1.4491828267599585E-2</v>
      </c>
    </row>
    <row r="62" spans="1:5" x14ac:dyDescent="0.25">
      <c r="A62">
        <v>2006</v>
      </c>
      <c r="B62" s="11">
        <f t="shared" ref="B62:E62" si="24">(C26-$B26)/C26</f>
        <v>-0.10198460445277893</v>
      </c>
      <c r="C62" s="11">
        <f t="shared" si="24"/>
        <v>-4.261978255309877E-2</v>
      </c>
      <c r="D62" s="11">
        <f t="shared" si="24"/>
        <v>2.293237283287182E-2</v>
      </c>
      <c r="E62" s="11">
        <f t="shared" si="24"/>
        <v>3.8726425204654818E-3</v>
      </c>
    </row>
    <row r="63" spans="1:5" x14ac:dyDescent="0.25">
      <c r="A63">
        <v>2007</v>
      </c>
      <c r="B63" s="11">
        <f t="shared" ref="B63:E63" si="25">(C27-$B27)/C27</f>
        <v>-7.0781714273400298E-2</v>
      </c>
      <c r="C63" s="11">
        <f t="shared" si="25"/>
        <v>-3.393747460787401E-2</v>
      </c>
      <c r="D63" s="11">
        <f t="shared" si="25"/>
        <v>1.8193479160336312E-2</v>
      </c>
      <c r="E63" s="11">
        <f t="shared" si="25"/>
        <v>1.4337135295076905E-2</v>
      </c>
    </row>
    <row r="64" spans="1:5" x14ac:dyDescent="0.25">
      <c r="A64">
        <v>2008</v>
      </c>
      <c r="B64" s="11">
        <f t="shared" ref="B64:E64" si="26">(C28-$B28)/C28</f>
        <v>-3.1009136483701148E-2</v>
      </c>
      <c r="C64" s="11">
        <f t="shared" si="26"/>
        <v>5.2809628104439092E-3</v>
      </c>
      <c r="D64" s="11">
        <f t="shared" si="26"/>
        <v>0.10430768654621318</v>
      </c>
      <c r="E64" s="11">
        <f t="shared" si="26"/>
        <v>0.10293092704375953</v>
      </c>
    </row>
    <row r="65" spans="1:5" x14ac:dyDescent="0.25">
      <c r="A65">
        <v>2009</v>
      </c>
      <c r="B65" s="11">
        <f t="shared" ref="B65:E65" si="27">(C29-$B29)/C29</f>
        <v>5.1656720791816671E-2</v>
      </c>
      <c r="C65" s="11">
        <f t="shared" si="27"/>
        <v>8.3552607973202797E-2</v>
      </c>
      <c r="D65" s="11">
        <f t="shared" si="27"/>
        <v>0.19119600410711596</v>
      </c>
      <c r="E65" s="11">
        <f t="shared" si="27"/>
        <v>0.163977169898716</v>
      </c>
    </row>
    <row r="66" spans="1:5" x14ac:dyDescent="0.25">
      <c r="A66">
        <v>2010</v>
      </c>
      <c r="B66" s="11">
        <f t="shared" ref="B66:E66" si="28">(C30-$B30)/C30</f>
        <v>4.4411262784709034E-2</v>
      </c>
      <c r="C66" s="11">
        <f t="shared" si="28"/>
        <v>3.6553289143480522E-2</v>
      </c>
      <c r="D66" s="11">
        <f t="shared" si="28"/>
        <v>0.13338085376103628</v>
      </c>
      <c r="E66" s="11">
        <f t="shared" si="28"/>
        <v>0.12080838147996416</v>
      </c>
    </row>
    <row r="67" spans="1:5" x14ac:dyDescent="0.25">
      <c r="A67">
        <v>2011</v>
      </c>
      <c r="B67" s="11">
        <f t="shared" ref="B67:E67" si="29">(C31-$B31)/C31</f>
        <v>6.780405315540243E-2</v>
      </c>
      <c r="C67" s="11">
        <f t="shared" si="29"/>
        <v>9.7280628994706714E-2</v>
      </c>
      <c r="D67" s="11">
        <f t="shared" si="29"/>
        <v>0.17849880786249933</v>
      </c>
      <c r="E67" s="11">
        <f t="shared" si="29"/>
        <v>0.16059796832624604</v>
      </c>
    </row>
    <row r="68" spans="1:5" x14ac:dyDescent="0.25">
      <c r="A68">
        <v>2012</v>
      </c>
      <c r="B68" s="11">
        <f t="shared" ref="B68:E68" si="30">(C32-$B32)/C32</f>
        <v>-5.5442976616525932E-2</v>
      </c>
      <c r="C68" s="11">
        <f t="shared" si="30"/>
        <v>-8.9293871780564499E-2</v>
      </c>
      <c r="D68" s="11">
        <f t="shared" si="30"/>
        <v>5.0114002984769611E-2</v>
      </c>
      <c r="E68" s="11">
        <f t="shared" si="30"/>
        <v>1.3332243443198211E-2</v>
      </c>
    </row>
    <row r="69" spans="1:5" x14ac:dyDescent="0.25">
      <c r="A69">
        <v>2013</v>
      </c>
      <c r="B69" s="11">
        <f t="shared" ref="B69:E69" si="31">(C33-$B33)/C33</f>
        <v>-0.11852477660710214</v>
      </c>
      <c r="C69" s="11">
        <f t="shared" si="31"/>
        <v>-0.10786327782415192</v>
      </c>
      <c r="D69" s="11">
        <f t="shared" si="31"/>
        <v>-6.1704381281403719E-3</v>
      </c>
      <c r="E69" s="11">
        <f t="shared" si="31"/>
        <v>-3.7529119482511357E-2</v>
      </c>
    </row>
    <row r="70" spans="1:5" x14ac:dyDescent="0.25">
      <c r="A70">
        <v>2014</v>
      </c>
      <c r="B70" s="11">
        <f t="shared" ref="B70:E70" si="32">(C34-$B34)/C34</f>
        <v>1.6004184427661161E-2</v>
      </c>
      <c r="C70" s="11">
        <f t="shared" si="32"/>
        <v>2.9014980722110232E-2</v>
      </c>
      <c r="D70" s="11">
        <f t="shared" si="32"/>
        <v>0.11646974708804905</v>
      </c>
      <c r="E70" s="11">
        <f t="shared" si="32"/>
        <v>9.9735447043306863E-2</v>
      </c>
    </row>
    <row r="71" spans="1:5" x14ac:dyDescent="0.25">
      <c r="A71">
        <v>2015</v>
      </c>
      <c r="B71" s="11">
        <f t="shared" ref="B71:E71" si="33">(C35-$B35)/C35</f>
        <v>-0.15951603430607134</v>
      </c>
      <c r="C71" s="11">
        <f t="shared" si="33"/>
        <v>-8.9659880744313067E-2</v>
      </c>
      <c r="D71" s="11">
        <f t="shared" si="33"/>
        <v>-3.6821802584447269E-2</v>
      </c>
      <c r="E71" s="11">
        <f t="shared" si="33"/>
        <v>-6.6436867105936478E-2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J34" sqref="J34"/>
    </sheetView>
  </sheetViews>
  <sheetFormatPr defaultColWidth="8.85546875" defaultRowHeight="15" x14ac:dyDescent="0.25"/>
  <sheetData>
    <row r="1" spans="1:6" x14ac:dyDescent="0.25">
      <c r="A1" t="s">
        <v>190</v>
      </c>
      <c r="B1" t="s">
        <v>191</v>
      </c>
      <c r="C1" t="s">
        <v>264</v>
      </c>
      <c r="D1" t="s">
        <v>265</v>
      </c>
      <c r="E1" t="s">
        <v>266</v>
      </c>
      <c r="F1" t="s">
        <v>267</v>
      </c>
    </row>
    <row r="2" spans="1:6" x14ac:dyDescent="0.25">
      <c r="A2">
        <v>1982</v>
      </c>
      <c r="B2">
        <f>INDEX('Pre-Treatment Test - Data'!B$2:B$35,MATCH($A2,'Pre-Treatment Test - Data'!$A$2:$A$35,0))*1000000</f>
        <v>96.200674306601286</v>
      </c>
      <c r="C2">
        <f>INDEX('Pre-Treatment Test - Data'!C$2:C$35,MATCH($A2,'Pre-Treatment Test - Data'!$A$2:$A$35,0))*1000000</f>
        <v>93.111196307290811</v>
      </c>
      <c r="D2">
        <f>INDEX('Pre-Treatment Test - Data'!D$2:D$35,MATCH($A2,'Pre-Treatment Test - Data'!$A$2:$A$35,0))*1000000</f>
        <v>98.763019785110373</v>
      </c>
      <c r="E2">
        <f>INDEX('Pre-Treatment Test - Data'!E$2:E$35,MATCH($A2,'Pre-Treatment Test - Data'!$A$2:$A$35,0))*1000000</f>
        <v>124.96159819420429</v>
      </c>
      <c r="F2">
        <f>INDEX('Pre-Treatment Test - Data'!F$2:F$35,MATCH($A2,'Pre-Treatment Test - Data'!$A$2:$A$35,0))*1000000</f>
        <v>134.75730776553974</v>
      </c>
    </row>
    <row r="3" spans="1:6" x14ac:dyDescent="0.25">
      <c r="A3">
        <v>1983</v>
      </c>
      <c r="B3">
        <f>INDEX('Pre-Treatment Test - Data'!B$2:B$35,MATCH($A3,'Pre-Treatment Test - Data'!$A$2:$A$35,0))*1000000</f>
        <v>89.767214376479387</v>
      </c>
      <c r="C3">
        <f>INDEX('Pre-Treatment Test - Data'!C$2:C$35,MATCH($A3,'Pre-Treatment Test - Data'!$A$2:$A$35,0))*1000000</f>
        <v>92.445323025458492</v>
      </c>
      <c r="D3">
        <f>INDEX('Pre-Treatment Test - Data'!D$2:D$35,MATCH($A3,'Pre-Treatment Test - Data'!$A$2:$A$35,0))*1000000</f>
        <v>95.630412979517118</v>
      </c>
      <c r="E3">
        <f>INDEX('Pre-Treatment Test - Data'!E$2:E$35,MATCH($A3,'Pre-Treatment Test - Data'!$A$2:$A$35,0))*1000000</f>
        <v>113.1869220698718</v>
      </c>
      <c r="F3">
        <f>INDEX('Pre-Treatment Test - Data'!F$2:F$35,MATCH($A3,'Pre-Treatment Test - Data'!$A$2:$A$35,0))*1000000</f>
        <v>116.94796876690816</v>
      </c>
    </row>
    <row r="4" spans="1:6" x14ac:dyDescent="0.25">
      <c r="A4">
        <v>1984</v>
      </c>
      <c r="B4">
        <f>INDEX('Pre-Treatment Test - Data'!B$2:B$35,MATCH($A4,'Pre-Treatment Test - Data'!$A$2:$A$35,0))*1000000</f>
        <v>87.953194451984018</v>
      </c>
      <c r="C4">
        <f>INDEX('Pre-Treatment Test - Data'!C$2:C$35,MATCH($A4,'Pre-Treatment Test - Data'!$A$2:$A$35,0))*1000000</f>
        <v>83.848365859012119</v>
      </c>
      <c r="D4">
        <f>INDEX('Pre-Treatment Test - Data'!D$2:D$35,MATCH($A4,'Pre-Treatment Test - Data'!$A$2:$A$35,0))*1000000</f>
        <v>89.556121914938544</v>
      </c>
      <c r="E4">
        <f>INDEX('Pre-Treatment Test - Data'!E$2:E$35,MATCH($A4,'Pre-Treatment Test - Data'!$A$2:$A$35,0))*1000000</f>
        <v>104.99592185806249</v>
      </c>
      <c r="F4">
        <f>INDEX('Pre-Treatment Test - Data'!F$2:F$35,MATCH($A4,'Pre-Treatment Test - Data'!$A$2:$A$35,0))*1000000</f>
        <v>111.24602516792946</v>
      </c>
    </row>
    <row r="5" spans="1:6" x14ac:dyDescent="0.25">
      <c r="A5">
        <v>1985</v>
      </c>
      <c r="B5">
        <f>INDEX('Pre-Treatment Test - Data'!B$2:B$35,MATCH($A5,'Pre-Treatment Test - Data'!$A$2:$A$35,0))*1000000</f>
        <v>74.536430474836379</v>
      </c>
      <c r="C5">
        <f>INDEX('Pre-Treatment Test - Data'!C$2:C$35,MATCH($A5,'Pre-Treatment Test - Data'!$A$2:$A$35,0))*1000000</f>
        <v>76.117775461170822</v>
      </c>
      <c r="D5">
        <f>INDEX('Pre-Treatment Test - Data'!D$2:D$35,MATCH($A5,'Pre-Treatment Test - Data'!$A$2:$A$35,0))*1000000</f>
        <v>76.955532524152659</v>
      </c>
      <c r="E5">
        <f>INDEX('Pre-Treatment Test - Data'!E$2:E$35,MATCH($A5,'Pre-Treatment Test - Data'!$A$2:$A$35,0))*1000000</f>
        <v>100.36660839250544</v>
      </c>
      <c r="F5">
        <f>INDEX('Pre-Treatment Test - Data'!F$2:F$35,MATCH($A5,'Pre-Treatment Test - Data'!$A$2:$A$35,0))*1000000</f>
        <v>101.35079015162773</v>
      </c>
    </row>
    <row r="6" spans="1:6" x14ac:dyDescent="0.25">
      <c r="A6">
        <v>1986</v>
      </c>
      <c r="B6">
        <f>INDEX('Pre-Treatment Test - Data'!B$2:B$35,MATCH($A6,'Pre-Treatment Test - Data'!$A$2:$A$35,0))*1000000</f>
        <v>78.524019045289606</v>
      </c>
      <c r="C6">
        <f>INDEX('Pre-Treatment Test - Data'!C$2:C$35,MATCH($A6,'Pre-Treatment Test - Data'!$A$2:$A$35,0))*1000000</f>
        <v>83.551054995041341</v>
      </c>
      <c r="D6">
        <f>INDEX('Pre-Treatment Test - Data'!D$2:D$35,MATCH($A6,'Pre-Treatment Test - Data'!$A$2:$A$35,0))*1000000</f>
        <v>80.796992726391167</v>
      </c>
      <c r="E6">
        <f>INDEX('Pre-Treatment Test - Data'!E$2:E$35,MATCH($A6,'Pre-Treatment Test - Data'!$A$2:$A$35,0))*1000000</f>
        <v>96.90857363602845</v>
      </c>
      <c r="F6">
        <f>INDEX('Pre-Treatment Test - Data'!F$2:F$35,MATCH($A6,'Pre-Treatment Test - Data'!$A$2:$A$35,0))*1000000</f>
        <v>93.497965048300088</v>
      </c>
    </row>
    <row r="7" spans="1:6" x14ac:dyDescent="0.25">
      <c r="A7">
        <v>1987</v>
      </c>
      <c r="B7">
        <f>INDEX('Pre-Treatment Test - Data'!B$2:B$35,MATCH($A7,'Pre-Treatment Test - Data'!$A$2:$A$35,0))*1000000</f>
        <v>76.536969572771341</v>
      </c>
      <c r="C7">
        <f>INDEX('Pre-Treatment Test - Data'!C$2:C$35,MATCH($A7,'Pre-Treatment Test - Data'!$A$2:$A$35,0))*1000000</f>
        <v>77.09051009442193</v>
      </c>
      <c r="D7">
        <f>INDEX('Pre-Treatment Test - Data'!D$2:D$35,MATCH($A7,'Pre-Treatment Test - Data'!$A$2:$A$35,0))*1000000</f>
        <v>73.30091625044588</v>
      </c>
      <c r="E7">
        <f>INDEX('Pre-Treatment Test - Data'!E$2:E$35,MATCH($A7,'Pre-Treatment Test - Data'!$A$2:$A$35,0))*1000000</f>
        <v>87.972451445239116</v>
      </c>
      <c r="F7">
        <f>INDEX('Pre-Treatment Test - Data'!F$2:F$35,MATCH($A7,'Pre-Treatment Test - Data'!$A$2:$A$35,0))*1000000</f>
        <v>85.199472123349537</v>
      </c>
    </row>
    <row r="8" spans="1:6" x14ac:dyDescent="0.25">
      <c r="A8">
        <v>1988</v>
      </c>
      <c r="B8">
        <f>INDEX('Pre-Treatment Test - Data'!B$2:B$35,MATCH($A8,'Pre-Treatment Test - Data'!$A$2:$A$35,0))*1000000</f>
        <v>86.746891611255705</v>
      </c>
      <c r="C8">
        <f>INDEX('Pre-Treatment Test - Data'!C$2:C$35,MATCH($A8,'Pre-Treatment Test - Data'!$A$2:$A$35,0))*1000000</f>
        <v>80.316054794820957</v>
      </c>
      <c r="D8">
        <f>INDEX('Pre-Treatment Test - Data'!D$2:D$35,MATCH($A8,'Pre-Treatment Test - Data'!$A$2:$A$35,0))*1000000</f>
        <v>76.514923370268662</v>
      </c>
      <c r="E8">
        <f>INDEX('Pre-Treatment Test - Data'!E$2:E$35,MATCH($A8,'Pre-Treatment Test - Data'!$A$2:$A$35,0))*1000000</f>
        <v>86.430428040330284</v>
      </c>
      <c r="F8">
        <f>INDEX('Pre-Treatment Test - Data'!F$2:F$35,MATCH($A8,'Pre-Treatment Test - Data'!$A$2:$A$35,0))*1000000</f>
        <v>87.063810053223278</v>
      </c>
    </row>
    <row r="9" spans="1:6" x14ac:dyDescent="0.25">
      <c r="A9">
        <v>1989</v>
      </c>
      <c r="B9">
        <f>INDEX('Pre-Treatment Test - Data'!B$2:B$35,MATCH($A9,'Pre-Treatment Test - Data'!$A$2:$A$35,0))*1000000</f>
        <v>79.66517296154052</v>
      </c>
      <c r="C9">
        <f>INDEX('Pre-Treatment Test - Data'!C$2:C$35,MATCH($A9,'Pre-Treatment Test - Data'!$A$2:$A$35,0))*1000000</f>
        <v>77.273894388781628</v>
      </c>
      <c r="D9">
        <f>INDEX('Pre-Treatment Test - Data'!D$2:D$35,MATCH($A9,'Pre-Treatment Test - Data'!$A$2:$A$35,0))*1000000</f>
        <v>76.825640408060281</v>
      </c>
      <c r="E9">
        <f>INDEX('Pre-Treatment Test - Data'!E$2:E$35,MATCH($A9,'Pre-Treatment Test - Data'!$A$2:$A$35,0))*1000000</f>
        <v>80.397003112011575</v>
      </c>
      <c r="F9">
        <f>INDEX('Pre-Treatment Test - Data'!F$2:F$35,MATCH($A9,'Pre-Treatment Test - Data'!$A$2:$A$35,0))*1000000</f>
        <v>82.535783047205769</v>
      </c>
    </row>
    <row r="10" spans="1:6" x14ac:dyDescent="0.25">
      <c r="A10">
        <v>1990</v>
      </c>
      <c r="B10">
        <f>INDEX('Pre-Treatment Test - Data'!B$2:B$35,MATCH($A10,'Pre-Treatment Test - Data'!$A$2:$A$35,0))*1000000</f>
        <v>74.437281000427902</v>
      </c>
      <c r="C10">
        <f>INDEX('Pre-Treatment Test - Data'!C$2:C$35,MATCH($A10,'Pre-Treatment Test - Data'!$A$2:$A$35,0))*1000000</f>
        <v>72.203914118290413</v>
      </c>
      <c r="D10">
        <f>INDEX('Pre-Treatment Test - Data'!D$2:D$35,MATCH($A10,'Pre-Treatment Test - Data'!$A$2:$A$35,0))*1000000</f>
        <v>72.301254822377814</v>
      </c>
      <c r="E10">
        <f>INDEX('Pre-Treatment Test - Data'!E$2:E$35,MATCH($A10,'Pre-Treatment Test - Data'!$A$2:$A$35,0))*1000000</f>
        <v>80.621881043043686</v>
      </c>
      <c r="F10">
        <f>INDEX('Pre-Treatment Test - Data'!F$2:F$35,MATCH($A10,'Pre-Treatment Test - Data'!$A$2:$A$35,0))*1000000</f>
        <v>82.485405764600713</v>
      </c>
    </row>
    <row r="11" spans="1:6" x14ac:dyDescent="0.25">
      <c r="A11">
        <v>1991</v>
      </c>
      <c r="B11">
        <f>INDEX('Pre-Treatment Test - Data'!B$2:B$35,MATCH($A11,'Pre-Treatment Test - Data'!$A$2:$A$35,0))*1000000</f>
        <v>65.900887420866638</v>
      </c>
      <c r="C11">
        <f>INDEX('Pre-Treatment Test - Data'!C$2:C$35,MATCH($A11,'Pre-Treatment Test - Data'!$A$2:$A$35,0))*1000000</f>
        <v>64.638129257218694</v>
      </c>
      <c r="D11">
        <f>INDEX('Pre-Treatment Test - Data'!D$2:D$35,MATCH($A11,'Pre-Treatment Test - Data'!$A$2:$A$35,0))*1000000</f>
        <v>65.070912532974035</v>
      </c>
      <c r="E11">
        <f>INDEX('Pre-Treatment Test - Data'!E$2:E$35,MATCH($A11,'Pre-Treatment Test - Data'!$A$2:$A$35,0))*1000000</f>
        <v>65.881232399988221</v>
      </c>
      <c r="F11">
        <f>INDEX('Pre-Treatment Test - Data'!F$2:F$35,MATCH($A11,'Pre-Treatment Test - Data'!$A$2:$A$35,0))*1000000</f>
        <v>67.926139250630499</v>
      </c>
    </row>
    <row r="12" spans="1:6" x14ac:dyDescent="0.25">
      <c r="A12">
        <v>1992</v>
      </c>
      <c r="B12">
        <f>INDEX('Pre-Treatment Test - Data'!B$2:B$35,MATCH($A12,'Pre-Treatment Test - Data'!$A$2:$A$35,0))*1000000</f>
        <v>59.373665862949565</v>
      </c>
      <c r="C12">
        <f>INDEX('Pre-Treatment Test - Data'!C$2:C$35,MATCH($A12,'Pre-Treatment Test - Data'!$A$2:$A$35,0))*1000000</f>
        <v>59.489222665433772</v>
      </c>
      <c r="D12">
        <f>INDEX('Pre-Treatment Test - Data'!D$2:D$35,MATCH($A12,'Pre-Treatment Test - Data'!$A$2:$A$35,0))*1000000</f>
        <v>60.655949226202203</v>
      </c>
      <c r="E12">
        <f>INDEX('Pre-Treatment Test - Data'!E$2:E$35,MATCH($A12,'Pre-Treatment Test - Data'!$A$2:$A$35,0))*1000000</f>
        <v>62.330318436579546</v>
      </c>
      <c r="F12">
        <f>INDEX('Pre-Treatment Test - Data'!F$2:F$35,MATCH($A12,'Pre-Treatment Test - Data'!$A$2:$A$35,0))*1000000</f>
        <v>65.910030723898672</v>
      </c>
    </row>
    <row r="13" spans="1:6" x14ac:dyDescent="0.25">
      <c r="A13">
        <v>1993</v>
      </c>
      <c r="B13">
        <f>INDEX('Pre-Treatment Test - Data'!B$2:B$35,MATCH($A13,'Pre-Treatment Test - Data'!$A$2:$A$35,0))*1000000</f>
        <v>54.541862482437864</v>
      </c>
      <c r="C13">
        <f>INDEX('Pre-Treatment Test - Data'!C$2:C$35,MATCH($A13,'Pre-Treatment Test - Data'!$A$2:$A$35,0))*1000000</f>
        <v>53.755213011754684</v>
      </c>
      <c r="D13">
        <f>INDEX('Pre-Treatment Test - Data'!D$2:D$35,MATCH($A13,'Pre-Treatment Test - Data'!$A$2:$A$35,0))*1000000</f>
        <v>54.009067840524949</v>
      </c>
      <c r="E13">
        <f>INDEX('Pre-Treatment Test - Data'!E$2:E$35,MATCH($A13,'Pre-Treatment Test - Data'!$A$2:$A$35,0))*1000000</f>
        <v>55.575252659764374</v>
      </c>
      <c r="F13">
        <f>INDEX('Pre-Treatment Test - Data'!F$2:F$35,MATCH($A13,'Pre-Treatment Test - Data'!$A$2:$A$35,0))*1000000</f>
        <v>59.969320405798499</v>
      </c>
    </row>
    <row r="14" spans="1:6" x14ac:dyDescent="0.25">
      <c r="A14">
        <v>1994</v>
      </c>
      <c r="B14">
        <f>INDEX('Pre-Treatment Test - Data'!B$2:B$35,MATCH($A14,'Pre-Treatment Test - Data'!$A$2:$A$35,0))*1000000</f>
        <v>61.182043282315135</v>
      </c>
      <c r="C14">
        <f>INDEX('Pre-Treatment Test - Data'!C$2:C$35,MATCH($A14,'Pre-Treatment Test - Data'!$A$2:$A$35,0))*1000000</f>
        <v>57.710483910341289</v>
      </c>
      <c r="D14">
        <f>INDEX('Pre-Treatment Test - Data'!D$2:D$35,MATCH($A14,'Pre-Treatment Test - Data'!$A$2:$A$35,0))*1000000</f>
        <v>55.657949385931715</v>
      </c>
      <c r="E14">
        <f>INDEX('Pre-Treatment Test - Data'!E$2:E$35,MATCH($A14,'Pre-Treatment Test - Data'!$A$2:$A$35,0))*1000000</f>
        <v>52.791935035202179</v>
      </c>
      <c r="F14">
        <f>INDEX('Pre-Treatment Test - Data'!F$2:F$35,MATCH($A14,'Pre-Treatment Test - Data'!$A$2:$A$35,0))*1000000</f>
        <v>57.337311081937507</v>
      </c>
    </row>
    <row r="15" spans="1:6" x14ac:dyDescent="0.25">
      <c r="A15">
        <v>1995</v>
      </c>
      <c r="B15">
        <f>INDEX('Pre-Treatment Test - Data'!B$2:B$35,MATCH($A15,'Pre-Treatment Test - Data'!$A$2:$A$35,0))*1000000</f>
        <v>63.93035437213257</v>
      </c>
      <c r="C15">
        <f>INDEX('Pre-Treatment Test - Data'!C$2:C$35,MATCH($A15,'Pre-Treatment Test - Data'!$A$2:$A$35,0))*1000000</f>
        <v>56.400708210276207</v>
      </c>
      <c r="D15">
        <f>INDEX('Pre-Treatment Test - Data'!D$2:D$35,MATCH($A15,'Pre-Treatment Test - Data'!$A$2:$A$35,0))*1000000</f>
        <v>55.668384389718994</v>
      </c>
      <c r="E15">
        <f>INDEX('Pre-Treatment Test - Data'!E$2:E$35,MATCH($A15,'Pre-Treatment Test - Data'!$A$2:$A$35,0))*1000000</f>
        <v>53.858194587519378</v>
      </c>
      <c r="F15">
        <f>INDEX('Pre-Treatment Test - Data'!F$2:F$35,MATCH($A15,'Pre-Treatment Test - Data'!$A$2:$A$35,0))*1000000</f>
        <v>56.622132244228844</v>
      </c>
    </row>
    <row r="16" spans="1:6" x14ac:dyDescent="0.25">
      <c r="A16">
        <v>1996</v>
      </c>
      <c r="B16">
        <f>INDEX('Pre-Treatment Test - Data'!B$2:B$35,MATCH($A16,'Pre-Treatment Test - Data'!$A$2:$A$35,0))*1000000</f>
        <v>56.638848036527634</v>
      </c>
      <c r="C16">
        <f>INDEX('Pre-Treatment Test - Data'!C$2:C$35,MATCH($A16,'Pre-Treatment Test - Data'!$A$2:$A$35,0))*1000000</f>
        <v>50.02119435448548</v>
      </c>
      <c r="D16">
        <f>INDEX('Pre-Treatment Test - Data'!D$2:D$35,MATCH($A16,'Pre-Treatment Test - Data'!$A$2:$A$35,0))*1000000</f>
        <v>47.959192528651329</v>
      </c>
      <c r="E16">
        <f>INDEX('Pre-Treatment Test - Data'!E$2:E$35,MATCH($A16,'Pre-Treatment Test - Data'!$A$2:$A$35,0))*1000000</f>
        <v>53.663477017835241</v>
      </c>
      <c r="F16">
        <f>INDEX('Pre-Treatment Test - Data'!F$2:F$35,MATCH($A16,'Pre-Treatment Test - Data'!$A$2:$A$35,0))*1000000</f>
        <v>57.245846372097731</v>
      </c>
    </row>
    <row r="17" spans="1:6" x14ac:dyDescent="0.25">
      <c r="A17">
        <v>1997</v>
      </c>
      <c r="B17">
        <f>INDEX('Pre-Treatment Test - Data'!B$2:B$35,MATCH($A17,'Pre-Treatment Test - Data'!$A$2:$A$35,0))*1000000</f>
        <v>48.883543058764189</v>
      </c>
      <c r="C17">
        <f>INDEX('Pre-Treatment Test - Data'!C$2:C$35,MATCH($A17,'Pre-Treatment Test - Data'!$A$2:$A$35,0))*1000000</f>
        <v>47.885997333651176</v>
      </c>
      <c r="D17">
        <f>INDEX('Pre-Treatment Test - Data'!D$2:D$35,MATCH($A17,'Pre-Treatment Test - Data'!$A$2:$A$35,0))*1000000</f>
        <v>45.819567787475535</v>
      </c>
      <c r="E17">
        <f>INDEX('Pre-Treatment Test - Data'!E$2:E$35,MATCH($A17,'Pre-Treatment Test - Data'!$A$2:$A$35,0))*1000000</f>
        <v>50.824704469050623</v>
      </c>
      <c r="F17">
        <f>INDEX('Pre-Treatment Test - Data'!F$2:F$35,MATCH($A17,'Pre-Treatment Test - Data'!$A$2:$A$35,0))*1000000</f>
        <v>52.361731752171181</v>
      </c>
    </row>
    <row r="18" spans="1:6" x14ac:dyDescent="0.25">
      <c r="A18">
        <v>1998</v>
      </c>
      <c r="B18">
        <f>INDEX('Pre-Treatment Test - Data'!B$2:B$35,MATCH($A18,'Pre-Treatment Test - Data'!$A$2:$A$35,0))*1000000</f>
        <v>51.552549848565832</v>
      </c>
      <c r="C18">
        <f>INDEX('Pre-Treatment Test - Data'!C$2:C$35,MATCH($A18,'Pre-Treatment Test - Data'!$A$2:$A$35,0))*1000000</f>
        <v>49.19200061340235</v>
      </c>
      <c r="D18">
        <f>INDEX('Pre-Treatment Test - Data'!D$2:D$35,MATCH($A18,'Pre-Treatment Test - Data'!$A$2:$A$35,0))*1000000</f>
        <v>50.570037177749327</v>
      </c>
      <c r="E18">
        <f>INDEX('Pre-Treatment Test - Data'!E$2:E$35,MATCH($A18,'Pre-Treatment Test - Data'!$A$2:$A$35,0))*1000000</f>
        <v>47.799694058994646</v>
      </c>
      <c r="F18">
        <f>INDEX('Pre-Treatment Test - Data'!F$2:F$35,MATCH($A18,'Pre-Treatment Test - Data'!$A$2:$A$35,0))*1000000</f>
        <v>49.206351817701943</v>
      </c>
    </row>
    <row r="19" spans="1:6" x14ac:dyDescent="0.25">
      <c r="A19">
        <v>1999</v>
      </c>
      <c r="B19">
        <f>INDEX('Pre-Treatment Test - Data'!B$2:B$35,MATCH($A19,'Pre-Treatment Test - Data'!$A$2:$A$35,0))*1000000</f>
        <v>50.093349273083732</v>
      </c>
      <c r="C19">
        <f>INDEX('Pre-Treatment Test - Data'!C$2:C$35,MATCH($A19,'Pre-Treatment Test - Data'!$A$2:$A$35,0))*1000000</f>
        <v>45.590435809572227</v>
      </c>
      <c r="D19">
        <f>INDEX('Pre-Treatment Test - Data'!D$2:D$35,MATCH($A19,'Pre-Treatment Test - Data'!$A$2:$A$35,0))*1000000</f>
        <v>46.236243457315133</v>
      </c>
      <c r="E19">
        <f>INDEX('Pre-Treatment Test - Data'!E$2:E$35,MATCH($A19,'Pre-Treatment Test - Data'!$A$2:$A$35,0))*1000000</f>
        <v>47.709550448416849</v>
      </c>
      <c r="F19">
        <f>INDEX('Pre-Treatment Test - Data'!F$2:F$35,MATCH($A19,'Pre-Treatment Test - Data'!$A$2:$A$35,0))*1000000</f>
        <v>48.516477283556014</v>
      </c>
    </row>
    <row r="20" spans="1:6" x14ac:dyDescent="0.25">
      <c r="A20">
        <v>2000</v>
      </c>
      <c r="B20">
        <f>INDEX('Pre-Treatment Test - Data'!B$2:B$35,MATCH($A20,'Pre-Treatment Test - Data'!$A$2:$A$35,0))*1000000</f>
        <v>50.370264943921939</v>
      </c>
      <c r="C20">
        <f>INDEX('Pre-Treatment Test - Data'!C$2:C$35,MATCH($A20,'Pre-Treatment Test - Data'!$A$2:$A$35,0))*1000000</f>
        <v>50.000106879451778</v>
      </c>
      <c r="D20">
        <f>INDEX('Pre-Treatment Test - Data'!D$2:D$35,MATCH($A20,'Pre-Treatment Test - Data'!$A$2:$A$35,0))*1000000</f>
        <v>51.090047496472835</v>
      </c>
      <c r="E20">
        <f>INDEX('Pre-Treatment Test - Data'!E$2:E$35,MATCH($A20,'Pre-Treatment Test - Data'!$A$2:$A$35,0))*1000000</f>
        <v>53.631083412255975</v>
      </c>
      <c r="F20">
        <f>INDEX('Pre-Treatment Test - Data'!F$2:F$35,MATCH($A20,'Pre-Treatment Test - Data'!$A$2:$A$35,0))*1000000</f>
        <v>54.305374971590929</v>
      </c>
    </row>
    <row r="21" spans="1:6" x14ac:dyDescent="0.25">
      <c r="A21">
        <v>2001</v>
      </c>
      <c r="B21">
        <f>INDEX('Pre-Treatment Test - Data'!B$2:B$35,MATCH($A21,'Pre-Treatment Test - Data'!$A$2:$A$35,0))*1000000</f>
        <v>49.426980694988742</v>
      </c>
      <c r="C21">
        <f>INDEX('Pre-Treatment Test - Data'!C$2:C$35,MATCH($A21,'Pre-Treatment Test - Data'!$A$2:$A$35,0))*1000000</f>
        <v>49.039071822335245</v>
      </c>
      <c r="D21">
        <f>INDEX('Pre-Treatment Test - Data'!D$2:D$35,MATCH($A21,'Pre-Treatment Test - Data'!$A$2:$A$35,0))*1000000</f>
        <v>47.859672453341766</v>
      </c>
      <c r="E21">
        <f>INDEX('Pre-Treatment Test - Data'!E$2:E$35,MATCH($A21,'Pre-Treatment Test - Data'!$A$2:$A$35,0))*1000000</f>
        <v>58.74456002493389</v>
      </c>
      <c r="F21">
        <f>INDEX('Pre-Treatment Test - Data'!F$2:F$35,MATCH($A21,'Pre-Treatment Test - Data'!$A$2:$A$35,0))*1000000</f>
        <v>56.413809274090454</v>
      </c>
    </row>
    <row r="22" spans="1:6" x14ac:dyDescent="0.25">
      <c r="A22">
        <v>2002</v>
      </c>
      <c r="B22">
        <f>INDEX('Pre-Treatment Test - Data'!B$2:B$35,MATCH($A22,'Pre-Treatment Test - Data'!$A$2:$A$35,0))*1000000</f>
        <v>50.041086069541052</v>
      </c>
      <c r="C22">
        <f>INDEX('Pre-Treatment Test - Data'!C$2:C$35,MATCH($A22,'Pre-Treatment Test - Data'!$A$2:$A$35,0))*1000000</f>
        <v>50.722244443022646</v>
      </c>
      <c r="D22">
        <f>INDEX('Pre-Treatment Test - Data'!D$2:D$35,MATCH($A22,'Pre-Treatment Test - Data'!$A$2:$A$35,0))*1000000</f>
        <v>49.708512568031438</v>
      </c>
      <c r="E22">
        <f>INDEX('Pre-Treatment Test - Data'!E$2:E$35,MATCH($A22,'Pre-Treatment Test - Data'!$A$2:$A$35,0))*1000000</f>
        <v>58.359795213618781</v>
      </c>
      <c r="F22">
        <f>INDEX('Pre-Treatment Test - Data'!F$2:F$35,MATCH($A22,'Pre-Treatment Test - Data'!$A$2:$A$35,0))*1000000</f>
        <v>56.99087350512854</v>
      </c>
    </row>
    <row r="23" spans="1:6" x14ac:dyDescent="0.25">
      <c r="A23">
        <v>2003</v>
      </c>
      <c r="B23">
        <f>INDEX('Pre-Treatment Test - Data'!B$2:B$35,MATCH($A23,'Pre-Treatment Test - Data'!$A$2:$A$35,0))*1000000</f>
        <v>49.663332902127877</v>
      </c>
      <c r="C23">
        <f>INDEX('Pre-Treatment Test - Data'!C$2:C$35,MATCH($A23,'Pre-Treatment Test - Data'!$A$2:$A$35,0))*1000000</f>
        <v>49.42321265116334</v>
      </c>
      <c r="D23">
        <f>INDEX('Pre-Treatment Test - Data'!D$2:D$35,MATCH($A23,'Pre-Treatment Test - Data'!$A$2:$A$35,0))*1000000</f>
        <v>48.573173367913107</v>
      </c>
      <c r="E23">
        <f>INDEX('Pre-Treatment Test - Data'!E$2:E$35,MATCH($A23,'Pre-Treatment Test - Data'!$A$2:$A$35,0))*1000000</f>
        <v>53.426485181262244</v>
      </c>
      <c r="F23">
        <f>INDEX('Pre-Treatment Test - Data'!F$2:F$35,MATCH($A23,'Pre-Treatment Test - Data'!$A$2:$A$35,0))*1000000</f>
        <v>52.27859294245718</v>
      </c>
    </row>
    <row r="24" spans="1:6" x14ac:dyDescent="0.25">
      <c r="A24">
        <v>2004</v>
      </c>
      <c r="B24">
        <f>INDEX('Pre-Treatment Test - Data'!B$2:B$35,MATCH($A24,'Pre-Treatment Test - Data'!$A$2:$A$35,0))*1000000</f>
        <v>47.159959649434313</v>
      </c>
      <c r="C24">
        <f>INDEX('Pre-Treatment Test - Data'!C$2:C$35,MATCH($A24,'Pre-Treatment Test - Data'!$A$2:$A$35,0))*1000000</f>
        <v>44.513103919598507</v>
      </c>
      <c r="D24">
        <f>INDEX('Pre-Treatment Test - Data'!D$2:D$35,MATCH($A24,'Pre-Treatment Test - Data'!$A$2:$A$35,0))*1000000</f>
        <v>42.427279731782619</v>
      </c>
      <c r="E24">
        <f>INDEX('Pre-Treatment Test - Data'!E$2:E$35,MATCH($A24,'Pre-Treatment Test - Data'!$A$2:$A$35,0))*1000000</f>
        <v>51.241949819086578</v>
      </c>
      <c r="F24">
        <f>INDEX('Pre-Treatment Test - Data'!F$2:F$35,MATCH($A24,'Pre-Treatment Test - Data'!$A$2:$A$35,0))*1000000</f>
        <v>48.303320843842812</v>
      </c>
    </row>
    <row r="25" spans="1:6" x14ac:dyDescent="0.25">
      <c r="A25">
        <v>2005</v>
      </c>
      <c r="B25">
        <f>INDEX('Pre-Treatment Test - Data'!B$2:B$35,MATCH($A25,'Pre-Treatment Test - Data'!$A$2:$A$35,0))*1000000</f>
        <v>48.025172873167321</v>
      </c>
      <c r="C25">
        <f>INDEX('Pre-Treatment Test - Data'!C$2:C$35,MATCH($A25,'Pre-Treatment Test - Data'!$A$2:$A$35,0))*1000000</f>
        <v>45.064648340485292</v>
      </c>
      <c r="D25">
        <f>INDEX('Pre-Treatment Test - Data'!D$2:D$35,MATCH($A25,'Pre-Treatment Test - Data'!$A$2:$A$35,0))*1000000</f>
        <v>43.626606955513118</v>
      </c>
      <c r="E25">
        <f>INDEX('Pre-Treatment Test - Data'!E$2:E$35,MATCH($A25,'Pre-Treatment Test - Data'!$A$2:$A$35,0))*1000000</f>
        <v>49.034547184419345</v>
      </c>
      <c r="F25">
        <f>INDEX('Pre-Treatment Test - Data'!F$2:F$35,MATCH($A25,'Pre-Treatment Test - Data'!$A$2:$A$35,0))*1000000</f>
        <v>46.491133361996617</v>
      </c>
    </row>
    <row r="26" spans="1:6" x14ac:dyDescent="0.25">
      <c r="A26">
        <v>2006</v>
      </c>
      <c r="B26">
        <f>INDEX('Pre-Treatment Test - Data'!B$2:B$35,MATCH($A26,'Pre-Treatment Test - Data'!$A$2:$A$35,0))*1000000</f>
        <v>46.089498937362805</v>
      </c>
      <c r="C26">
        <f>INDEX('Pre-Treatment Test - Data'!C$2:C$35,MATCH($A26,'Pre-Treatment Test - Data'!$A$2:$A$35,0))*1000000</f>
        <v>41.824086063570576</v>
      </c>
      <c r="D26">
        <f>INDEX('Pre-Treatment Test - Data'!D$2:D$35,MATCH($A26,'Pre-Treatment Test - Data'!$A$2:$A$35,0))*1000000</f>
        <v>40.642725514771875</v>
      </c>
      <c r="E26">
        <f>INDEX('Pre-Treatment Test - Data'!E$2:E$35,MATCH($A26,'Pre-Treatment Test - Data'!$A$2:$A$35,0))*1000000</f>
        <v>47.100245992623968</v>
      </c>
      <c r="F26">
        <f>INDEX('Pre-Treatment Test - Data'!F$2:F$35,MATCH($A26,'Pre-Treatment Test - Data'!$A$2:$A$35,0))*1000000</f>
        <v>44.439722143579274</v>
      </c>
    </row>
    <row r="27" spans="1:6" x14ac:dyDescent="0.25">
      <c r="A27">
        <v>2007</v>
      </c>
      <c r="B27">
        <f>INDEX('Pre-Treatment Test - Data'!B$2:B$35,MATCH($A27,'Pre-Treatment Test - Data'!$A$2:$A$35,0))*1000000</f>
        <v>44.078020437154919</v>
      </c>
      <c r="C27">
        <f>INDEX('Pre-Treatment Test - Data'!C$2:C$35,MATCH($A27,'Pre-Treatment Test - Data'!$A$2:$A$35,0))*1000000</f>
        <v>41.164338024827885</v>
      </c>
      <c r="D27">
        <f>INDEX('Pre-Treatment Test - Data'!D$2:D$35,MATCH($A27,'Pre-Treatment Test - Data'!$A$2:$A$35,0))*1000000</f>
        <v>41.325011254230049</v>
      </c>
      <c r="E27">
        <f>INDEX('Pre-Treatment Test - Data'!E$2:E$35,MATCH($A27,'Pre-Treatment Test - Data'!$A$2:$A$35,0))*1000000</f>
        <v>47.000572307297261</v>
      </c>
      <c r="F27">
        <f>INDEX('Pre-Treatment Test - Data'!F$2:F$35,MATCH($A27,'Pre-Treatment Test - Data'!$A$2:$A$35,0))*1000000</f>
        <v>44.432392664020881</v>
      </c>
    </row>
    <row r="28" spans="1:6" x14ac:dyDescent="0.25">
      <c r="A28">
        <v>2008</v>
      </c>
      <c r="B28">
        <f>INDEX('Pre-Treatment Test - Data'!B$2:B$35,MATCH($A28,'Pre-Treatment Test - Data'!$A$2:$A$35,0))*1000000</f>
        <v>35.831271816277876</v>
      </c>
      <c r="C28">
        <f>INDEX('Pre-Treatment Test - Data'!C$2:C$35,MATCH($A28,'Pre-Treatment Test - Data'!$A$2:$A$35,0))*1000000</f>
        <v>34.753592910419684</v>
      </c>
      <c r="D28">
        <f>INDEX('Pre-Treatment Test - Data'!D$2:D$35,MATCH($A28,'Pre-Treatment Test - Data'!$A$2:$A$35,0))*1000000</f>
        <v>34.697147078986745</v>
      </c>
      <c r="E28">
        <f>INDEX('Pre-Treatment Test - Data'!E$2:E$35,MATCH($A28,'Pre-Treatment Test - Data'!$A$2:$A$35,0))*1000000</f>
        <v>42.267890457878828</v>
      </c>
      <c r="F28">
        <f>INDEX('Pre-Treatment Test - Data'!F$2:F$35,MATCH($A28,'Pre-Treatment Test - Data'!$A$2:$A$35,0))*1000000</f>
        <v>41.22524392005289</v>
      </c>
    </row>
    <row r="29" spans="1:6" x14ac:dyDescent="0.25">
      <c r="A29">
        <v>2009</v>
      </c>
      <c r="B29">
        <f>INDEX('Pre-Treatment Test - Data'!B$2:B$35,MATCH($A29,'Pre-Treatment Test - Data'!$A$2:$A$35,0))*1000000</f>
        <v>29.875493055442348</v>
      </c>
      <c r="C29">
        <f>INDEX('Pre-Treatment Test - Data'!C$2:C$35,MATCH($A29,'Pre-Treatment Test - Data'!$A$2:$A$35,0))*1000000</f>
        <v>31.502825728239262</v>
      </c>
      <c r="D29">
        <f>INDEX('Pre-Treatment Test - Data'!D$2:D$35,MATCH($A29,'Pre-Treatment Test - Data'!$A$2:$A$35,0))*1000000</f>
        <v>29.055211425657038</v>
      </c>
      <c r="E29">
        <f>INDEX('Pre-Treatment Test - Data'!E$2:E$35,MATCH($A29,'Pre-Treatment Test - Data'!$A$2:$A$35,0))*1000000</f>
        <v>39.646268940487062</v>
      </c>
      <c r="F29">
        <f>INDEX('Pre-Treatment Test - Data'!F$2:F$35,MATCH($A29,'Pre-Treatment Test - Data'!$A$2:$A$35,0))*1000000</f>
        <v>38.26184559147805</v>
      </c>
    </row>
    <row r="30" spans="1:6" x14ac:dyDescent="0.25">
      <c r="A30">
        <v>2010</v>
      </c>
      <c r="B30">
        <f>INDEX('Pre-Treatment Test - Data'!B$2:B$35,MATCH($A30,'Pre-Treatment Test - Data'!$A$2:$A$35,0))*1000000</f>
        <v>28.899079552502371</v>
      </c>
      <c r="C30">
        <f>INDEX('Pre-Treatment Test - Data'!C$2:C$35,MATCH($A30,'Pre-Treatment Test - Data'!$A$2:$A$35,0))*1000000</f>
        <v>30.242172628277331</v>
      </c>
      <c r="D30">
        <f>INDEX('Pre-Treatment Test - Data'!D$2:D$35,MATCH($A30,'Pre-Treatment Test - Data'!$A$2:$A$35,0))*1000000</f>
        <v>28.503210809503798</v>
      </c>
      <c r="E30">
        <f>INDEX('Pre-Treatment Test - Data'!E$2:E$35,MATCH($A30,'Pre-Treatment Test - Data'!$A$2:$A$35,0))*1000000</f>
        <v>39.183065624456503</v>
      </c>
      <c r="F30">
        <f>INDEX('Pre-Treatment Test - Data'!F$2:F$35,MATCH($A30,'Pre-Treatment Test - Data'!$A$2:$A$35,0))*1000000</f>
        <v>39.243746676220326</v>
      </c>
    </row>
    <row r="31" spans="1:6" x14ac:dyDescent="0.25">
      <c r="A31">
        <v>2011</v>
      </c>
      <c r="B31">
        <f>INDEX('Pre-Treatment Test - Data'!B$2:B$35,MATCH($A31,'Pre-Treatment Test - Data'!$A$2:$A$35,0))*1000000</f>
        <v>27.466066967463121</v>
      </c>
      <c r="C31">
        <f>INDEX('Pre-Treatment Test - Data'!C$2:C$35,MATCH($A31,'Pre-Treatment Test - Data'!$A$2:$A$35,0))*1000000</f>
        <v>29.46383435846656</v>
      </c>
      <c r="D31">
        <f>INDEX('Pre-Treatment Test - Data'!D$2:D$35,MATCH($A31,'Pre-Treatment Test - Data'!$A$2:$A$35,0))*1000000</f>
        <v>27.782558994658757</v>
      </c>
      <c r="E31">
        <f>INDEX('Pre-Treatment Test - Data'!E$2:E$35,MATCH($A31,'Pre-Treatment Test - Data'!$A$2:$A$35,0))*1000000</f>
        <v>38.494856109537061</v>
      </c>
      <c r="F31">
        <f>INDEX('Pre-Treatment Test - Data'!F$2:F$35,MATCH($A31,'Pre-Treatment Test - Data'!$A$2:$A$35,0))*1000000</f>
        <v>39.112973408919053</v>
      </c>
    </row>
    <row r="32" spans="1:6" x14ac:dyDescent="0.25">
      <c r="A32">
        <v>2012</v>
      </c>
      <c r="B32">
        <f>INDEX('Pre-Treatment Test - Data'!B$2:B$35,MATCH($A32,'Pre-Treatment Test - Data'!$A$2:$A$35,0))*1000000</f>
        <v>33.391028409823775</v>
      </c>
      <c r="C32">
        <f>INDEX('Pre-Treatment Test - Data'!C$2:C$35,MATCH($A32,'Pre-Treatment Test - Data'!$A$2:$A$35,0))*1000000</f>
        <v>31.636980063922238</v>
      </c>
      <c r="D32">
        <f>INDEX('Pre-Treatment Test - Data'!D$2:D$35,MATCH($A32,'Pre-Treatment Test - Data'!$A$2:$A$35,0))*1000000</f>
        <v>28.736370732076463</v>
      </c>
      <c r="E32">
        <f>INDEX('Pre-Treatment Test - Data'!E$2:E$35,MATCH($A32,'Pre-Treatment Test - Data'!$A$2:$A$35,0))*1000000</f>
        <v>37.729745165052009</v>
      </c>
      <c r="F32">
        <f>INDEX('Pre-Treatment Test - Data'!F$2:F$35,MATCH($A32,'Pre-Treatment Test - Data'!$A$2:$A$35,0))*1000000</f>
        <v>37.352773986640379</v>
      </c>
    </row>
    <row r="33" spans="1:6" x14ac:dyDescent="0.25">
      <c r="A33">
        <v>2013</v>
      </c>
      <c r="B33">
        <f>INDEX('Pre-Treatment Test - Data'!B$2:B$35,MATCH($A33,'Pre-Treatment Test - Data'!$A$2:$A$35,0))*1000000</f>
        <v>33.044518204405904</v>
      </c>
      <c r="C33">
        <f>INDEX('Pre-Treatment Test - Data'!C$2:C$35,MATCH($A33,'Pre-Treatment Test - Data'!$A$2:$A$35,0))*1000000</f>
        <v>29.542947009758787</v>
      </c>
      <c r="D33">
        <f>INDEX('Pre-Treatment Test - Data'!D$2:D$35,MATCH($A33,'Pre-Treatment Test - Data'!$A$2:$A$35,0))*1000000</f>
        <v>28.027875503539693</v>
      </c>
      <c r="E33">
        <f>INDEX('Pre-Treatment Test - Data'!E$2:E$35,MATCH($A33,'Pre-Treatment Test - Data'!$A$2:$A$35,0))*1000000</f>
        <v>39.295384760407615</v>
      </c>
      <c r="F33">
        <f>INDEX('Pre-Treatment Test - Data'!F$2:F$35,MATCH($A33,'Pre-Treatment Test - Data'!$A$2:$A$35,0))*1000000</f>
        <v>40.71459952683653</v>
      </c>
    </row>
    <row r="34" spans="1:6" x14ac:dyDescent="0.25">
      <c r="A34">
        <v>2014</v>
      </c>
      <c r="B34">
        <f>INDEX('Pre-Treatment Test - Data'!B$2:B$35,MATCH($A34,'Pre-Treatment Test - Data'!$A$2:$A$35,0))*1000000</f>
        <v>28.781050787074491</v>
      </c>
      <c r="C34">
        <f>INDEX('Pre-Treatment Test - Data'!C$2:C$35,MATCH($A34,'Pre-Treatment Test - Data'!$A$2:$A$35,0))*1000000</f>
        <v>29.249159733808483</v>
      </c>
      <c r="D34">
        <f>INDEX('Pre-Treatment Test - Data'!D$2:D$35,MATCH($A34,'Pre-Treatment Test - Data'!$A$2:$A$35,0))*1000000</f>
        <v>28.561112647366823</v>
      </c>
      <c r="E34">
        <f>INDEX('Pre-Treatment Test - Data'!E$2:E$35,MATCH($A34,'Pre-Treatment Test - Data'!$A$2:$A$35,0))*1000000</f>
        <v>41.913541772373712</v>
      </c>
      <c r="F34">
        <f>INDEX('Pre-Treatment Test - Data'!F$2:F$35,MATCH($A34,'Pre-Treatment Test - Data'!$A$2:$A$35,0))*1000000</f>
        <v>44.011092300934251</v>
      </c>
    </row>
    <row r="35" spans="1:6" x14ac:dyDescent="0.25">
      <c r="A35">
        <v>2015</v>
      </c>
      <c r="B35">
        <f>INDEX('Pre-Treatment Test - Data'!B$2:B$35,MATCH($A35,'Pre-Treatment Test - Data'!$A$2:$A$35,0))*1000000</f>
        <v>29.661341613973491</v>
      </c>
      <c r="C35">
        <f>INDEX('Pre-Treatment Test - Data'!C$2:C$35,MATCH($A35,'Pre-Treatment Test - Data'!$A$2:$A$35,0))*1000000</f>
        <v>25.580794690540642</v>
      </c>
      <c r="D35">
        <f>INDEX('Pre-Treatment Test - Data'!D$2:D$35,MATCH($A35,'Pre-Treatment Test - Data'!$A$2:$A$35,0))*1000000</f>
        <v>24.470811957144178</v>
      </c>
      <c r="E35">
        <f>INDEX('Pre-Treatment Test - Data'!E$2:E$35,MATCH($A35,'Pre-Treatment Test - Data'!$A$2:$A$35,0))*1000000</f>
        <v>33.672889567242244</v>
      </c>
      <c r="F35">
        <f>INDEX('Pre-Treatment Test - Data'!F$2:F$35,MATCH($A35,'Pre-Treatment Test - Data'!$A$2:$A$35,0))*1000000</f>
        <v>34.049033423798399</v>
      </c>
    </row>
    <row r="37" spans="1:6" x14ac:dyDescent="0.25">
      <c r="A37" t="s">
        <v>190</v>
      </c>
      <c r="B37" t="str">
        <f>C1</f>
        <v>Synthetic (1982-1998)</v>
      </c>
      <c r="C37" t="str">
        <f t="shared" ref="C37:E37" si="0">D1</f>
        <v>1985-1998</v>
      </c>
      <c r="D37" t="str">
        <f t="shared" si="0"/>
        <v>1990-1998</v>
      </c>
      <c r="E37" t="str">
        <f t="shared" si="0"/>
        <v>1995-1998</v>
      </c>
    </row>
    <row r="38" spans="1:6" x14ac:dyDescent="0.25">
      <c r="A38">
        <v>1982</v>
      </c>
      <c r="B38" s="11">
        <f>(C2-$B2)/C2</f>
        <v>-3.3180520945240634E-2</v>
      </c>
      <c r="C38" s="11">
        <f t="shared" ref="C38:E38" si="1">(D2-$B2)/D2</f>
        <v>2.5944381653014111E-2</v>
      </c>
      <c r="D38" s="11">
        <f t="shared" si="1"/>
        <v>0.23015809899378295</v>
      </c>
      <c r="E38" s="11">
        <f t="shared" si="1"/>
        <v>0.28611905430777823</v>
      </c>
    </row>
    <row r="39" spans="1:6" x14ac:dyDescent="0.25">
      <c r="A39">
        <v>1983</v>
      </c>
      <c r="B39" s="11">
        <f t="shared" ref="B39:E39" si="2">(C3-$B3)/C3</f>
        <v>2.8969649965326871E-2</v>
      </c>
      <c r="C39" s="11">
        <f t="shared" si="2"/>
        <v>6.131102460358042E-2</v>
      </c>
      <c r="D39" s="11">
        <f t="shared" si="2"/>
        <v>0.20691178154782858</v>
      </c>
      <c r="E39" s="11">
        <f t="shared" si="2"/>
        <v>0.23241749879900347</v>
      </c>
    </row>
    <row r="40" spans="1:6" x14ac:dyDescent="0.25">
      <c r="A40">
        <v>1984</v>
      </c>
      <c r="B40" s="11">
        <f t="shared" ref="B40:E40" si="3">(C4-$B4)/C4</f>
        <v>-4.8955379761055975E-2</v>
      </c>
      <c r="C40" s="11">
        <f t="shared" si="3"/>
        <v>1.7898580562443346E-2</v>
      </c>
      <c r="D40" s="11">
        <f t="shared" si="3"/>
        <v>0.1623179939228257</v>
      </c>
      <c r="E40" s="11">
        <f t="shared" si="3"/>
        <v>0.20938124019068693</v>
      </c>
    </row>
    <row r="41" spans="1:6" x14ac:dyDescent="0.25">
      <c r="A41">
        <v>1985</v>
      </c>
      <c r="B41" s="11">
        <f t="shared" ref="B41:E41" si="4">(C5-$B5)/C5</f>
        <v>2.0774976367262839E-2</v>
      </c>
      <c r="C41" s="11">
        <f t="shared" si="4"/>
        <v>3.1435063470674304E-2</v>
      </c>
      <c r="D41" s="11">
        <f t="shared" si="4"/>
        <v>0.25735828211564682</v>
      </c>
      <c r="E41" s="11">
        <f t="shared" si="4"/>
        <v>0.26456981377920424</v>
      </c>
    </row>
    <row r="42" spans="1:6" x14ac:dyDescent="0.25">
      <c r="A42">
        <v>1986</v>
      </c>
      <c r="B42" s="11">
        <f t="shared" ref="B42:E42" si="5">(C6-$B6)/C6</f>
        <v>6.0167234872738395E-2</v>
      </c>
      <c r="C42" s="11">
        <f t="shared" si="5"/>
        <v>2.8131909423890319E-2</v>
      </c>
      <c r="D42" s="11">
        <f t="shared" si="5"/>
        <v>0.18971030014112061</v>
      </c>
      <c r="E42" s="11">
        <f t="shared" si="5"/>
        <v>0.1601526407048014</v>
      </c>
    </row>
    <row r="43" spans="1:6" x14ac:dyDescent="0.25">
      <c r="A43">
        <v>1987</v>
      </c>
      <c r="B43" s="11">
        <f t="shared" ref="B43:E43" si="6">(C7-$B7)/C7</f>
        <v>7.180397703590264E-3</v>
      </c>
      <c r="C43" s="11">
        <f t="shared" si="6"/>
        <v>-4.4147515308934168E-2</v>
      </c>
      <c r="D43" s="11">
        <f t="shared" si="6"/>
        <v>0.12998935103662659</v>
      </c>
      <c r="E43" s="11">
        <f t="shared" si="6"/>
        <v>0.10167319508783874</v>
      </c>
    </row>
    <row r="44" spans="1:6" x14ac:dyDescent="0.25">
      <c r="A44">
        <v>1988</v>
      </c>
      <c r="B44" s="11">
        <f t="shared" ref="B44:E44" si="7">(C8-$B8)/C8</f>
        <v>-8.006913229071394E-2</v>
      </c>
      <c r="C44" s="11">
        <f t="shared" si="7"/>
        <v>-0.13372513217418802</v>
      </c>
      <c r="D44" s="11">
        <f t="shared" si="7"/>
        <v>-3.661483323647925E-3</v>
      </c>
      <c r="E44" s="11">
        <f t="shared" si="7"/>
        <v>3.640070906313846E-3</v>
      </c>
    </row>
    <row r="45" spans="1:6" x14ac:dyDescent="0.25">
      <c r="A45">
        <v>1989</v>
      </c>
      <c r="B45" s="11">
        <f t="shared" ref="B45:E45" si="8">(C9-$B9)/C9</f>
        <v>-3.0945490604211746E-2</v>
      </c>
      <c r="C45" s="11">
        <f t="shared" si="8"/>
        <v>-3.6960740429862082E-2</v>
      </c>
      <c r="D45" s="11">
        <f t="shared" si="8"/>
        <v>9.1027043564229186E-3</v>
      </c>
      <c r="E45" s="11">
        <f t="shared" si="8"/>
        <v>3.4780188418681662E-2</v>
      </c>
    </row>
    <row r="46" spans="1:6" x14ac:dyDescent="0.25">
      <c r="A46">
        <v>1990</v>
      </c>
      <c r="B46" s="11">
        <f t="shared" ref="B46:E46" si="9">(C10-$B10)/C10</f>
        <v>-3.0931382452183999E-2</v>
      </c>
      <c r="C46" s="11">
        <f t="shared" si="9"/>
        <v>-2.9543417791263155E-2</v>
      </c>
      <c r="D46" s="11">
        <f t="shared" si="9"/>
        <v>7.6711185134887297E-2</v>
      </c>
      <c r="E46" s="11">
        <f t="shared" si="9"/>
        <v>9.7570287611129514E-2</v>
      </c>
    </row>
    <row r="47" spans="1:6" x14ac:dyDescent="0.25">
      <c r="A47">
        <v>1991</v>
      </c>
      <c r="B47" s="11">
        <f t="shared" ref="B47:E47" si="10">(C11-$B11)/C11</f>
        <v>-1.9535809253126271E-2</v>
      </c>
      <c r="C47" s="11">
        <f t="shared" si="10"/>
        <v>-1.2754929285370363E-2</v>
      </c>
      <c r="D47" s="11">
        <f t="shared" si="10"/>
        <v>-2.9834021256744023E-4</v>
      </c>
      <c r="E47" s="11">
        <f t="shared" si="10"/>
        <v>2.9815500367114733E-2</v>
      </c>
    </row>
    <row r="48" spans="1:6" x14ac:dyDescent="0.25">
      <c r="A48">
        <v>1992</v>
      </c>
      <c r="B48" s="11">
        <f t="shared" ref="B48:E48" si="11">(C12-$B12)/C12</f>
        <v>1.9424829793809218E-3</v>
      </c>
      <c r="C48" s="11">
        <f t="shared" si="11"/>
        <v>2.1140273618844241E-2</v>
      </c>
      <c r="D48" s="11">
        <f t="shared" si="11"/>
        <v>4.7435223303701625E-2</v>
      </c>
      <c r="E48" s="11">
        <f t="shared" si="11"/>
        <v>9.9171018267771055E-2</v>
      </c>
    </row>
    <row r="49" spans="1:5" x14ac:dyDescent="0.25">
      <c r="A49">
        <v>1993</v>
      </c>
      <c r="B49" s="11">
        <f t="shared" ref="B49:E49" si="12">(C13-$B13)/C13</f>
        <v>-1.4633919700237502E-2</v>
      </c>
      <c r="C49" s="11">
        <f t="shared" si="12"/>
        <v>-9.8649108976685534E-3</v>
      </c>
      <c r="D49" s="11">
        <f t="shared" si="12"/>
        <v>1.8594430576015505E-2</v>
      </c>
      <c r="E49" s="11">
        <f t="shared" si="12"/>
        <v>9.0503909109429362E-2</v>
      </c>
    </row>
    <row r="50" spans="1:5" x14ac:dyDescent="0.25">
      <c r="A50">
        <v>1994</v>
      </c>
      <c r="B50" s="11">
        <f t="shared" ref="B50:E50" si="13">(C14-$B14)/C14</f>
        <v>-6.0154743761415053E-2</v>
      </c>
      <c r="C50" s="11">
        <f t="shared" si="13"/>
        <v>-9.9250762152220215E-2</v>
      </c>
      <c r="D50" s="11">
        <f t="shared" si="13"/>
        <v>-0.15892784080595548</v>
      </c>
      <c r="E50" s="11">
        <f t="shared" si="13"/>
        <v>-6.7054630358988038E-2</v>
      </c>
    </row>
    <row r="51" spans="1:5" x14ac:dyDescent="0.25">
      <c r="A51">
        <v>1995</v>
      </c>
      <c r="B51" s="11">
        <f t="shared" ref="B51:E51" si="14">(C15-$B15)/C15</f>
        <v>-0.13350268818937386</v>
      </c>
      <c r="C51" s="11">
        <f t="shared" si="14"/>
        <v>-0.14841404278187423</v>
      </c>
      <c r="D51" s="11">
        <f t="shared" si="14"/>
        <v>-0.18701257741282001</v>
      </c>
      <c r="E51" s="11">
        <f t="shared" si="14"/>
        <v>-0.12907006215133499</v>
      </c>
    </row>
    <row r="52" spans="1:5" x14ac:dyDescent="0.25">
      <c r="A52">
        <v>1996</v>
      </c>
      <c r="B52" s="11">
        <f t="shared" ref="B52:E52" si="15">(C16-$B16)/C16</f>
        <v>-0.13229699465280237</v>
      </c>
      <c r="C52" s="11">
        <f t="shared" si="15"/>
        <v>-0.18098001759914925</v>
      </c>
      <c r="D52" s="11">
        <f t="shared" si="15"/>
        <v>-5.5444991343060343E-2</v>
      </c>
      <c r="E52" s="11">
        <f t="shared" si="15"/>
        <v>1.0603360314119747E-2</v>
      </c>
    </row>
    <row r="53" spans="1:5" x14ac:dyDescent="0.25">
      <c r="A53">
        <v>1997</v>
      </c>
      <c r="B53" s="11">
        <f t="shared" ref="B53:E53" si="16">(C17-$B17)/C17</f>
        <v>-2.083167900132683E-2</v>
      </c>
      <c r="C53" s="11">
        <f t="shared" si="16"/>
        <v>-6.6870453372678287E-2</v>
      </c>
      <c r="D53" s="11">
        <f t="shared" si="16"/>
        <v>3.8193265077783013E-2</v>
      </c>
      <c r="E53" s="11">
        <f t="shared" si="16"/>
        <v>6.6426158513421749E-2</v>
      </c>
    </row>
    <row r="54" spans="1:5" x14ac:dyDescent="0.25">
      <c r="A54">
        <v>1998</v>
      </c>
      <c r="B54" s="11">
        <f t="shared" ref="B54:E54" si="17">(C18-$B18)/C18</f>
        <v>-4.798644506684998E-2</v>
      </c>
      <c r="C54" s="11">
        <f t="shared" si="17"/>
        <v>-1.9428751206234177E-2</v>
      </c>
      <c r="D54" s="11">
        <f t="shared" si="17"/>
        <v>-7.8512129909019721E-2</v>
      </c>
      <c r="E54" s="11">
        <f t="shared" si="17"/>
        <v>-4.768079616135748E-2</v>
      </c>
    </row>
    <row r="55" spans="1:5" x14ac:dyDescent="0.25">
      <c r="A55">
        <v>1999</v>
      </c>
      <c r="B55" s="11">
        <f t="shared" ref="B55:E55" si="18">(C19-$B19)/C19</f>
        <v>-9.8768818142468087E-2</v>
      </c>
      <c r="C55" s="11">
        <f t="shared" si="18"/>
        <v>-8.3421695348789363E-2</v>
      </c>
      <c r="D55" s="11">
        <f t="shared" si="18"/>
        <v>-4.9964814219832683E-2</v>
      </c>
      <c r="E55" s="11">
        <f t="shared" si="18"/>
        <v>-3.2501782442110161E-2</v>
      </c>
    </row>
    <row r="56" spans="1:5" x14ac:dyDescent="0.25">
      <c r="A56">
        <v>2000</v>
      </c>
      <c r="B56" s="11">
        <f t="shared" ref="B56:E56" si="19">(C20-$B20)/C20</f>
        <v>-7.4031454645206414E-3</v>
      </c>
      <c r="C56" s="11">
        <f t="shared" si="19"/>
        <v>1.408850818940007E-2</v>
      </c>
      <c r="D56" s="11">
        <f t="shared" si="19"/>
        <v>6.0800906132522065E-2</v>
      </c>
      <c r="E56" s="11">
        <f t="shared" si="19"/>
        <v>7.2462625103455899E-2</v>
      </c>
    </row>
    <row r="57" spans="1:5" x14ac:dyDescent="0.25">
      <c r="A57">
        <v>2001</v>
      </c>
      <c r="B57" s="11">
        <f t="shared" ref="B57:E57" si="20">(C21-$B21)/C21</f>
        <v>-7.9102001371245591E-3</v>
      </c>
      <c r="C57" s="11">
        <f t="shared" si="20"/>
        <v>-3.2747993483970048E-2</v>
      </c>
      <c r="D57" s="11">
        <f t="shared" si="20"/>
        <v>0.15861178168651427</v>
      </c>
      <c r="E57" s="11">
        <f t="shared" si="20"/>
        <v>0.12384961535137105</v>
      </c>
    </row>
    <row r="58" spans="1:5" x14ac:dyDescent="0.25">
      <c r="A58">
        <v>2002</v>
      </c>
      <c r="B58" s="11">
        <f t="shared" ref="B58:E58" si="21">(C22-$B22)/C22</f>
        <v>1.3429184393580087E-2</v>
      </c>
      <c r="C58" s="11">
        <f t="shared" si="21"/>
        <v>-6.6904738107874734E-3</v>
      </c>
      <c r="D58" s="11">
        <f t="shared" si="21"/>
        <v>0.14254178092346156</v>
      </c>
      <c r="E58" s="11">
        <f t="shared" si="21"/>
        <v>0.12194562055558046</v>
      </c>
    </row>
    <row r="59" spans="1:5" x14ac:dyDescent="0.25">
      <c r="A59">
        <v>2003</v>
      </c>
      <c r="B59" s="11">
        <f t="shared" ref="B59:E59" si="22">(C23-$B23)/C23</f>
        <v>-4.8584508793336253E-3</v>
      </c>
      <c r="C59" s="11">
        <f t="shared" si="22"/>
        <v>-2.2443654771275811E-2</v>
      </c>
      <c r="D59" s="11">
        <f t="shared" si="22"/>
        <v>7.0436081774179315E-2</v>
      </c>
      <c r="E59" s="11">
        <f t="shared" si="22"/>
        <v>5.0025448144863212E-2</v>
      </c>
    </row>
    <row r="60" spans="1:5" x14ac:dyDescent="0.25">
      <c r="A60">
        <v>2004</v>
      </c>
      <c r="B60" s="11">
        <f t="shared" ref="B60:E60" si="23">(C24-$B24)/C24</f>
        <v>-5.946239414390584E-2</v>
      </c>
      <c r="C60" s="11">
        <f t="shared" si="23"/>
        <v>-0.11154804049589834</v>
      </c>
      <c r="D60" s="11">
        <f t="shared" si="23"/>
        <v>7.9661101579155888E-2</v>
      </c>
      <c r="E60" s="11">
        <f t="shared" si="23"/>
        <v>2.3670446967917778E-2</v>
      </c>
    </row>
    <row r="61" spans="1:5" x14ac:dyDescent="0.25">
      <c r="A61">
        <v>2005</v>
      </c>
      <c r="B61" s="11">
        <f t="shared" ref="B61:E61" si="24">(C25-$B25)/C25</f>
        <v>-6.5695054587219442E-2</v>
      </c>
      <c r="C61" s="11">
        <f t="shared" si="24"/>
        <v>-0.10082301202427922</v>
      </c>
      <c r="D61" s="11">
        <f t="shared" si="24"/>
        <v>2.058496242365121E-2</v>
      </c>
      <c r="E61" s="11">
        <f t="shared" si="24"/>
        <v>-3.2996388778611239E-2</v>
      </c>
    </row>
    <row r="62" spans="1:5" x14ac:dyDescent="0.25">
      <c r="A62">
        <v>2006</v>
      </c>
      <c r="B62" s="11">
        <f t="shared" ref="B62:E62" si="25">(C26-$B26)/C26</f>
        <v>-0.10198460445277893</v>
      </c>
      <c r="C62" s="11">
        <f t="shared" si="25"/>
        <v>-0.13401594882241011</v>
      </c>
      <c r="D62" s="11">
        <f t="shared" si="25"/>
        <v>2.1459485698215864E-2</v>
      </c>
      <c r="E62" s="11">
        <f t="shared" si="25"/>
        <v>-3.7123922342567867E-2</v>
      </c>
    </row>
    <row r="63" spans="1:5" x14ac:dyDescent="0.25">
      <c r="A63">
        <v>2007</v>
      </c>
      <c r="B63" s="11">
        <f t="shared" ref="B63:E63" si="26">(C27-$B27)/C27</f>
        <v>-7.0781714273400298E-2</v>
      </c>
      <c r="C63" s="11">
        <f t="shared" si="26"/>
        <v>-6.6618473882280455E-2</v>
      </c>
      <c r="D63" s="11">
        <f t="shared" si="26"/>
        <v>6.2181197518920213E-2</v>
      </c>
      <c r="E63" s="11">
        <f t="shared" si="26"/>
        <v>7.9755377916642094E-3</v>
      </c>
    </row>
    <row r="64" spans="1:5" x14ac:dyDescent="0.25">
      <c r="A64">
        <v>2008</v>
      </c>
      <c r="B64" s="11">
        <f t="shared" ref="B64:E64" si="27">(C28-$B28)/C28</f>
        <v>-3.1009136483701148E-2</v>
      </c>
      <c r="C64" s="11">
        <f t="shared" si="27"/>
        <v>-3.2686397377552079E-2</v>
      </c>
      <c r="D64" s="11">
        <f t="shared" si="27"/>
        <v>0.15228152083944732</v>
      </c>
      <c r="E64" s="11">
        <f t="shared" si="27"/>
        <v>0.13084148426714981</v>
      </c>
    </row>
    <row r="65" spans="1:5" x14ac:dyDescent="0.25">
      <c r="A65">
        <v>2009</v>
      </c>
      <c r="B65" s="11">
        <f t="shared" ref="B65:E65" si="28">(C29-$B29)/C29</f>
        <v>5.1656720791816671E-2</v>
      </c>
      <c r="C65" s="11">
        <f t="shared" si="28"/>
        <v>-2.823182450019843E-2</v>
      </c>
      <c r="D65" s="11">
        <f t="shared" si="28"/>
        <v>0.2464488121117174</v>
      </c>
      <c r="E65" s="11">
        <f t="shared" si="28"/>
        <v>0.21918316815076921</v>
      </c>
    </row>
    <row r="66" spans="1:5" x14ac:dyDescent="0.25">
      <c r="A66">
        <v>2010</v>
      </c>
      <c r="B66" s="11">
        <f t="shared" ref="B66:E66" si="29">(C30-$B30)/C30</f>
        <v>4.4411262784709034E-2</v>
      </c>
      <c r="C66" s="11">
        <f t="shared" si="29"/>
        <v>-1.3888566647606551E-2</v>
      </c>
      <c r="D66" s="11">
        <f t="shared" si="29"/>
        <v>0.2624599660097876</v>
      </c>
      <c r="E66" s="11">
        <f t="shared" si="29"/>
        <v>0.26360039496397741</v>
      </c>
    </row>
    <row r="67" spans="1:5" x14ac:dyDescent="0.25">
      <c r="A67">
        <v>2011</v>
      </c>
      <c r="B67" s="11">
        <f t="shared" ref="B67:E67" si="30">(C31-$B31)/C31</f>
        <v>6.780405315540243E-2</v>
      </c>
      <c r="C67" s="11">
        <f t="shared" si="30"/>
        <v>1.1391752187279879E-2</v>
      </c>
      <c r="D67" s="11">
        <f t="shared" si="30"/>
        <v>0.28650033424443866</v>
      </c>
      <c r="E67" s="11">
        <f t="shared" si="30"/>
        <v>0.29777604273880265</v>
      </c>
    </row>
    <row r="68" spans="1:5" x14ac:dyDescent="0.25">
      <c r="A68">
        <v>2012</v>
      </c>
      <c r="B68" s="11">
        <f t="shared" ref="B68:E68" si="31">(C32-$B32)/C32</f>
        <v>-5.5442976616525932E-2</v>
      </c>
      <c r="C68" s="11">
        <f t="shared" si="31"/>
        <v>-0.16197792411383508</v>
      </c>
      <c r="D68" s="11">
        <f t="shared" si="31"/>
        <v>0.1149945947487359</v>
      </c>
      <c r="E68" s="11">
        <f t="shared" si="31"/>
        <v>0.10606295474155587</v>
      </c>
    </row>
    <row r="69" spans="1:5" x14ac:dyDescent="0.25">
      <c r="A69">
        <v>2013</v>
      </c>
      <c r="B69" s="11">
        <f t="shared" ref="B69:E69" si="32">(C33-$B33)/C33</f>
        <v>-0.11852477660710214</v>
      </c>
      <c r="C69" s="11">
        <f t="shared" si="32"/>
        <v>-0.17898761895929818</v>
      </c>
      <c r="D69" s="11">
        <f t="shared" si="32"/>
        <v>0.15907380966275261</v>
      </c>
      <c r="E69" s="11">
        <f t="shared" si="32"/>
        <v>0.18838651028300021</v>
      </c>
    </row>
    <row r="70" spans="1:5" x14ac:dyDescent="0.25">
      <c r="A70">
        <v>2014</v>
      </c>
      <c r="B70" s="11">
        <f t="shared" ref="B70:E70" si="33">(C34-$B34)/C34</f>
        <v>1.6004184427661161E-2</v>
      </c>
      <c r="C70" s="11">
        <f t="shared" si="33"/>
        <v>-7.7006152534448129E-3</v>
      </c>
      <c r="D70" s="11">
        <f t="shared" si="33"/>
        <v>0.31332334205063961</v>
      </c>
      <c r="E70" s="11">
        <f t="shared" si="33"/>
        <v>0.34605006868998939</v>
      </c>
    </row>
    <row r="71" spans="1:5" x14ac:dyDescent="0.25">
      <c r="A71">
        <v>2015</v>
      </c>
      <c r="B71" s="11">
        <f t="shared" ref="B71:E71" si="34">(C35-$B35)/C35</f>
        <v>-0.15951603430607134</v>
      </c>
      <c r="C71" s="11">
        <f t="shared" si="34"/>
        <v>-0.21211105156296023</v>
      </c>
      <c r="D71" s="11">
        <f t="shared" si="34"/>
        <v>0.11913286934458035</v>
      </c>
      <c r="E71" s="11">
        <f t="shared" si="34"/>
        <v>0.12886391678766873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workbookViewId="0">
      <selection activeCell="K1" sqref="K1"/>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142</v>
      </c>
      <c r="S1" t="s">
        <v>195</v>
      </c>
      <c r="T1" s="2" t="s">
        <v>236</v>
      </c>
      <c r="U1" s="2" t="s">
        <v>196</v>
      </c>
      <c r="V1" s="2" t="s">
        <v>197</v>
      </c>
      <c r="W1" s="2" t="s">
        <v>198</v>
      </c>
      <c r="X1" s="2" t="s">
        <v>199</v>
      </c>
      <c r="Y1" s="2" t="s">
        <v>143</v>
      </c>
      <c r="Z1" s="2" t="s">
        <v>200</v>
      </c>
      <c r="AA1" s="2" t="s">
        <v>201</v>
      </c>
      <c r="AB1" s="2" t="s">
        <v>202</v>
      </c>
      <c r="AC1" s="2" t="s">
        <v>203</v>
      </c>
      <c r="AD1" s="2" t="s">
        <v>204</v>
      </c>
      <c r="AE1" s="2" t="s">
        <v>205</v>
      </c>
      <c r="AF1" s="2" t="s">
        <v>206</v>
      </c>
      <c r="AG1" s="2" t="s">
        <v>207</v>
      </c>
      <c r="AH1" s="2" t="s">
        <v>144</v>
      </c>
      <c r="AI1" s="2" t="s">
        <v>208</v>
      </c>
      <c r="AJ1" s="2" t="s">
        <v>145</v>
      </c>
      <c r="AK1" s="2" t="s">
        <v>209</v>
      </c>
      <c r="AL1" s="2" t="s">
        <v>146</v>
      </c>
      <c r="AM1" s="2" t="s">
        <v>210</v>
      </c>
      <c r="AN1" s="2" t="s">
        <v>211</v>
      </c>
      <c r="AO1" s="2" t="s">
        <v>212</v>
      </c>
      <c r="AP1" s="2" t="s">
        <v>213</v>
      </c>
      <c r="AQ1" s="2" t="s">
        <v>147</v>
      </c>
      <c r="AR1" s="2" t="s">
        <v>214</v>
      </c>
      <c r="AS1" s="2" t="s">
        <v>148</v>
      </c>
      <c r="AT1" s="2" t="s">
        <v>149</v>
      </c>
      <c r="AU1" s="2" t="s">
        <v>215</v>
      </c>
      <c r="AV1" s="2" t="s">
        <v>150</v>
      </c>
      <c r="AW1" s="2" t="s">
        <v>216</v>
      </c>
      <c r="AX1" s="2" t="s">
        <v>217</v>
      </c>
      <c r="AY1" s="2" t="s">
        <v>218</v>
      </c>
      <c r="AZ1" s="2" t="s">
        <v>219</v>
      </c>
      <c r="BA1" s="2" t="s">
        <v>220</v>
      </c>
      <c r="BB1" s="2" t="s">
        <v>221</v>
      </c>
      <c r="BC1" s="2" t="s">
        <v>222</v>
      </c>
      <c r="BD1" s="2" t="s">
        <v>223</v>
      </c>
      <c r="BE1" s="2" t="s">
        <v>224</v>
      </c>
      <c r="BF1" s="2" t="s">
        <v>225</v>
      </c>
      <c r="BG1" s="2" t="s">
        <v>226</v>
      </c>
      <c r="BH1" s="2" t="s">
        <v>227</v>
      </c>
      <c r="BI1" s="2" t="s">
        <v>228</v>
      </c>
      <c r="BJ1" s="2" t="s">
        <v>229</v>
      </c>
      <c r="BK1" s="2" t="s">
        <v>230</v>
      </c>
      <c r="BL1" s="2" t="s">
        <v>231</v>
      </c>
      <c r="BM1" s="2" t="s">
        <v>232</v>
      </c>
      <c r="BN1" s="2" t="s">
        <v>233</v>
      </c>
      <c r="BO1" s="2" t="s">
        <v>234</v>
      </c>
      <c r="BP1" s="2" t="s">
        <v>235</v>
      </c>
      <c r="BQ1" s="2"/>
      <c r="BR1" s="2"/>
    </row>
    <row r="2" spans="16:70" x14ac:dyDescent="0.25">
      <c r="P2" s="12" t="s">
        <v>27</v>
      </c>
      <c r="Q2" s="13" t="s">
        <v>191</v>
      </c>
      <c r="R2" s="13" t="s">
        <v>192</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spans="16:70" x14ac:dyDescent="0.25">
      <c r="P3">
        <f>'Leave-One-Out - Data'!A2</f>
        <v>1982</v>
      </c>
      <c r="Q3" s="2">
        <f>IFERROR(INDEX('Leave-One-Out - Data'!$B:$BA,MATCH($P3,'Leave-One-Out - Data'!$A:$A,0),MATCH(Q$1,'Leave-One-Out - Data'!$B$1:$BA$1,0)),0)*1000000</f>
        <v>96.200674306601286</v>
      </c>
      <c r="R3" s="2">
        <f>IFERROR(INDEX('Leave-One-Out - Data'!$B:$BA,MATCH($P3,'Leave-One-Out - Data'!$A:$A,0),MATCH(R$1,'Leave-One-Out - Data'!$B$1:$BA$1,0)),0)*1000000</f>
        <v>93.111196307290811</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0</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0</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93.146320490632206</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92.793722469650675</v>
      </c>
      <c r="AK3" s="2">
        <f>IFERROR(INDEX('Leave-One-Out - Data'!$B:$BA,MATCH($P3,'Leave-One-Out - Data'!$A:$A,0),MATCH(AK$1,'Leave-One-Out - Data'!$B$1:$BA$1,0)),0)*1000000</f>
        <v>0</v>
      </c>
      <c r="AL3" s="2">
        <f>IFERROR(INDEX('Leave-One-Out - Data'!$B:$BA,MATCH($P3,'Leave-One-Out - Data'!$A:$A,0),MATCH(AL$1,'Leave-One-Out - Data'!$B$1:$BA$1,0)),0)*1000000</f>
        <v>93.221195158548639</v>
      </c>
      <c r="AM3" s="2">
        <f>IFERROR(INDEX('Leave-One-Out - Data'!$B:$BA,MATCH($P3,'Leave-One-Out - Data'!$A:$A,0),MATCH(AM$1,'Leave-One-Out - Data'!$B$1:$BA$1,0)),0)*1000000</f>
        <v>95.309016309329309</v>
      </c>
      <c r="AN3" s="2">
        <f>IFERROR(INDEX('Leave-One-Out - Data'!$B:$BA,MATCH($P3,'Leave-One-Out - Data'!$A:$A,0),MATCH(AN$1,'Leave-One-Out - Data'!$B$1:$BA$1,0)),0)*1000000</f>
        <v>0</v>
      </c>
      <c r="AO3" s="2">
        <f>IFERROR(INDEX('Leave-One-Out - Data'!$B:$BA,MATCH($P3,'Leave-One-Out - Data'!$A:$A,0),MATCH(AO$1,'Leave-One-Out - Data'!$B$1:$BA$1,0)),0)*1000000</f>
        <v>92.76222022890579</v>
      </c>
      <c r="AP3" s="2">
        <f>IFERROR(INDEX('Leave-One-Out - Data'!$B:$BA,MATCH($P3,'Leave-One-Out - Data'!$A:$A,0),MATCH(AP$1,'Leave-One-Out - Data'!$B$1:$BA$1,0)),0)*1000000</f>
        <v>0</v>
      </c>
      <c r="AQ3" s="2">
        <f>IFERROR(INDEX('Leave-One-Out - Data'!$B:$BA,MATCH($P3,'Leave-One-Out - Data'!$A:$A,0),MATCH(AQ$1,'Leave-One-Out - Data'!$B$1:$BA$1,0)),0)*1000000</f>
        <v>97.069563751574606</v>
      </c>
      <c r="AR3" s="2">
        <f>IFERROR(INDEX('Leave-One-Out - Data'!$B:$BA,MATCH($P3,'Leave-One-Out - Data'!$A:$A,0),MATCH(AR$1,'Leave-One-Out - Data'!$B$1:$BA$1,0)),0)*1000000</f>
        <v>0</v>
      </c>
      <c r="AS3" s="2">
        <f>IFERROR(INDEX('Leave-One-Out - Data'!$B:$BA,MATCH($P3,'Leave-One-Out - Data'!$A:$A,0),MATCH(AS$1,'Leave-One-Out - Data'!$B$1:$BA$1,0)),0)*1000000</f>
        <v>95.229678256146144</v>
      </c>
      <c r="AT3" s="2">
        <f>IFERROR(INDEX('Leave-One-Out - Data'!$B:$BA,MATCH($P3,'Leave-One-Out - Data'!$A:$A,0),MATCH(AT$1,'Leave-One-Out - Data'!$B$1:$BA$1,0)),0)*1000000</f>
        <v>0</v>
      </c>
      <c r="AU3" s="2">
        <f>IFERROR(INDEX('Leave-One-Out - Data'!$B:$BA,MATCH($P3,'Leave-One-Out - Data'!$A:$A,0),MATCH(AU$1,'Leave-One-Out - Data'!$B$1:$BA$1,0)),0)*1000000</f>
        <v>0</v>
      </c>
      <c r="AV3" s="2">
        <f>IFERROR(INDEX('Leave-One-Out - Data'!$B:$BA,MATCH($P3,'Leave-One-Out - Data'!$A:$A,0),MATCH(AV$1,'Leave-One-Out - Data'!$B$1:$BA$1,0)),0)*1000000</f>
        <v>0</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spans="16:70" x14ac:dyDescent="0.25">
      <c r="P4">
        <f>'Leave-One-Out - Data'!A3</f>
        <v>1983</v>
      </c>
      <c r="Q4" s="2">
        <f>IFERROR(INDEX('Leave-One-Out - Data'!$B:$BA,MATCH($P4,'Leave-One-Out - Data'!$A:$A,0),MATCH(Q$1,'Leave-One-Out - Data'!$B$1:$BA$1,0)),0)*1000000</f>
        <v>89.767214376479387</v>
      </c>
      <c r="R4" s="2">
        <f>IFERROR(INDEX('Leave-One-Out - Data'!$B:$BA,MATCH($P4,'Leave-One-Out - Data'!$A:$A,0),MATCH(R$1,'Leave-One-Out - Data'!$B$1:$BA$1,0)),0)*1000000</f>
        <v>92.445323025458492</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0</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0</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91.721903416328132</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92.284510319586829</v>
      </c>
      <c r="AK4" s="2">
        <f>IFERROR(INDEX('Leave-One-Out - Data'!$B:$BA,MATCH($P4,'Leave-One-Out - Data'!$A:$A,0),MATCH(AK$1,'Leave-One-Out - Data'!$B$1:$BA$1,0)),0)*1000000</f>
        <v>0</v>
      </c>
      <c r="AL4" s="2">
        <f>IFERROR(INDEX('Leave-One-Out - Data'!$B:$BA,MATCH($P4,'Leave-One-Out - Data'!$A:$A,0),MATCH(AL$1,'Leave-One-Out - Data'!$B$1:$BA$1,0)),0)*1000000</f>
        <v>92.501012433785945</v>
      </c>
      <c r="AM4" s="2">
        <f>IFERROR(INDEX('Leave-One-Out - Data'!$B:$BA,MATCH($P4,'Leave-One-Out - Data'!$A:$A,0),MATCH(AM$1,'Leave-One-Out - Data'!$B$1:$BA$1,0)),0)*1000000</f>
        <v>95.126157539198175</v>
      </c>
      <c r="AN4" s="2">
        <f>IFERROR(INDEX('Leave-One-Out - Data'!$B:$BA,MATCH($P4,'Leave-One-Out - Data'!$A:$A,0),MATCH(AN$1,'Leave-One-Out - Data'!$B$1:$BA$1,0)),0)*1000000</f>
        <v>0</v>
      </c>
      <c r="AO4" s="2">
        <f>IFERROR(INDEX('Leave-One-Out - Data'!$B:$BA,MATCH($P4,'Leave-One-Out - Data'!$A:$A,0),MATCH(AO$1,'Leave-One-Out - Data'!$B$1:$BA$1,0)),0)*1000000</f>
        <v>91.265087961801342</v>
      </c>
      <c r="AP4" s="2">
        <f>IFERROR(INDEX('Leave-One-Out - Data'!$B:$BA,MATCH($P4,'Leave-One-Out - Data'!$A:$A,0),MATCH(AP$1,'Leave-One-Out - Data'!$B$1:$BA$1,0)),0)*1000000</f>
        <v>0</v>
      </c>
      <c r="AQ4" s="2">
        <f>IFERROR(INDEX('Leave-One-Out - Data'!$B:$BA,MATCH($P4,'Leave-One-Out - Data'!$A:$A,0),MATCH(AQ$1,'Leave-One-Out - Data'!$B$1:$BA$1,0)),0)*1000000</f>
        <v>93.273527745623142</v>
      </c>
      <c r="AR4" s="2">
        <f>IFERROR(INDEX('Leave-One-Out - Data'!$B:$BA,MATCH($P4,'Leave-One-Out - Data'!$A:$A,0),MATCH(AR$1,'Leave-One-Out - Data'!$B$1:$BA$1,0)),0)*1000000</f>
        <v>0</v>
      </c>
      <c r="AS4" s="2">
        <f>IFERROR(INDEX('Leave-One-Out - Data'!$B:$BA,MATCH($P4,'Leave-One-Out - Data'!$A:$A,0),MATCH(AS$1,'Leave-One-Out - Data'!$B$1:$BA$1,0)),0)*1000000</f>
        <v>93.521897520986386</v>
      </c>
      <c r="AT4" s="2">
        <f>IFERROR(INDEX('Leave-One-Out - Data'!$B:$BA,MATCH($P4,'Leave-One-Out - Data'!$A:$A,0),MATCH(AT$1,'Leave-One-Out - Data'!$B$1:$BA$1,0)),0)*1000000</f>
        <v>0</v>
      </c>
      <c r="AU4" s="2">
        <f>IFERROR(INDEX('Leave-One-Out - Data'!$B:$BA,MATCH($P4,'Leave-One-Out - Data'!$A:$A,0),MATCH(AU$1,'Leave-One-Out - Data'!$B$1:$BA$1,0)),0)*1000000</f>
        <v>0</v>
      </c>
      <c r="AV4" s="2">
        <f>IFERROR(INDEX('Leave-One-Out - Data'!$B:$BA,MATCH($P4,'Leave-One-Out - Data'!$A:$A,0),MATCH(AV$1,'Leave-One-Out - Data'!$B$1:$BA$1,0)),0)*1000000</f>
        <v>0</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spans="16:70" x14ac:dyDescent="0.25">
      <c r="P5">
        <f>'Leave-One-Out - Data'!A4</f>
        <v>1984</v>
      </c>
      <c r="Q5" s="2">
        <f>IFERROR(INDEX('Leave-One-Out - Data'!$B:$BA,MATCH($P5,'Leave-One-Out - Data'!$A:$A,0),MATCH(Q$1,'Leave-One-Out - Data'!$B$1:$BA$1,0)),0)*1000000</f>
        <v>87.953194451984018</v>
      </c>
      <c r="R5" s="2">
        <f>IFERROR(INDEX('Leave-One-Out - Data'!$B:$BA,MATCH($P5,'Leave-One-Out - Data'!$A:$A,0),MATCH(R$1,'Leave-One-Out - Data'!$B$1:$BA$1,0)),0)*1000000</f>
        <v>83.848365859012119</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0</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0</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82.336660503642634</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83.403186363284462</v>
      </c>
      <c r="AK5" s="2">
        <f>IFERROR(INDEX('Leave-One-Out - Data'!$B:$BA,MATCH($P5,'Leave-One-Out - Data'!$A:$A,0),MATCH(AK$1,'Leave-One-Out - Data'!$B$1:$BA$1,0)),0)*1000000</f>
        <v>0</v>
      </c>
      <c r="AL5" s="2">
        <f>IFERROR(INDEX('Leave-One-Out - Data'!$B:$BA,MATCH($P5,'Leave-One-Out - Data'!$A:$A,0),MATCH(AL$1,'Leave-One-Out - Data'!$B$1:$BA$1,0)),0)*1000000</f>
        <v>84.841870775562711</v>
      </c>
      <c r="AM5" s="2">
        <f>IFERROR(INDEX('Leave-One-Out - Data'!$B:$BA,MATCH($P5,'Leave-One-Out - Data'!$A:$A,0),MATCH(AM$1,'Leave-One-Out - Data'!$B$1:$BA$1,0)),0)*1000000</f>
        <v>83.227952636661939</v>
      </c>
      <c r="AN5" s="2">
        <f>IFERROR(INDEX('Leave-One-Out - Data'!$B:$BA,MATCH($P5,'Leave-One-Out - Data'!$A:$A,0),MATCH(AN$1,'Leave-One-Out - Data'!$B$1:$BA$1,0)),0)*1000000</f>
        <v>0</v>
      </c>
      <c r="AO5" s="2">
        <f>IFERROR(INDEX('Leave-One-Out - Data'!$B:$BA,MATCH($P5,'Leave-One-Out - Data'!$A:$A,0),MATCH(AO$1,'Leave-One-Out - Data'!$B$1:$BA$1,0)),0)*1000000</f>
        <v>80.182357043668162</v>
      </c>
      <c r="AP5" s="2">
        <f>IFERROR(INDEX('Leave-One-Out - Data'!$B:$BA,MATCH($P5,'Leave-One-Out - Data'!$A:$A,0),MATCH(AP$1,'Leave-One-Out - Data'!$B$1:$BA$1,0)),0)*1000000</f>
        <v>0</v>
      </c>
      <c r="AQ5" s="2">
        <f>IFERROR(INDEX('Leave-One-Out - Data'!$B:$BA,MATCH($P5,'Leave-One-Out - Data'!$A:$A,0),MATCH(AQ$1,'Leave-One-Out - Data'!$B$1:$BA$1,0)),0)*1000000</f>
        <v>87.838830630062134</v>
      </c>
      <c r="AR5" s="2">
        <f>IFERROR(INDEX('Leave-One-Out - Data'!$B:$BA,MATCH($P5,'Leave-One-Out - Data'!$A:$A,0),MATCH(AR$1,'Leave-One-Out - Data'!$B$1:$BA$1,0)),0)*1000000</f>
        <v>0</v>
      </c>
      <c r="AS5" s="2">
        <f>IFERROR(INDEX('Leave-One-Out - Data'!$B:$BA,MATCH($P5,'Leave-One-Out - Data'!$A:$A,0),MATCH(AS$1,'Leave-One-Out - Data'!$B$1:$BA$1,0)),0)*1000000</f>
        <v>85.674464688054286</v>
      </c>
      <c r="AT5" s="2">
        <f>IFERROR(INDEX('Leave-One-Out - Data'!$B:$BA,MATCH($P5,'Leave-One-Out - Data'!$A:$A,0),MATCH(AT$1,'Leave-One-Out - Data'!$B$1:$BA$1,0)),0)*1000000</f>
        <v>0</v>
      </c>
      <c r="AU5" s="2">
        <f>IFERROR(INDEX('Leave-One-Out - Data'!$B:$BA,MATCH($P5,'Leave-One-Out - Data'!$A:$A,0),MATCH(AU$1,'Leave-One-Out - Data'!$B$1:$BA$1,0)),0)*1000000</f>
        <v>0</v>
      </c>
      <c r="AV5" s="2">
        <f>IFERROR(INDEX('Leave-One-Out - Data'!$B:$BA,MATCH($P5,'Leave-One-Out - Data'!$A:$A,0),MATCH(AV$1,'Leave-One-Out - Data'!$B$1:$BA$1,0)),0)*1000000</f>
        <v>0</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spans="16:70" x14ac:dyDescent="0.25">
      <c r="P6">
        <f>'Leave-One-Out - Data'!A5</f>
        <v>1985</v>
      </c>
      <c r="Q6" s="2">
        <f>IFERROR(INDEX('Leave-One-Out - Data'!$B:$BA,MATCH($P6,'Leave-One-Out - Data'!$A:$A,0),MATCH(Q$1,'Leave-One-Out - Data'!$B$1:$BA$1,0)),0)*1000000</f>
        <v>74.536430474836379</v>
      </c>
      <c r="R6" s="2">
        <f>IFERROR(INDEX('Leave-One-Out - Data'!$B:$BA,MATCH($P6,'Leave-One-Out - Data'!$A:$A,0),MATCH(R$1,'Leave-One-Out - Data'!$B$1:$BA$1,0)),0)*1000000</f>
        <v>76.117775461170822</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0</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0</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76.330215466441587</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76.107151318865363</v>
      </c>
      <c r="AK6" s="2">
        <f>IFERROR(INDEX('Leave-One-Out - Data'!$B:$BA,MATCH($P6,'Leave-One-Out - Data'!$A:$A,0),MATCH(AK$1,'Leave-One-Out - Data'!$B$1:$BA$1,0)),0)*1000000</f>
        <v>0</v>
      </c>
      <c r="AL6" s="2">
        <f>IFERROR(INDEX('Leave-One-Out - Data'!$B:$BA,MATCH($P6,'Leave-One-Out - Data'!$A:$A,0),MATCH(AL$1,'Leave-One-Out - Data'!$B$1:$BA$1,0)),0)*1000000</f>
        <v>75.591677988995798</v>
      </c>
      <c r="AM6" s="2">
        <f>IFERROR(INDEX('Leave-One-Out - Data'!$B:$BA,MATCH($P6,'Leave-One-Out - Data'!$A:$A,0),MATCH(AM$1,'Leave-One-Out - Data'!$B$1:$BA$1,0)),0)*1000000</f>
        <v>79.890985660313177</v>
      </c>
      <c r="AN6" s="2">
        <f>IFERROR(INDEX('Leave-One-Out - Data'!$B:$BA,MATCH($P6,'Leave-One-Out - Data'!$A:$A,0),MATCH(AN$1,'Leave-One-Out - Data'!$B$1:$BA$1,0)),0)*1000000</f>
        <v>0</v>
      </c>
      <c r="AO6" s="2">
        <f>IFERROR(INDEX('Leave-One-Out - Data'!$B:$BA,MATCH($P6,'Leave-One-Out - Data'!$A:$A,0),MATCH(AO$1,'Leave-One-Out - Data'!$B$1:$BA$1,0)),0)*1000000</f>
        <v>77.057497430359945</v>
      </c>
      <c r="AP6" s="2">
        <f>IFERROR(INDEX('Leave-One-Out - Data'!$B:$BA,MATCH($P6,'Leave-One-Out - Data'!$A:$A,0),MATCH(AP$1,'Leave-One-Out - Data'!$B$1:$BA$1,0)),0)*1000000</f>
        <v>0</v>
      </c>
      <c r="AQ6" s="2">
        <f>IFERROR(INDEX('Leave-One-Out - Data'!$B:$BA,MATCH($P6,'Leave-One-Out - Data'!$A:$A,0),MATCH(AQ$1,'Leave-One-Out - Data'!$B$1:$BA$1,0)),0)*1000000</f>
        <v>75.94019164389465</v>
      </c>
      <c r="AR6" s="2">
        <f>IFERROR(INDEX('Leave-One-Out - Data'!$B:$BA,MATCH($P6,'Leave-One-Out - Data'!$A:$A,0),MATCH(AR$1,'Leave-One-Out - Data'!$B$1:$BA$1,0)),0)*1000000</f>
        <v>0</v>
      </c>
      <c r="AS6" s="2">
        <f>IFERROR(INDEX('Leave-One-Out - Data'!$B:$BA,MATCH($P6,'Leave-One-Out - Data'!$A:$A,0),MATCH(AS$1,'Leave-One-Out - Data'!$B$1:$BA$1,0)),0)*1000000</f>
        <v>76.88490446889773</v>
      </c>
      <c r="AT6" s="2">
        <f>IFERROR(INDEX('Leave-One-Out - Data'!$B:$BA,MATCH($P6,'Leave-One-Out - Data'!$A:$A,0),MATCH(AT$1,'Leave-One-Out - Data'!$B$1:$BA$1,0)),0)*1000000</f>
        <v>0</v>
      </c>
      <c r="AU6" s="2">
        <f>IFERROR(INDEX('Leave-One-Out - Data'!$B:$BA,MATCH($P6,'Leave-One-Out - Data'!$A:$A,0),MATCH(AU$1,'Leave-One-Out - Data'!$B$1:$BA$1,0)),0)*1000000</f>
        <v>0</v>
      </c>
      <c r="AV6" s="2">
        <f>IFERROR(INDEX('Leave-One-Out - Data'!$B:$BA,MATCH($P6,'Leave-One-Out - Data'!$A:$A,0),MATCH(AV$1,'Leave-One-Out - Data'!$B$1:$BA$1,0)),0)*1000000</f>
        <v>0</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spans="16:70" x14ac:dyDescent="0.25">
      <c r="P7">
        <f>'Leave-One-Out - Data'!A6</f>
        <v>1986</v>
      </c>
      <c r="Q7" s="2">
        <f>IFERROR(INDEX('Leave-One-Out - Data'!$B:$BA,MATCH($P7,'Leave-One-Out - Data'!$A:$A,0),MATCH(Q$1,'Leave-One-Out - Data'!$B$1:$BA$1,0)),0)*1000000</f>
        <v>78.524019045289606</v>
      </c>
      <c r="R7" s="2">
        <f>IFERROR(INDEX('Leave-One-Out - Data'!$B:$BA,MATCH($P7,'Leave-One-Out - Data'!$A:$A,0),MATCH(R$1,'Leave-One-Out - Data'!$B$1:$BA$1,0)),0)*1000000</f>
        <v>83.551054995041341</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0</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0</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84.509822292602621</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84.029138495679945</v>
      </c>
      <c r="AK7" s="2">
        <f>IFERROR(INDEX('Leave-One-Out - Data'!$B:$BA,MATCH($P7,'Leave-One-Out - Data'!$A:$A,0),MATCH(AK$1,'Leave-One-Out - Data'!$B$1:$BA$1,0)),0)*1000000</f>
        <v>0</v>
      </c>
      <c r="AL7" s="2">
        <f>IFERROR(INDEX('Leave-One-Out - Data'!$B:$BA,MATCH($P7,'Leave-One-Out - Data'!$A:$A,0),MATCH(AL$1,'Leave-One-Out - Data'!$B$1:$BA$1,0)),0)*1000000</f>
        <v>82.039902787073515</v>
      </c>
      <c r="AM7" s="2">
        <f>IFERROR(INDEX('Leave-One-Out - Data'!$B:$BA,MATCH($P7,'Leave-One-Out - Data'!$A:$A,0),MATCH(AM$1,'Leave-One-Out - Data'!$B$1:$BA$1,0)),0)*1000000</f>
        <v>91.823128066607737</v>
      </c>
      <c r="AN7" s="2">
        <f>IFERROR(INDEX('Leave-One-Out - Data'!$B:$BA,MATCH($P7,'Leave-One-Out - Data'!$A:$A,0),MATCH(AN$1,'Leave-One-Out - Data'!$B$1:$BA$1,0)),0)*1000000</f>
        <v>0</v>
      </c>
      <c r="AO7" s="2">
        <f>IFERROR(INDEX('Leave-One-Out - Data'!$B:$BA,MATCH($P7,'Leave-One-Out - Data'!$A:$A,0),MATCH(AO$1,'Leave-One-Out - Data'!$B$1:$BA$1,0)),0)*1000000</f>
        <v>87.287339847534895</v>
      </c>
      <c r="AP7" s="2">
        <f>IFERROR(INDEX('Leave-One-Out - Data'!$B:$BA,MATCH($P7,'Leave-One-Out - Data'!$A:$A,0),MATCH(AP$1,'Leave-One-Out - Data'!$B$1:$BA$1,0)),0)*1000000</f>
        <v>0</v>
      </c>
      <c r="AQ7" s="2">
        <f>IFERROR(INDEX('Leave-One-Out - Data'!$B:$BA,MATCH($P7,'Leave-One-Out - Data'!$A:$A,0),MATCH(AQ$1,'Leave-One-Out - Data'!$B$1:$BA$1,0)),0)*1000000</f>
        <v>79.50696812622482</v>
      </c>
      <c r="AR7" s="2">
        <f>IFERROR(INDEX('Leave-One-Out - Data'!$B:$BA,MATCH($P7,'Leave-One-Out - Data'!$A:$A,0),MATCH(AR$1,'Leave-One-Out - Data'!$B$1:$BA$1,0)),0)*1000000</f>
        <v>0</v>
      </c>
      <c r="AS7" s="2">
        <f>IFERROR(INDEX('Leave-One-Out - Data'!$B:$BA,MATCH($P7,'Leave-One-Out - Data'!$A:$A,0),MATCH(AS$1,'Leave-One-Out - Data'!$B$1:$BA$1,0)),0)*1000000</f>
        <v>83.007657776761334</v>
      </c>
      <c r="AT7" s="2">
        <f>IFERROR(INDEX('Leave-One-Out - Data'!$B:$BA,MATCH($P7,'Leave-One-Out - Data'!$A:$A,0),MATCH(AT$1,'Leave-One-Out - Data'!$B$1:$BA$1,0)),0)*1000000</f>
        <v>0</v>
      </c>
      <c r="AU7" s="2">
        <f>IFERROR(INDEX('Leave-One-Out - Data'!$B:$BA,MATCH($P7,'Leave-One-Out - Data'!$A:$A,0),MATCH(AU$1,'Leave-One-Out - Data'!$B$1:$BA$1,0)),0)*1000000</f>
        <v>0</v>
      </c>
      <c r="AV7" s="2">
        <f>IFERROR(INDEX('Leave-One-Out - Data'!$B:$BA,MATCH($P7,'Leave-One-Out - Data'!$A:$A,0),MATCH(AV$1,'Leave-One-Out - Data'!$B$1:$BA$1,0)),0)*1000000</f>
        <v>0</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spans="16:70" x14ac:dyDescent="0.25">
      <c r="P8">
        <f>'Leave-One-Out - Data'!A7</f>
        <v>1987</v>
      </c>
      <c r="Q8" s="2">
        <f>IFERROR(INDEX('Leave-One-Out - Data'!$B:$BA,MATCH($P8,'Leave-One-Out - Data'!$A:$A,0),MATCH(Q$1,'Leave-One-Out - Data'!$B$1:$BA$1,0)),0)*1000000</f>
        <v>76.536969572771341</v>
      </c>
      <c r="R8" s="2">
        <f>IFERROR(INDEX('Leave-One-Out - Data'!$B:$BA,MATCH($P8,'Leave-One-Out - Data'!$A:$A,0),MATCH(R$1,'Leave-One-Out - Data'!$B$1:$BA$1,0)),0)*1000000</f>
        <v>77.09051009442193</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0</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0</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78.430979934637449</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77.280718498514034</v>
      </c>
      <c r="AK8" s="2">
        <f>IFERROR(INDEX('Leave-One-Out - Data'!$B:$BA,MATCH($P8,'Leave-One-Out - Data'!$A:$A,0),MATCH(AK$1,'Leave-One-Out - Data'!$B$1:$BA$1,0)),0)*1000000</f>
        <v>0</v>
      </c>
      <c r="AL8" s="2">
        <f>IFERROR(INDEX('Leave-One-Out - Data'!$B:$BA,MATCH($P8,'Leave-One-Out - Data'!$A:$A,0),MATCH(AL$1,'Leave-One-Out - Data'!$B$1:$BA$1,0)),0)*1000000</f>
        <v>76.03696639125701</v>
      </c>
      <c r="AM8" s="2">
        <f>IFERROR(INDEX('Leave-One-Out - Data'!$B:$BA,MATCH($P8,'Leave-One-Out - Data'!$A:$A,0),MATCH(AM$1,'Leave-One-Out - Data'!$B$1:$BA$1,0)),0)*1000000</f>
        <v>79.369031409441945</v>
      </c>
      <c r="AN8" s="2">
        <f>IFERROR(INDEX('Leave-One-Out - Data'!$B:$BA,MATCH($P8,'Leave-One-Out - Data'!$A:$A,0),MATCH(AN$1,'Leave-One-Out - Data'!$B$1:$BA$1,0)),0)*1000000</f>
        <v>0</v>
      </c>
      <c r="AO8" s="2">
        <f>IFERROR(INDEX('Leave-One-Out - Data'!$B:$BA,MATCH($P8,'Leave-One-Out - Data'!$A:$A,0),MATCH(AO$1,'Leave-One-Out - Data'!$B$1:$BA$1,0)),0)*1000000</f>
        <v>80.366054869955406</v>
      </c>
      <c r="AP8" s="2">
        <f>IFERROR(INDEX('Leave-One-Out - Data'!$B:$BA,MATCH($P8,'Leave-One-Out - Data'!$A:$A,0),MATCH(AP$1,'Leave-One-Out - Data'!$B$1:$BA$1,0)),0)*1000000</f>
        <v>0</v>
      </c>
      <c r="AQ8" s="2">
        <f>IFERROR(INDEX('Leave-One-Out - Data'!$B:$BA,MATCH($P8,'Leave-One-Out - Data'!$A:$A,0),MATCH(AQ$1,'Leave-One-Out - Data'!$B$1:$BA$1,0)),0)*1000000</f>
        <v>72.619942118762978</v>
      </c>
      <c r="AR8" s="2">
        <f>IFERROR(INDEX('Leave-One-Out - Data'!$B:$BA,MATCH($P8,'Leave-One-Out - Data'!$A:$A,0),MATCH(AR$1,'Leave-One-Out - Data'!$B$1:$BA$1,0)),0)*1000000</f>
        <v>0</v>
      </c>
      <c r="AS8" s="2">
        <f>IFERROR(INDEX('Leave-One-Out - Data'!$B:$BA,MATCH($P8,'Leave-One-Out - Data'!$A:$A,0),MATCH(AS$1,'Leave-One-Out - Data'!$B$1:$BA$1,0)),0)*1000000</f>
        <v>76.896971375390422</v>
      </c>
      <c r="AT8" s="2">
        <f>IFERROR(INDEX('Leave-One-Out - Data'!$B:$BA,MATCH($P8,'Leave-One-Out - Data'!$A:$A,0),MATCH(AT$1,'Leave-One-Out - Data'!$B$1:$BA$1,0)),0)*1000000</f>
        <v>0</v>
      </c>
      <c r="AU8" s="2">
        <f>IFERROR(INDEX('Leave-One-Out - Data'!$B:$BA,MATCH($P8,'Leave-One-Out - Data'!$A:$A,0),MATCH(AU$1,'Leave-One-Out - Data'!$B$1:$BA$1,0)),0)*1000000</f>
        <v>0</v>
      </c>
      <c r="AV8" s="2">
        <f>IFERROR(INDEX('Leave-One-Out - Data'!$B:$BA,MATCH($P8,'Leave-One-Out - Data'!$A:$A,0),MATCH(AV$1,'Leave-One-Out - Data'!$B$1:$BA$1,0)),0)*1000000</f>
        <v>0</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spans="16:70" x14ac:dyDescent="0.25">
      <c r="P9">
        <f>'Leave-One-Out - Data'!A8</f>
        <v>1988</v>
      </c>
      <c r="Q9" s="2">
        <f>IFERROR(INDEX('Leave-One-Out - Data'!$B:$BA,MATCH($P9,'Leave-One-Out - Data'!$A:$A,0),MATCH(Q$1,'Leave-One-Out - Data'!$B$1:$BA$1,0)),0)*1000000</f>
        <v>86.746891611255705</v>
      </c>
      <c r="R9" s="2">
        <f>IFERROR(INDEX('Leave-One-Out - Data'!$B:$BA,MATCH($P9,'Leave-One-Out - Data'!$A:$A,0),MATCH(R$1,'Leave-One-Out - Data'!$B$1:$BA$1,0)),0)*1000000</f>
        <v>80.316054794820957</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0</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0</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82.114326069131494</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80.225968391459901</v>
      </c>
      <c r="AK9" s="2">
        <f>IFERROR(INDEX('Leave-One-Out - Data'!$B:$BA,MATCH($P9,'Leave-One-Out - Data'!$A:$A,0),MATCH(AK$1,'Leave-One-Out - Data'!$B$1:$BA$1,0)),0)*1000000</f>
        <v>0</v>
      </c>
      <c r="AL9" s="2">
        <f>IFERROR(INDEX('Leave-One-Out - Data'!$B:$BA,MATCH($P9,'Leave-One-Out - Data'!$A:$A,0),MATCH(AL$1,'Leave-One-Out - Data'!$B$1:$BA$1,0)),0)*1000000</f>
        <v>79.764663052628748</v>
      </c>
      <c r="AM9" s="2">
        <f>IFERROR(INDEX('Leave-One-Out - Data'!$B:$BA,MATCH($P9,'Leave-One-Out - Data'!$A:$A,0),MATCH(AM$1,'Leave-One-Out - Data'!$B$1:$BA$1,0)),0)*1000000</f>
        <v>78.45562078000512</v>
      </c>
      <c r="AN9" s="2">
        <f>IFERROR(INDEX('Leave-One-Out - Data'!$B:$BA,MATCH($P9,'Leave-One-Out - Data'!$A:$A,0),MATCH(AN$1,'Leave-One-Out - Data'!$B$1:$BA$1,0)),0)*1000000</f>
        <v>0</v>
      </c>
      <c r="AO9" s="2">
        <f>IFERROR(INDEX('Leave-One-Out - Data'!$B:$BA,MATCH($P9,'Leave-One-Out - Data'!$A:$A,0),MATCH(AO$1,'Leave-One-Out - Data'!$B$1:$BA$1,0)),0)*1000000</f>
        <v>83.108099213859532</v>
      </c>
      <c r="AP9" s="2">
        <f>IFERROR(INDEX('Leave-One-Out - Data'!$B:$BA,MATCH($P9,'Leave-One-Out - Data'!$A:$A,0),MATCH(AP$1,'Leave-One-Out - Data'!$B$1:$BA$1,0)),0)*1000000</f>
        <v>0</v>
      </c>
      <c r="AQ9" s="2">
        <f>IFERROR(INDEX('Leave-One-Out - Data'!$B:$BA,MATCH($P9,'Leave-One-Out - Data'!$A:$A,0),MATCH(AQ$1,'Leave-One-Out - Data'!$B$1:$BA$1,0)),0)*1000000</f>
        <v>75.975444669893477</v>
      </c>
      <c r="AR9" s="2">
        <f>IFERROR(INDEX('Leave-One-Out - Data'!$B:$BA,MATCH($P9,'Leave-One-Out - Data'!$A:$A,0),MATCH(AR$1,'Leave-One-Out - Data'!$B$1:$BA$1,0)),0)*1000000</f>
        <v>0</v>
      </c>
      <c r="AS9" s="2">
        <f>IFERROR(INDEX('Leave-One-Out - Data'!$B:$BA,MATCH($P9,'Leave-One-Out - Data'!$A:$A,0),MATCH(AS$1,'Leave-One-Out - Data'!$B$1:$BA$1,0)),0)*1000000</f>
        <v>79.890120578056681</v>
      </c>
      <c r="AT9" s="2">
        <f>IFERROR(INDEX('Leave-One-Out - Data'!$B:$BA,MATCH($P9,'Leave-One-Out - Data'!$A:$A,0),MATCH(AT$1,'Leave-One-Out - Data'!$B$1:$BA$1,0)),0)*1000000</f>
        <v>0</v>
      </c>
      <c r="AU9" s="2">
        <f>IFERROR(INDEX('Leave-One-Out - Data'!$B:$BA,MATCH($P9,'Leave-One-Out - Data'!$A:$A,0),MATCH(AU$1,'Leave-One-Out - Data'!$B$1:$BA$1,0)),0)*1000000</f>
        <v>0</v>
      </c>
      <c r="AV9" s="2">
        <f>IFERROR(INDEX('Leave-One-Out - Data'!$B:$BA,MATCH($P9,'Leave-One-Out - Data'!$A:$A,0),MATCH(AV$1,'Leave-One-Out - Data'!$B$1:$BA$1,0)),0)*1000000</f>
        <v>0</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spans="16:70" x14ac:dyDescent="0.25">
      <c r="P10">
        <f>'Leave-One-Out - Data'!A9</f>
        <v>1989</v>
      </c>
      <c r="Q10" s="2">
        <f>IFERROR(INDEX('Leave-One-Out - Data'!$B:$BA,MATCH($P10,'Leave-One-Out - Data'!$A:$A,0),MATCH(Q$1,'Leave-One-Out - Data'!$B$1:$BA$1,0)),0)*1000000</f>
        <v>79.66517296154052</v>
      </c>
      <c r="R10" s="2">
        <f>IFERROR(INDEX('Leave-One-Out - Data'!$B:$BA,MATCH($P10,'Leave-One-Out - Data'!$A:$A,0),MATCH(R$1,'Leave-One-Out - Data'!$B$1:$BA$1,0)),0)*1000000</f>
        <v>77.273894388781628</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0</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0</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77.944057928107213</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76.443772752099903</v>
      </c>
      <c r="AK10" s="2">
        <f>IFERROR(INDEX('Leave-One-Out - Data'!$B:$BA,MATCH($P10,'Leave-One-Out - Data'!$A:$A,0),MATCH(AK$1,'Leave-One-Out - Data'!$B$1:$BA$1,0)),0)*1000000</f>
        <v>0</v>
      </c>
      <c r="AL10" s="2">
        <f>IFERROR(INDEX('Leave-One-Out - Data'!$B:$BA,MATCH($P10,'Leave-One-Out - Data'!$A:$A,0),MATCH(AL$1,'Leave-One-Out - Data'!$B$1:$BA$1,0)),0)*1000000</f>
        <v>78.260940761538222</v>
      </c>
      <c r="AM10" s="2">
        <f>IFERROR(INDEX('Leave-One-Out - Data'!$B:$BA,MATCH($P10,'Leave-One-Out - Data'!$A:$A,0),MATCH(AM$1,'Leave-One-Out - Data'!$B$1:$BA$1,0)),0)*1000000</f>
        <v>68.14146152100875</v>
      </c>
      <c r="AN10" s="2">
        <f>IFERROR(INDEX('Leave-One-Out - Data'!$B:$BA,MATCH($P10,'Leave-One-Out - Data'!$A:$A,0),MATCH(AN$1,'Leave-One-Out - Data'!$B$1:$BA$1,0)),0)*1000000</f>
        <v>0</v>
      </c>
      <c r="AO10" s="2">
        <f>IFERROR(INDEX('Leave-One-Out - Data'!$B:$BA,MATCH($P10,'Leave-One-Out - Data'!$A:$A,0),MATCH(AO$1,'Leave-One-Out - Data'!$B$1:$BA$1,0)),0)*1000000</f>
        <v>75.457540588104166</v>
      </c>
      <c r="AP10" s="2">
        <f>IFERROR(INDEX('Leave-One-Out - Data'!$B:$BA,MATCH($P10,'Leave-One-Out - Data'!$A:$A,0),MATCH(AP$1,'Leave-One-Out - Data'!$B$1:$BA$1,0)),0)*1000000</f>
        <v>0</v>
      </c>
      <c r="AQ10" s="2">
        <f>IFERROR(INDEX('Leave-One-Out - Data'!$B:$BA,MATCH($P10,'Leave-One-Out - Data'!$A:$A,0),MATCH(AQ$1,'Leave-One-Out - Data'!$B$1:$BA$1,0)),0)*1000000</f>
        <v>74.287337491114158</v>
      </c>
      <c r="AR10" s="2">
        <f>IFERROR(INDEX('Leave-One-Out - Data'!$B:$BA,MATCH($P10,'Leave-One-Out - Data'!$A:$A,0),MATCH(AR$1,'Leave-One-Out - Data'!$B$1:$BA$1,0)),0)*1000000</f>
        <v>0</v>
      </c>
      <c r="AS10" s="2">
        <f>IFERROR(INDEX('Leave-One-Out - Data'!$B:$BA,MATCH($P10,'Leave-One-Out - Data'!$A:$A,0),MATCH(AS$1,'Leave-One-Out - Data'!$B$1:$BA$1,0)),0)*1000000</f>
        <v>76.738072482839925</v>
      </c>
      <c r="AT10" s="2">
        <f>IFERROR(INDEX('Leave-One-Out - Data'!$B:$BA,MATCH($P10,'Leave-One-Out - Data'!$A:$A,0),MATCH(AT$1,'Leave-One-Out - Data'!$B$1:$BA$1,0)),0)*1000000</f>
        <v>0</v>
      </c>
      <c r="AU10" s="2">
        <f>IFERROR(INDEX('Leave-One-Out - Data'!$B:$BA,MATCH($P10,'Leave-One-Out - Data'!$A:$A,0),MATCH(AU$1,'Leave-One-Out - Data'!$B$1:$BA$1,0)),0)*1000000</f>
        <v>0</v>
      </c>
      <c r="AV10" s="2">
        <f>IFERROR(INDEX('Leave-One-Out - Data'!$B:$BA,MATCH($P10,'Leave-One-Out - Data'!$A:$A,0),MATCH(AV$1,'Leave-One-Out - Data'!$B$1:$BA$1,0)),0)*1000000</f>
        <v>0</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spans="16:70" x14ac:dyDescent="0.25">
      <c r="P11">
        <f>'Leave-One-Out - Data'!A10</f>
        <v>1990</v>
      </c>
      <c r="Q11" s="2">
        <f>IFERROR(INDEX('Leave-One-Out - Data'!$B:$BA,MATCH($P11,'Leave-One-Out - Data'!$A:$A,0),MATCH(Q$1,'Leave-One-Out - Data'!$B$1:$BA$1,0)),0)*1000000</f>
        <v>74.437281000427902</v>
      </c>
      <c r="R11" s="2">
        <f>IFERROR(INDEX('Leave-One-Out - Data'!$B:$BA,MATCH($P11,'Leave-One-Out - Data'!$A:$A,0),MATCH(R$1,'Leave-One-Out - Data'!$B$1:$BA$1,0)),0)*1000000</f>
        <v>72.203914118290413</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0</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0</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72.692856105277315</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72.068340585246915</v>
      </c>
      <c r="AK11" s="2">
        <f>IFERROR(INDEX('Leave-One-Out - Data'!$B:$BA,MATCH($P11,'Leave-One-Out - Data'!$A:$A,0),MATCH(AK$1,'Leave-One-Out - Data'!$B$1:$BA$1,0)),0)*1000000</f>
        <v>0</v>
      </c>
      <c r="AL11" s="2">
        <f>IFERROR(INDEX('Leave-One-Out - Data'!$B:$BA,MATCH($P11,'Leave-One-Out - Data'!$A:$A,0),MATCH(AL$1,'Leave-One-Out - Data'!$B$1:$BA$1,0)),0)*1000000</f>
        <v>72.125800201320089</v>
      </c>
      <c r="AM11" s="2">
        <f>IFERROR(INDEX('Leave-One-Out - Data'!$B:$BA,MATCH($P11,'Leave-One-Out - Data'!$A:$A,0),MATCH(AM$1,'Leave-One-Out - Data'!$B$1:$BA$1,0)),0)*1000000</f>
        <v>70.528575677599306</v>
      </c>
      <c r="AN11" s="2">
        <f>IFERROR(INDEX('Leave-One-Out - Data'!$B:$BA,MATCH($P11,'Leave-One-Out - Data'!$A:$A,0),MATCH(AN$1,'Leave-One-Out - Data'!$B$1:$BA$1,0)),0)*1000000</f>
        <v>0</v>
      </c>
      <c r="AO11" s="2">
        <f>IFERROR(INDEX('Leave-One-Out - Data'!$B:$BA,MATCH($P11,'Leave-One-Out - Data'!$A:$A,0),MATCH(AO$1,'Leave-One-Out - Data'!$B$1:$BA$1,0)),0)*1000000</f>
        <v>72.891170704679084</v>
      </c>
      <c r="AP11" s="2">
        <f>IFERROR(INDEX('Leave-One-Out - Data'!$B:$BA,MATCH($P11,'Leave-One-Out - Data'!$A:$A,0),MATCH(AP$1,'Leave-One-Out - Data'!$B$1:$BA$1,0)),0)*1000000</f>
        <v>0</v>
      </c>
      <c r="AQ11" s="2">
        <f>IFERROR(INDEX('Leave-One-Out - Data'!$B:$BA,MATCH($P11,'Leave-One-Out - Data'!$A:$A,0),MATCH(AQ$1,'Leave-One-Out - Data'!$B$1:$BA$1,0)),0)*1000000</f>
        <v>70.697535575163784</v>
      </c>
      <c r="AR11" s="2">
        <f>IFERROR(INDEX('Leave-One-Out - Data'!$B:$BA,MATCH($P11,'Leave-One-Out - Data'!$A:$A,0),MATCH(AR$1,'Leave-One-Out - Data'!$B$1:$BA$1,0)),0)*1000000</f>
        <v>0</v>
      </c>
      <c r="AS11" s="2">
        <f>IFERROR(INDEX('Leave-One-Out - Data'!$B:$BA,MATCH($P11,'Leave-One-Out - Data'!$A:$A,0),MATCH(AS$1,'Leave-One-Out - Data'!$B$1:$BA$1,0)),0)*1000000</f>
        <v>73.361279708478818</v>
      </c>
      <c r="AT11" s="2">
        <f>IFERROR(INDEX('Leave-One-Out - Data'!$B:$BA,MATCH($P11,'Leave-One-Out - Data'!$A:$A,0),MATCH(AT$1,'Leave-One-Out - Data'!$B$1:$BA$1,0)),0)*1000000</f>
        <v>0</v>
      </c>
      <c r="AU11" s="2">
        <f>IFERROR(INDEX('Leave-One-Out - Data'!$B:$BA,MATCH($P11,'Leave-One-Out - Data'!$A:$A,0),MATCH(AU$1,'Leave-One-Out - Data'!$B$1:$BA$1,0)),0)*1000000</f>
        <v>0</v>
      </c>
      <c r="AV11" s="2">
        <f>IFERROR(INDEX('Leave-One-Out - Data'!$B:$BA,MATCH($P11,'Leave-One-Out - Data'!$A:$A,0),MATCH(AV$1,'Leave-One-Out - Data'!$B$1:$BA$1,0)),0)*1000000</f>
        <v>0</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spans="16:70" x14ac:dyDescent="0.25">
      <c r="P12">
        <f>'Leave-One-Out - Data'!A11</f>
        <v>1991</v>
      </c>
      <c r="Q12" s="2">
        <f>IFERROR(INDEX('Leave-One-Out - Data'!$B:$BA,MATCH($P12,'Leave-One-Out - Data'!$A:$A,0),MATCH(Q$1,'Leave-One-Out - Data'!$B$1:$BA$1,0)),0)*1000000</f>
        <v>65.900887420866638</v>
      </c>
      <c r="R12" s="2">
        <f>IFERROR(INDEX('Leave-One-Out - Data'!$B:$BA,MATCH($P12,'Leave-One-Out - Data'!$A:$A,0),MATCH(R$1,'Leave-One-Out - Data'!$B$1:$BA$1,0)),0)*1000000</f>
        <v>64.638129257218694</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0</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0</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64.60072429763386</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65.014236482966226</v>
      </c>
      <c r="AK12" s="2">
        <f>IFERROR(INDEX('Leave-One-Out - Data'!$B:$BA,MATCH($P12,'Leave-One-Out - Data'!$A:$A,0),MATCH(AK$1,'Leave-One-Out - Data'!$B$1:$BA$1,0)),0)*1000000</f>
        <v>0</v>
      </c>
      <c r="AL12" s="2">
        <f>IFERROR(INDEX('Leave-One-Out - Data'!$B:$BA,MATCH($P12,'Leave-One-Out - Data'!$A:$A,0),MATCH(AL$1,'Leave-One-Out - Data'!$B$1:$BA$1,0)),0)*1000000</f>
        <v>64.277973200660185</v>
      </c>
      <c r="AM12" s="2">
        <f>IFERROR(INDEX('Leave-One-Out - Data'!$B:$BA,MATCH($P12,'Leave-One-Out - Data'!$A:$A,0),MATCH(AM$1,'Leave-One-Out - Data'!$B$1:$BA$1,0)),0)*1000000</f>
        <v>65.796937389677623</v>
      </c>
      <c r="AN12" s="2">
        <f>IFERROR(INDEX('Leave-One-Out - Data'!$B:$BA,MATCH($P12,'Leave-One-Out - Data'!$A:$A,0),MATCH(AN$1,'Leave-One-Out - Data'!$B$1:$BA$1,0)),0)*1000000</f>
        <v>0</v>
      </c>
      <c r="AO12" s="2">
        <f>IFERROR(INDEX('Leave-One-Out - Data'!$B:$BA,MATCH($P12,'Leave-One-Out - Data'!$A:$A,0),MATCH(AO$1,'Leave-One-Out - Data'!$B$1:$BA$1,0)),0)*1000000</f>
        <v>65.812893517431803</v>
      </c>
      <c r="AP12" s="2">
        <f>IFERROR(INDEX('Leave-One-Out - Data'!$B:$BA,MATCH($P12,'Leave-One-Out - Data'!$A:$A,0),MATCH(AP$1,'Leave-One-Out - Data'!$B$1:$BA$1,0)),0)*1000000</f>
        <v>0</v>
      </c>
      <c r="AQ12" s="2">
        <f>IFERROR(INDEX('Leave-One-Out - Data'!$B:$BA,MATCH($P12,'Leave-One-Out - Data'!$A:$A,0),MATCH(AQ$1,'Leave-One-Out - Data'!$B$1:$BA$1,0)),0)*1000000</f>
        <v>62.003417155210627</v>
      </c>
      <c r="AR12" s="2">
        <f>IFERROR(INDEX('Leave-One-Out - Data'!$B:$BA,MATCH($P12,'Leave-One-Out - Data'!$A:$A,0),MATCH(AR$1,'Leave-One-Out - Data'!$B$1:$BA$1,0)),0)*1000000</f>
        <v>0</v>
      </c>
      <c r="AS12" s="2">
        <f>IFERROR(INDEX('Leave-One-Out - Data'!$B:$BA,MATCH($P12,'Leave-One-Out - Data'!$A:$A,0),MATCH(AS$1,'Leave-One-Out - Data'!$B$1:$BA$1,0)),0)*1000000</f>
        <v>65.160505968378857</v>
      </c>
      <c r="AT12" s="2">
        <f>IFERROR(INDEX('Leave-One-Out - Data'!$B:$BA,MATCH($P12,'Leave-One-Out - Data'!$A:$A,0),MATCH(AT$1,'Leave-One-Out - Data'!$B$1:$BA$1,0)),0)*1000000</f>
        <v>0</v>
      </c>
      <c r="AU12" s="2">
        <f>IFERROR(INDEX('Leave-One-Out - Data'!$B:$BA,MATCH($P12,'Leave-One-Out - Data'!$A:$A,0),MATCH(AU$1,'Leave-One-Out - Data'!$B$1:$BA$1,0)),0)*1000000</f>
        <v>0</v>
      </c>
      <c r="AV12" s="2">
        <f>IFERROR(INDEX('Leave-One-Out - Data'!$B:$BA,MATCH($P12,'Leave-One-Out - Data'!$A:$A,0),MATCH(AV$1,'Leave-One-Out - Data'!$B$1:$BA$1,0)),0)*1000000</f>
        <v>0</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spans="16:70" x14ac:dyDescent="0.25">
      <c r="P13">
        <f>'Leave-One-Out - Data'!A12</f>
        <v>1992</v>
      </c>
      <c r="Q13" s="2">
        <f>IFERROR(INDEX('Leave-One-Out - Data'!$B:$BA,MATCH($P13,'Leave-One-Out - Data'!$A:$A,0),MATCH(Q$1,'Leave-One-Out - Data'!$B$1:$BA$1,0)),0)*1000000</f>
        <v>59.373665862949565</v>
      </c>
      <c r="R13" s="2">
        <f>IFERROR(INDEX('Leave-One-Out - Data'!$B:$BA,MATCH($P13,'Leave-One-Out - Data'!$A:$A,0),MATCH(R$1,'Leave-One-Out - Data'!$B$1:$BA$1,0)),0)*1000000</f>
        <v>59.489222665433772</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0</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0</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60.086014491389506</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58.698714015918092</v>
      </c>
      <c r="AK13" s="2">
        <f>IFERROR(INDEX('Leave-One-Out - Data'!$B:$BA,MATCH($P13,'Leave-One-Out - Data'!$A:$A,0),MATCH(AK$1,'Leave-One-Out - Data'!$B$1:$BA$1,0)),0)*1000000</f>
        <v>0</v>
      </c>
      <c r="AL13" s="2">
        <f>IFERROR(INDEX('Leave-One-Out - Data'!$B:$BA,MATCH($P13,'Leave-One-Out - Data'!$A:$A,0),MATCH(AL$1,'Leave-One-Out - Data'!$B$1:$BA$1,0)),0)*1000000</f>
        <v>60.130977246444665</v>
      </c>
      <c r="AM13" s="2">
        <f>IFERROR(INDEX('Leave-One-Out - Data'!$B:$BA,MATCH($P13,'Leave-One-Out - Data'!$A:$A,0),MATCH(AM$1,'Leave-One-Out - Data'!$B$1:$BA$1,0)),0)*1000000</f>
        <v>54.414309066487476</v>
      </c>
      <c r="AN13" s="2">
        <f>IFERROR(INDEX('Leave-One-Out - Data'!$B:$BA,MATCH($P13,'Leave-One-Out - Data'!$A:$A,0),MATCH(AN$1,'Leave-One-Out - Data'!$B$1:$BA$1,0)),0)*1000000</f>
        <v>0</v>
      </c>
      <c r="AO13" s="2">
        <f>IFERROR(INDEX('Leave-One-Out - Data'!$B:$BA,MATCH($P13,'Leave-One-Out - Data'!$A:$A,0),MATCH(AO$1,'Leave-One-Out - Data'!$B$1:$BA$1,0)),0)*1000000</f>
        <v>58.168166440736968</v>
      </c>
      <c r="AP13" s="2">
        <f>IFERROR(INDEX('Leave-One-Out - Data'!$B:$BA,MATCH($P13,'Leave-One-Out - Data'!$A:$A,0),MATCH(AP$1,'Leave-One-Out - Data'!$B$1:$BA$1,0)),0)*1000000</f>
        <v>0</v>
      </c>
      <c r="AQ13" s="2">
        <f>IFERROR(INDEX('Leave-One-Out - Data'!$B:$BA,MATCH($P13,'Leave-One-Out - Data'!$A:$A,0),MATCH(AQ$1,'Leave-One-Out - Data'!$B$1:$BA$1,0)),0)*1000000</f>
        <v>58.490304243605351</v>
      </c>
      <c r="AR13" s="2">
        <f>IFERROR(INDEX('Leave-One-Out - Data'!$B:$BA,MATCH($P13,'Leave-One-Out - Data'!$A:$A,0),MATCH(AR$1,'Leave-One-Out - Data'!$B$1:$BA$1,0)),0)*1000000</f>
        <v>0</v>
      </c>
      <c r="AS13" s="2">
        <f>IFERROR(INDEX('Leave-One-Out - Data'!$B:$BA,MATCH($P13,'Leave-One-Out - Data'!$A:$A,0),MATCH(AS$1,'Leave-One-Out - Data'!$B$1:$BA$1,0)),0)*1000000</f>
        <v>59.966619879560305</v>
      </c>
      <c r="AT13" s="2">
        <f>IFERROR(INDEX('Leave-One-Out - Data'!$B:$BA,MATCH($P13,'Leave-One-Out - Data'!$A:$A,0),MATCH(AT$1,'Leave-One-Out - Data'!$B$1:$BA$1,0)),0)*1000000</f>
        <v>0</v>
      </c>
      <c r="AU13" s="2">
        <f>IFERROR(INDEX('Leave-One-Out - Data'!$B:$BA,MATCH($P13,'Leave-One-Out - Data'!$A:$A,0),MATCH(AU$1,'Leave-One-Out - Data'!$B$1:$BA$1,0)),0)*1000000</f>
        <v>0</v>
      </c>
      <c r="AV13" s="2">
        <f>IFERROR(INDEX('Leave-One-Out - Data'!$B:$BA,MATCH($P13,'Leave-One-Out - Data'!$A:$A,0),MATCH(AV$1,'Leave-One-Out - Data'!$B$1:$BA$1,0)),0)*1000000</f>
        <v>0</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spans="16:70" x14ac:dyDescent="0.25">
      <c r="P14">
        <f>'Leave-One-Out - Data'!A13</f>
        <v>1993</v>
      </c>
      <c r="Q14" s="2">
        <f>IFERROR(INDEX('Leave-One-Out - Data'!$B:$BA,MATCH($P14,'Leave-One-Out - Data'!$A:$A,0),MATCH(Q$1,'Leave-One-Out - Data'!$B$1:$BA$1,0)),0)*1000000</f>
        <v>54.541862482437864</v>
      </c>
      <c r="R14" s="2">
        <f>IFERROR(INDEX('Leave-One-Out - Data'!$B:$BA,MATCH($P14,'Leave-One-Out - Data'!$A:$A,0),MATCH(R$1,'Leave-One-Out - Data'!$B$1:$BA$1,0)),0)*1000000</f>
        <v>53.755213011754684</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0</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0</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54.908092883124482</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53.142973512876786</v>
      </c>
      <c r="AK14" s="2">
        <f>IFERROR(INDEX('Leave-One-Out - Data'!$B:$BA,MATCH($P14,'Leave-One-Out - Data'!$A:$A,0),MATCH(AK$1,'Leave-One-Out - Data'!$B$1:$BA$1,0)),0)*1000000</f>
        <v>0</v>
      </c>
      <c r="AL14" s="2">
        <f>IFERROR(INDEX('Leave-One-Out - Data'!$B:$BA,MATCH($P14,'Leave-One-Out - Data'!$A:$A,0),MATCH(AL$1,'Leave-One-Out - Data'!$B$1:$BA$1,0)),0)*1000000</f>
        <v>54.107659729197621</v>
      </c>
      <c r="AM14" s="2">
        <f>IFERROR(INDEX('Leave-One-Out - Data'!$B:$BA,MATCH($P14,'Leave-One-Out - Data'!$A:$A,0),MATCH(AM$1,'Leave-One-Out - Data'!$B$1:$BA$1,0)),0)*1000000</f>
        <v>49.230612898099928</v>
      </c>
      <c r="AN14" s="2">
        <f>IFERROR(INDEX('Leave-One-Out - Data'!$B:$BA,MATCH($P14,'Leave-One-Out - Data'!$A:$A,0),MATCH(AN$1,'Leave-One-Out - Data'!$B$1:$BA$1,0)),0)*1000000</f>
        <v>0</v>
      </c>
      <c r="AO14" s="2">
        <f>IFERROR(INDEX('Leave-One-Out - Data'!$B:$BA,MATCH($P14,'Leave-One-Out - Data'!$A:$A,0),MATCH(AO$1,'Leave-One-Out - Data'!$B$1:$BA$1,0)),0)*1000000</f>
        <v>53.794959094375372</v>
      </c>
      <c r="AP14" s="2">
        <f>IFERROR(INDEX('Leave-One-Out - Data'!$B:$BA,MATCH($P14,'Leave-One-Out - Data'!$A:$A,0),MATCH(AP$1,'Leave-One-Out - Data'!$B$1:$BA$1,0)),0)*1000000</f>
        <v>0</v>
      </c>
      <c r="AQ14" s="2">
        <f>IFERROR(INDEX('Leave-One-Out - Data'!$B:$BA,MATCH($P14,'Leave-One-Out - Data'!$A:$A,0),MATCH(AQ$1,'Leave-One-Out - Data'!$B$1:$BA$1,0)),0)*1000000</f>
        <v>52.199880698026391</v>
      </c>
      <c r="AR14" s="2">
        <f>IFERROR(INDEX('Leave-One-Out - Data'!$B:$BA,MATCH($P14,'Leave-One-Out - Data'!$A:$A,0),MATCH(AR$1,'Leave-One-Out - Data'!$B$1:$BA$1,0)),0)*1000000</f>
        <v>0</v>
      </c>
      <c r="AS14" s="2">
        <f>IFERROR(INDEX('Leave-One-Out - Data'!$B:$BA,MATCH($P14,'Leave-One-Out - Data'!$A:$A,0),MATCH(AS$1,'Leave-One-Out - Data'!$B$1:$BA$1,0)),0)*1000000</f>
        <v>53.928433917462826</v>
      </c>
      <c r="AT14" s="2">
        <f>IFERROR(INDEX('Leave-One-Out - Data'!$B:$BA,MATCH($P14,'Leave-One-Out - Data'!$A:$A,0),MATCH(AT$1,'Leave-One-Out - Data'!$B$1:$BA$1,0)),0)*1000000</f>
        <v>0</v>
      </c>
      <c r="AU14" s="2">
        <f>IFERROR(INDEX('Leave-One-Out - Data'!$B:$BA,MATCH($P14,'Leave-One-Out - Data'!$A:$A,0),MATCH(AU$1,'Leave-One-Out - Data'!$B$1:$BA$1,0)),0)*1000000</f>
        <v>0</v>
      </c>
      <c r="AV14" s="2">
        <f>IFERROR(INDEX('Leave-One-Out - Data'!$B:$BA,MATCH($P14,'Leave-One-Out - Data'!$A:$A,0),MATCH(AV$1,'Leave-One-Out - Data'!$B$1:$BA$1,0)),0)*1000000</f>
        <v>0</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spans="16:70" x14ac:dyDescent="0.25">
      <c r="P15">
        <f>'Leave-One-Out - Data'!A14</f>
        <v>1994</v>
      </c>
      <c r="Q15" s="2">
        <f>IFERROR(INDEX('Leave-One-Out - Data'!$B:$BA,MATCH($P15,'Leave-One-Out - Data'!$A:$A,0),MATCH(Q$1,'Leave-One-Out - Data'!$B$1:$BA$1,0)),0)*1000000</f>
        <v>61.182043282315135</v>
      </c>
      <c r="R15" s="2">
        <f>IFERROR(INDEX('Leave-One-Out - Data'!$B:$BA,MATCH($P15,'Leave-One-Out - Data'!$A:$A,0),MATCH(R$1,'Leave-One-Out - Data'!$B$1:$BA$1,0)),0)*1000000</f>
        <v>57.710483910341289</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0</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0</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59.109726629685611</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56.99940693739336</v>
      </c>
      <c r="AK15" s="2">
        <f>IFERROR(INDEX('Leave-One-Out - Data'!$B:$BA,MATCH($P15,'Leave-One-Out - Data'!$A:$A,0),MATCH(AK$1,'Leave-One-Out - Data'!$B$1:$BA$1,0)),0)*1000000</f>
        <v>0</v>
      </c>
      <c r="AL15" s="2">
        <f>IFERROR(INDEX('Leave-One-Out - Data'!$B:$BA,MATCH($P15,'Leave-One-Out - Data'!$A:$A,0),MATCH(AL$1,'Leave-One-Out - Data'!$B$1:$BA$1,0)),0)*1000000</f>
        <v>58.074718064744964</v>
      </c>
      <c r="AM15" s="2">
        <f>IFERROR(INDEX('Leave-One-Out - Data'!$B:$BA,MATCH($P15,'Leave-One-Out - Data'!$A:$A,0),MATCH(AM$1,'Leave-One-Out - Data'!$B$1:$BA$1,0)),0)*1000000</f>
        <v>51.493472135916825</v>
      </c>
      <c r="AN15" s="2">
        <f>IFERROR(INDEX('Leave-One-Out - Data'!$B:$BA,MATCH($P15,'Leave-One-Out - Data'!$A:$A,0),MATCH(AN$1,'Leave-One-Out - Data'!$B$1:$BA$1,0)),0)*1000000</f>
        <v>0</v>
      </c>
      <c r="AO15" s="2">
        <f>IFERROR(INDEX('Leave-One-Out - Data'!$B:$BA,MATCH($P15,'Leave-One-Out - Data'!$A:$A,0),MATCH(AO$1,'Leave-One-Out - Data'!$B$1:$BA$1,0)),0)*1000000</f>
        <v>57.716085771971848</v>
      </c>
      <c r="AP15" s="2">
        <f>IFERROR(INDEX('Leave-One-Out - Data'!$B:$BA,MATCH($P15,'Leave-One-Out - Data'!$A:$A,0),MATCH(AP$1,'Leave-One-Out - Data'!$B$1:$BA$1,0)),0)*1000000</f>
        <v>0</v>
      </c>
      <c r="AQ15" s="2">
        <f>IFERROR(INDEX('Leave-One-Out - Data'!$B:$BA,MATCH($P15,'Leave-One-Out - Data'!$A:$A,0),MATCH(AQ$1,'Leave-One-Out - Data'!$B$1:$BA$1,0)),0)*1000000</f>
        <v>53.005436879175249</v>
      </c>
      <c r="AR15" s="2">
        <f>IFERROR(INDEX('Leave-One-Out - Data'!$B:$BA,MATCH($P15,'Leave-One-Out - Data'!$A:$A,0),MATCH(AR$1,'Leave-One-Out - Data'!$B$1:$BA$1,0)),0)*1000000</f>
        <v>0</v>
      </c>
      <c r="AS15" s="2">
        <f>IFERROR(INDEX('Leave-One-Out - Data'!$B:$BA,MATCH($P15,'Leave-One-Out - Data'!$A:$A,0),MATCH(AS$1,'Leave-One-Out - Data'!$B$1:$BA$1,0)),0)*1000000</f>
        <v>56.835795650840737</v>
      </c>
      <c r="AT15" s="2">
        <f>IFERROR(INDEX('Leave-One-Out - Data'!$B:$BA,MATCH($P15,'Leave-One-Out - Data'!$A:$A,0),MATCH(AT$1,'Leave-One-Out - Data'!$B$1:$BA$1,0)),0)*1000000</f>
        <v>0</v>
      </c>
      <c r="AU15" s="2">
        <f>IFERROR(INDEX('Leave-One-Out - Data'!$B:$BA,MATCH($P15,'Leave-One-Out - Data'!$A:$A,0),MATCH(AU$1,'Leave-One-Out - Data'!$B$1:$BA$1,0)),0)*1000000</f>
        <v>0</v>
      </c>
      <c r="AV15" s="2">
        <f>IFERROR(INDEX('Leave-One-Out - Data'!$B:$BA,MATCH($P15,'Leave-One-Out - Data'!$A:$A,0),MATCH(AV$1,'Leave-One-Out - Data'!$B$1:$BA$1,0)),0)*1000000</f>
        <v>0</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spans="16:70" x14ac:dyDescent="0.25">
      <c r="P16">
        <f>'Leave-One-Out - Data'!A15</f>
        <v>1995</v>
      </c>
      <c r="Q16" s="2">
        <f>IFERROR(INDEX('Leave-One-Out - Data'!$B:$BA,MATCH($P16,'Leave-One-Out - Data'!$A:$A,0),MATCH(Q$1,'Leave-One-Out - Data'!$B$1:$BA$1,0)),0)*1000000</f>
        <v>63.93035437213257</v>
      </c>
      <c r="R16" s="2">
        <f>IFERROR(INDEX('Leave-One-Out - Data'!$B:$BA,MATCH($P16,'Leave-One-Out - Data'!$A:$A,0),MATCH(R$1,'Leave-One-Out - Data'!$B$1:$BA$1,0)),0)*1000000</f>
        <v>56.400708210276207</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0</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0</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57.29047969362</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55.801749826059677</v>
      </c>
      <c r="AK16" s="2">
        <f>IFERROR(INDEX('Leave-One-Out - Data'!$B:$BA,MATCH($P16,'Leave-One-Out - Data'!$A:$A,0),MATCH(AK$1,'Leave-One-Out - Data'!$B$1:$BA$1,0)),0)*1000000</f>
        <v>0</v>
      </c>
      <c r="AL16" s="2">
        <f>IFERROR(INDEX('Leave-One-Out - Data'!$B:$BA,MATCH($P16,'Leave-One-Out - Data'!$A:$A,0),MATCH(AL$1,'Leave-One-Out - Data'!$B$1:$BA$1,0)),0)*1000000</f>
        <v>56.590246866107918</v>
      </c>
      <c r="AM16" s="2">
        <f>IFERROR(INDEX('Leave-One-Out - Data'!$B:$BA,MATCH($P16,'Leave-One-Out - Data'!$A:$A,0),MATCH(AM$1,'Leave-One-Out - Data'!$B$1:$BA$1,0)),0)*1000000</f>
        <v>53.499217701755704</v>
      </c>
      <c r="AN16" s="2">
        <f>IFERROR(INDEX('Leave-One-Out - Data'!$B:$BA,MATCH($P16,'Leave-One-Out - Data'!$A:$A,0),MATCH(AN$1,'Leave-One-Out - Data'!$B$1:$BA$1,0)),0)*1000000</f>
        <v>0</v>
      </c>
      <c r="AO16" s="2">
        <f>IFERROR(INDEX('Leave-One-Out - Data'!$B:$BA,MATCH($P16,'Leave-One-Out - Data'!$A:$A,0),MATCH(AO$1,'Leave-One-Out - Data'!$B$1:$BA$1,0)),0)*1000000</f>
        <v>56.214793585240834</v>
      </c>
      <c r="AP16" s="2">
        <f>IFERROR(INDEX('Leave-One-Out - Data'!$B:$BA,MATCH($P16,'Leave-One-Out - Data'!$A:$A,0),MATCH(AP$1,'Leave-One-Out - Data'!$B$1:$BA$1,0)),0)*1000000</f>
        <v>0</v>
      </c>
      <c r="AQ16" s="2">
        <f>IFERROR(INDEX('Leave-One-Out - Data'!$B:$BA,MATCH($P16,'Leave-One-Out - Data'!$A:$A,0),MATCH(AQ$1,'Leave-One-Out - Data'!$B$1:$BA$1,0)),0)*1000000</f>
        <v>53.163128439337008</v>
      </c>
      <c r="AR16" s="2">
        <f>IFERROR(INDEX('Leave-One-Out - Data'!$B:$BA,MATCH($P16,'Leave-One-Out - Data'!$A:$A,0),MATCH(AR$1,'Leave-One-Out - Data'!$B$1:$BA$1,0)),0)*1000000</f>
        <v>0</v>
      </c>
      <c r="AS16" s="2">
        <f>IFERROR(INDEX('Leave-One-Out - Data'!$B:$BA,MATCH($P16,'Leave-One-Out - Data'!$A:$A,0),MATCH(AS$1,'Leave-One-Out - Data'!$B$1:$BA$1,0)),0)*1000000</f>
        <v>56.167509705119301</v>
      </c>
      <c r="AT16" s="2">
        <f>IFERROR(INDEX('Leave-One-Out - Data'!$B:$BA,MATCH($P16,'Leave-One-Out - Data'!$A:$A,0),MATCH(AT$1,'Leave-One-Out - Data'!$B$1:$BA$1,0)),0)*1000000</f>
        <v>0</v>
      </c>
      <c r="AU16" s="2">
        <f>IFERROR(INDEX('Leave-One-Out - Data'!$B:$BA,MATCH($P16,'Leave-One-Out - Data'!$A:$A,0),MATCH(AU$1,'Leave-One-Out - Data'!$B$1:$BA$1,0)),0)*1000000</f>
        <v>0</v>
      </c>
      <c r="AV16" s="2">
        <f>IFERROR(INDEX('Leave-One-Out - Data'!$B:$BA,MATCH($P16,'Leave-One-Out - Data'!$A:$A,0),MATCH(AV$1,'Leave-One-Out - Data'!$B$1:$BA$1,0)),0)*1000000</f>
        <v>0</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spans="16:69" x14ac:dyDescent="0.25">
      <c r="P17">
        <f>'Leave-One-Out - Data'!A16</f>
        <v>1996</v>
      </c>
      <c r="Q17" s="2">
        <f>IFERROR(INDEX('Leave-One-Out - Data'!$B:$BA,MATCH($P17,'Leave-One-Out - Data'!$A:$A,0),MATCH(Q$1,'Leave-One-Out - Data'!$B$1:$BA$1,0)),0)*1000000</f>
        <v>56.638848036527634</v>
      </c>
      <c r="R17" s="2">
        <f>IFERROR(INDEX('Leave-One-Out - Data'!$B:$BA,MATCH($P17,'Leave-One-Out - Data'!$A:$A,0),MATCH(R$1,'Leave-One-Out - Data'!$B$1:$BA$1,0)),0)*1000000</f>
        <v>50.02119435448548</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0</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0</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51.581812957010705</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49.533481618709629</v>
      </c>
      <c r="AK17" s="2">
        <f>IFERROR(INDEX('Leave-One-Out - Data'!$B:$BA,MATCH($P17,'Leave-One-Out - Data'!$A:$A,0),MATCH(AK$1,'Leave-One-Out - Data'!$B$1:$BA$1,0)),0)*1000000</f>
        <v>0</v>
      </c>
      <c r="AL17" s="2">
        <f>IFERROR(INDEX('Leave-One-Out - Data'!$B:$BA,MATCH($P17,'Leave-One-Out - Data'!$A:$A,0),MATCH(AL$1,'Leave-One-Out - Data'!$B$1:$BA$1,0)),0)*1000000</f>
        <v>50.077850828529336</v>
      </c>
      <c r="AM17" s="2">
        <f>IFERROR(INDEX('Leave-One-Out - Data'!$B:$BA,MATCH($P17,'Leave-One-Out - Data'!$A:$A,0),MATCH(AM$1,'Leave-One-Out - Data'!$B$1:$BA$1,0)),0)*1000000</f>
        <v>44.730371784680756</v>
      </c>
      <c r="AN17" s="2">
        <f>IFERROR(INDEX('Leave-One-Out - Data'!$B:$BA,MATCH($P17,'Leave-One-Out - Data'!$A:$A,0),MATCH(AN$1,'Leave-One-Out - Data'!$B$1:$BA$1,0)),0)*1000000</f>
        <v>0</v>
      </c>
      <c r="AO17" s="2">
        <f>IFERROR(INDEX('Leave-One-Out - Data'!$B:$BA,MATCH($P17,'Leave-One-Out - Data'!$A:$A,0),MATCH(AO$1,'Leave-One-Out - Data'!$B$1:$BA$1,0)),0)*1000000</f>
        <v>51.067153370240703</v>
      </c>
      <c r="AP17" s="2">
        <f>IFERROR(INDEX('Leave-One-Out - Data'!$B:$BA,MATCH($P17,'Leave-One-Out - Data'!$A:$A,0),MATCH(AP$1,'Leave-One-Out - Data'!$B$1:$BA$1,0)),0)*1000000</f>
        <v>0</v>
      </c>
      <c r="AQ17" s="2">
        <f>IFERROR(INDEX('Leave-One-Out - Data'!$B:$BA,MATCH($P17,'Leave-One-Out - Data'!$A:$A,0),MATCH(AQ$1,'Leave-One-Out - Data'!$B$1:$BA$1,0)),0)*1000000</f>
        <v>45.280325903149787</v>
      </c>
      <c r="AR17" s="2">
        <f>IFERROR(INDEX('Leave-One-Out - Data'!$B:$BA,MATCH($P17,'Leave-One-Out - Data'!$A:$A,0),MATCH(AR$1,'Leave-One-Out - Data'!$B$1:$BA$1,0)),0)*1000000</f>
        <v>0</v>
      </c>
      <c r="AS17" s="2">
        <f>IFERROR(INDEX('Leave-One-Out - Data'!$B:$BA,MATCH($P17,'Leave-One-Out - Data'!$A:$A,0),MATCH(AS$1,'Leave-One-Out - Data'!$B$1:$BA$1,0)),0)*1000000</f>
        <v>49.513646208652055</v>
      </c>
      <c r="AT17" s="2">
        <f>IFERROR(INDEX('Leave-One-Out - Data'!$B:$BA,MATCH($P17,'Leave-One-Out - Data'!$A:$A,0),MATCH(AT$1,'Leave-One-Out - Data'!$B$1:$BA$1,0)),0)*1000000</f>
        <v>0</v>
      </c>
      <c r="AU17" s="2">
        <f>IFERROR(INDEX('Leave-One-Out - Data'!$B:$BA,MATCH($P17,'Leave-One-Out - Data'!$A:$A,0),MATCH(AU$1,'Leave-One-Out - Data'!$B$1:$BA$1,0)),0)*1000000</f>
        <v>0</v>
      </c>
      <c r="AV17" s="2">
        <f>IFERROR(INDEX('Leave-One-Out - Data'!$B:$BA,MATCH($P17,'Leave-One-Out - Data'!$A:$A,0),MATCH(AV$1,'Leave-One-Out - Data'!$B$1:$BA$1,0)),0)*1000000</f>
        <v>0</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spans="16:69" x14ac:dyDescent="0.25">
      <c r="P18">
        <f>'Leave-One-Out - Data'!A17</f>
        <v>1997</v>
      </c>
      <c r="Q18" s="2">
        <f>IFERROR(INDEX('Leave-One-Out - Data'!$B:$BA,MATCH($P18,'Leave-One-Out - Data'!$A:$A,0),MATCH(Q$1,'Leave-One-Out - Data'!$B$1:$BA$1,0)),0)*1000000</f>
        <v>48.883543058764189</v>
      </c>
      <c r="R18" s="2">
        <f>IFERROR(INDEX('Leave-One-Out - Data'!$B:$BA,MATCH($P18,'Leave-One-Out - Data'!$A:$A,0),MATCH(R$1,'Leave-One-Out - Data'!$B$1:$BA$1,0)),0)*1000000</f>
        <v>47.885997333651176</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0</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0</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49.94500367320142</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47.72368076191924</v>
      </c>
      <c r="AK18" s="2">
        <f>IFERROR(INDEX('Leave-One-Out - Data'!$B:$BA,MATCH($P18,'Leave-One-Out - Data'!$A:$A,0),MATCH(AK$1,'Leave-One-Out - Data'!$B$1:$BA$1,0)),0)*1000000</f>
        <v>0</v>
      </c>
      <c r="AL18" s="2">
        <f>IFERROR(INDEX('Leave-One-Out - Data'!$B:$BA,MATCH($P18,'Leave-One-Out - Data'!$A:$A,0),MATCH(AL$1,'Leave-One-Out - Data'!$B$1:$BA$1,0)),0)*1000000</f>
        <v>47.238908242434263</v>
      </c>
      <c r="AM18" s="2">
        <f>IFERROR(INDEX('Leave-One-Out - Data'!$B:$BA,MATCH($P18,'Leave-One-Out - Data'!$A:$A,0),MATCH(AM$1,'Leave-One-Out - Data'!$B$1:$BA$1,0)),0)*1000000</f>
        <v>48.344441143854056</v>
      </c>
      <c r="AN18" s="2">
        <f>IFERROR(INDEX('Leave-One-Out - Data'!$B:$BA,MATCH($P18,'Leave-One-Out - Data'!$A:$A,0),MATCH(AN$1,'Leave-One-Out - Data'!$B$1:$BA$1,0)),0)*1000000</f>
        <v>0</v>
      </c>
      <c r="AO18" s="2">
        <f>IFERROR(INDEX('Leave-One-Out - Data'!$B:$BA,MATCH($P18,'Leave-One-Out - Data'!$A:$A,0),MATCH(AO$1,'Leave-One-Out - Data'!$B$1:$BA$1,0)),0)*1000000</f>
        <v>50.994727989746025</v>
      </c>
      <c r="AP18" s="2">
        <f>IFERROR(INDEX('Leave-One-Out - Data'!$B:$BA,MATCH($P18,'Leave-One-Out - Data'!$A:$A,0),MATCH(AP$1,'Leave-One-Out - Data'!$B$1:$BA$1,0)),0)*1000000</f>
        <v>0</v>
      </c>
      <c r="AQ18" s="2">
        <f>IFERROR(INDEX('Leave-One-Out - Data'!$B:$BA,MATCH($P18,'Leave-One-Out - Data'!$A:$A,0),MATCH(AQ$1,'Leave-One-Out - Data'!$B$1:$BA$1,0)),0)*1000000</f>
        <v>45.359927129538846</v>
      </c>
      <c r="AR18" s="2">
        <f>IFERROR(INDEX('Leave-One-Out - Data'!$B:$BA,MATCH($P18,'Leave-One-Out - Data'!$A:$A,0),MATCH(AR$1,'Leave-One-Out - Data'!$B$1:$BA$1,0)),0)*1000000</f>
        <v>0</v>
      </c>
      <c r="AS18" s="2">
        <f>IFERROR(INDEX('Leave-One-Out - Data'!$B:$BA,MATCH($P18,'Leave-One-Out - Data'!$A:$A,0),MATCH(AS$1,'Leave-One-Out - Data'!$B$1:$BA$1,0)),0)*1000000</f>
        <v>47.539713721562293</v>
      </c>
      <c r="AT18" s="2">
        <f>IFERROR(INDEX('Leave-One-Out - Data'!$B:$BA,MATCH($P18,'Leave-One-Out - Data'!$A:$A,0),MATCH(AT$1,'Leave-One-Out - Data'!$B$1:$BA$1,0)),0)*1000000</f>
        <v>0</v>
      </c>
      <c r="AU18" s="2">
        <f>IFERROR(INDEX('Leave-One-Out - Data'!$B:$BA,MATCH($P18,'Leave-One-Out - Data'!$A:$A,0),MATCH(AU$1,'Leave-One-Out - Data'!$B$1:$BA$1,0)),0)*1000000</f>
        <v>0</v>
      </c>
      <c r="AV18" s="2">
        <f>IFERROR(INDEX('Leave-One-Out - Data'!$B:$BA,MATCH($P18,'Leave-One-Out - Data'!$A:$A,0),MATCH(AV$1,'Leave-One-Out - Data'!$B$1:$BA$1,0)),0)*1000000</f>
        <v>0</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spans="16:69" x14ac:dyDescent="0.25">
      <c r="P19">
        <f>'Leave-One-Out - Data'!A18</f>
        <v>1998</v>
      </c>
      <c r="Q19" s="2">
        <f>IFERROR(INDEX('Leave-One-Out - Data'!$B:$BA,MATCH($P19,'Leave-One-Out - Data'!$A:$A,0),MATCH(Q$1,'Leave-One-Out - Data'!$B$1:$BA$1,0)),0)*1000000</f>
        <v>51.552549848565832</v>
      </c>
      <c r="R19" s="2">
        <f>IFERROR(INDEX('Leave-One-Out - Data'!$B:$BA,MATCH($P19,'Leave-One-Out - Data'!$A:$A,0),MATCH(R$1,'Leave-One-Out - Data'!$B$1:$BA$1,0)),0)*1000000</f>
        <v>49.19200061340235</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0</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0</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48.954546815366491</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49.222568222830894</v>
      </c>
      <c r="AK19" s="2">
        <f>IFERROR(INDEX('Leave-One-Out - Data'!$B:$BA,MATCH($P19,'Leave-One-Out - Data'!$A:$A,0),MATCH(AK$1,'Leave-One-Out - Data'!$B$1:$BA$1,0)),0)*1000000</f>
        <v>0</v>
      </c>
      <c r="AL19" s="2">
        <f>IFERROR(INDEX('Leave-One-Out - Data'!$B:$BA,MATCH($P19,'Leave-One-Out - Data'!$A:$A,0),MATCH(AL$1,'Leave-One-Out - Data'!$B$1:$BA$1,0)),0)*1000000</f>
        <v>49.259283681749359</v>
      </c>
      <c r="AM19" s="2">
        <f>IFERROR(INDEX('Leave-One-Out - Data'!$B:$BA,MATCH($P19,'Leave-One-Out - Data'!$A:$A,0),MATCH(AM$1,'Leave-One-Out - Data'!$B$1:$BA$1,0)),0)*1000000</f>
        <v>52.342461487569388</v>
      </c>
      <c r="AN19" s="2">
        <f>IFERROR(INDEX('Leave-One-Out - Data'!$B:$BA,MATCH($P19,'Leave-One-Out - Data'!$A:$A,0),MATCH(AN$1,'Leave-One-Out - Data'!$B$1:$BA$1,0)),0)*1000000</f>
        <v>0</v>
      </c>
      <c r="AO19" s="2">
        <f>IFERROR(INDEX('Leave-One-Out - Data'!$B:$BA,MATCH($P19,'Leave-One-Out - Data'!$A:$A,0),MATCH(AO$1,'Leave-One-Out - Data'!$B$1:$BA$1,0)),0)*1000000</f>
        <v>48.8228933281789</v>
      </c>
      <c r="AP19" s="2">
        <f>IFERROR(INDEX('Leave-One-Out - Data'!$B:$BA,MATCH($P19,'Leave-One-Out - Data'!$A:$A,0),MATCH(AP$1,'Leave-One-Out - Data'!$B$1:$BA$1,0)),0)*1000000</f>
        <v>0</v>
      </c>
      <c r="AQ19" s="2">
        <f>IFERROR(INDEX('Leave-One-Out - Data'!$B:$BA,MATCH($P19,'Leave-One-Out - Data'!$A:$A,0),MATCH(AQ$1,'Leave-One-Out - Data'!$B$1:$BA$1,0)),0)*1000000</f>
        <v>49.347957037753069</v>
      </c>
      <c r="AR19" s="2">
        <f>IFERROR(INDEX('Leave-One-Out - Data'!$B:$BA,MATCH($P19,'Leave-One-Out - Data'!$A:$A,0),MATCH(AR$1,'Leave-One-Out - Data'!$B$1:$BA$1,0)),0)*1000000</f>
        <v>0</v>
      </c>
      <c r="AS19" s="2">
        <f>IFERROR(INDEX('Leave-One-Out - Data'!$B:$BA,MATCH($P19,'Leave-One-Out - Data'!$A:$A,0),MATCH(AS$1,'Leave-One-Out - Data'!$B$1:$BA$1,0)),0)*1000000</f>
        <v>48.910764615357046</v>
      </c>
      <c r="AT19" s="2">
        <f>IFERROR(INDEX('Leave-One-Out - Data'!$B:$BA,MATCH($P19,'Leave-One-Out - Data'!$A:$A,0),MATCH(AT$1,'Leave-One-Out - Data'!$B$1:$BA$1,0)),0)*1000000</f>
        <v>0</v>
      </c>
      <c r="AU19" s="2">
        <f>IFERROR(INDEX('Leave-One-Out - Data'!$B:$BA,MATCH($P19,'Leave-One-Out - Data'!$A:$A,0),MATCH(AU$1,'Leave-One-Out - Data'!$B$1:$BA$1,0)),0)*1000000</f>
        <v>0</v>
      </c>
      <c r="AV19" s="2">
        <f>IFERROR(INDEX('Leave-One-Out - Data'!$B:$BA,MATCH($P19,'Leave-One-Out - Data'!$A:$A,0),MATCH(AV$1,'Leave-One-Out - Data'!$B$1:$BA$1,0)),0)*1000000</f>
        <v>0</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spans="16:69" x14ac:dyDescent="0.25">
      <c r="P20">
        <f>'Leave-One-Out - Data'!A19</f>
        <v>1999</v>
      </c>
      <c r="Q20" s="2">
        <f>IFERROR(INDEX('Leave-One-Out - Data'!$B:$BA,MATCH($P20,'Leave-One-Out - Data'!$A:$A,0),MATCH(Q$1,'Leave-One-Out - Data'!$B$1:$BA$1,0)),0)*1000000</f>
        <v>50.093349273083732</v>
      </c>
      <c r="R20" s="2">
        <f>IFERROR(INDEX('Leave-One-Out - Data'!$B:$BA,MATCH($P20,'Leave-One-Out - Data'!$A:$A,0),MATCH(R$1,'Leave-One-Out - Data'!$B$1:$BA$1,0)),0)*1000000</f>
        <v>45.590435809572227</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0</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0</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47.162696115265135</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45.67970629250339</v>
      </c>
      <c r="AK20" s="2">
        <f>IFERROR(INDEX('Leave-One-Out - Data'!$B:$BA,MATCH($P20,'Leave-One-Out - Data'!$A:$A,0),MATCH(AK$1,'Leave-One-Out - Data'!$B$1:$BA$1,0)),0)*1000000</f>
        <v>0</v>
      </c>
      <c r="AL20" s="2">
        <f>IFERROR(INDEX('Leave-One-Out - Data'!$B:$BA,MATCH($P20,'Leave-One-Out - Data'!$A:$A,0),MATCH(AL$1,'Leave-One-Out - Data'!$B$1:$BA$1,0)),0)*1000000</f>
        <v>45.050020642520394</v>
      </c>
      <c r="AM20" s="2">
        <f>IFERROR(INDEX('Leave-One-Out - Data'!$B:$BA,MATCH($P20,'Leave-One-Out - Data'!$A:$A,0),MATCH(AM$1,'Leave-One-Out - Data'!$B$1:$BA$1,0)),0)*1000000</f>
        <v>48.465952182596084</v>
      </c>
      <c r="AN20" s="2">
        <f>IFERROR(INDEX('Leave-One-Out - Data'!$B:$BA,MATCH($P20,'Leave-One-Out - Data'!$A:$A,0),MATCH(AN$1,'Leave-One-Out - Data'!$B$1:$BA$1,0)),0)*1000000</f>
        <v>0</v>
      </c>
      <c r="AO20" s="2">
        <f>IFERROR(INDEX('Leave-One-Out - Data'!$B:$BA,MATCH($P20,'Leave-One-Out - Data'!$A:$A,0),MATCH(AO$1,'Leave-One-Out - Data'!$B$1:$BA$1,0)),0)*1000000</f>
        <v>48.483133610716322</v>
      </c>
      <c r="AP20" s="2">
        <f>IFERROR(INDEX('Leave-One-Out - Data'!$B:$BA,MATCH($P20,'Leave-One-Out - Data'!$A:$A,0),MATCH(AP$1,'Leave-One-Out - Data'!$B$1:$BA$1,0)),0)*1000000</f>
        <v>0</v>
      </c>
      <c r="AQ20" s="2">
        <f>IFERROR(INDEX('Leave-One-Out - Data'!$B:$BA,MATCH($P20,'Leave-One-Out - Data'!$A:$A,0),MATCH(AQ$1,'Leave-One-Out - Data'!$B$1:$BA$1,0)),0)*1000000</f>
        <v>46.227965705838876</v>
      </c>
      <c r="AR20" s="2">
        <f>IFERROR(INDEX('Leave-One-Out - Data'!$B:$BA,MATCH($P20,'Leave-One-Out - Data'!$A:$A,0),MATCH(AR$1,'Leave-One-Out - Data'!$B$1:$BA$1,0)),0)*1000000</f>
        <v>0</v>
      </c>
      <c r="AS20" s="2">
        <f>IFERROR(INDEX('Leave-One-Out - Data'!$B:$BA,MATCH($P20,'Leave-One-Out - Data'!$A:$A,0),MATCH(AS$1,'Leave-One-Out - Data'!$B$1:$BA$1,0)),0)*1000000</f>
        <v>45.65468869805045</v>
      </c>
      <c r="AT20" s="2">
        <f>IFERROR(INDEX('Leave-One-Out - Data'!$B:$BA,MATCH($P20,'Leave-One-Out - Data'!$A:$A,0),MATCH(AT$1,'Leave-One-Out - Data'!$B$1:$BA$1,0)),0)*1000000</f>
        <v>0</v>
      </c>
      <c r="AU20" s="2">
        <f>IFERROR(INDEX('Leave-One-Out - Data'!$B:$BA,MATCH($P20,'Leave-One-Out - Data'!$A:$A,0),MATCH(AU$1,'Leave-One-Out - Data'!$B$1:$BA$1,0)),0)*1000000</f>
        <v>0</v>
      </c>
      <c r="AV20" s="2">
        <f>IFERROR(INDEX('Leave-One-Out - Data'!$B:$BA,MATCH($P20,'Leave-One-Out - Data'!$A:$A,0),MATCH(AV$1,'Leave-One-Out - Data'!$B$1:$BA$1,0)),0)*1000000</f>
        <v>0</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spans="16:69" x14ac:dyDescent="0.25">
      <c r="P21">
        <f>'Leave-One-Out - Data'!A20</f>
        <v>2000</v>
      </c>
      <c r="Q21" s="2">
        <f>IFERROR(INDEX('Leave-One-Out - Data'!$B:$BA,MATCH($P21,'Leave-One-Out - Data'!$A:$A,0),MATCH(Q$1,'Leave-One-Out - Data'!$B$1:$BA$1,0)),0)*1000000</f>
        <v>50.370264943921939</v>
      </c>
      <c r="R21" s="2">
        <f>IFERROR(INDEX('Leave-One-Out - Data'!$B:$BA,MATCH($P21,'Leave-One-Out - Data'!$A:$A,0),MATCH(R$1,'Leave-One-Out - Data'!$B$1:$BA$1,0)),0)*1000000</f>
        <v>50.000106879451778</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0</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0</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51.343372651899685</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49.197266029295861</v>
      </c>
      <c r="AK21" s="2">
        <f>IFERROR(INDEX('Leave-One-Out - Data'!$B:$BA,MATCH($P21,'Leave-One-Out - Data'!$A:$A,0),MATCH(AK$1,'Leave-One-Out - Data'!$B$1:$BA$1,0)),0)*1000000</f>
        <v>0</v>
      </c>
      <c r="AL21" s="2">
        <f>IFERROR(INDEX('Leave-One-Out - Data'!$B:$BA,MATCH($P21,'Leave-One-Out - Data'!$A:$A,0),MATCH(AL$1,'Leave-One-Out - Data'!$B$1:$BA$1,0)),0)*1000000</f>
        <v>50.525906321126968</v>
      </c>
      <c r="AM21" s="2">
        <f>IFERROR(INDEX('Leave-One-Out - Data'!$B:$BA,MATCH($P21,'Leave-One-Out - Data'!$A:$A,0),MATCH(AM$1,'Leave-One-Out - Data'!$B$1:$BA$1,0)),0)*1000000</f>
        <v>46.229465329815866</v>
      </c>
      <c r="AN21" s="2">
        <f>IFERROR(INDEX('Leave-One-Out - Data'!$B:$BA,MATCH($P21,'Leave-One-Out - Data'!$A:$A,0),MATCH(AN$1,'Leave-One-Out - Data'!$B$1:$BA$1,0)),0)*1000000</f>
        <v>0</v>
      </c>
      <c r="AO21" s="2">
        <f>IFERROR(INDEX('Leave-One-Out - Data'!$B:$BA,MATCH($P21,'Leave-One-Out - Data'!$A:$A,0),MATCH(AO$1,'Leave-One-Out - Data'!$B$1:$BA$1,0)),0)*1000000</f>
        <v>49.708142036251957</v>
      </c>
      <c r="AP21" s="2">
        <f>IFERROR(INDEX('Leave-One-Out - Data'!$B:$BA,MATCH($P21,'Leave-One-Out - Data'!$A:$A,0),MATCH(AP$1,'Leave-One-Out - Data'!$B$1:$BA$1,0)),0)*1000000</f>
        <v>0</v>
      </c>
      <c r="AQ21" s="2">
        <f>IFERROR(INDEX('Leave-One-Out - Data'!$B:$BA,MATCH($P21,'Leave-One-Out - Data'!$A:$A,0),MATCH(AQ$1,'Leave-One-Out - Data'!$B$1:$BA$1,0)),0)*1000000</f>
        <v>50.395593274515704</v>
      </c>
      <c r="AR21" s="2">
        <f>IFERROR(INDEX('Leave-One-Out - Data'!$B:$BA,MATCH($P21,'Leave-One-Out - Data'!$A:$A,0),MATCH(AR$1,'Leave-One-Out - Data'!$B$1:$BA$1,0)),0)*1000000</f>
        <v>0</v>
      </c>
      <c r="AS21" s="2">
        <f>IFERROR(INDEX('Leave-One-Out - Data'!$B:$BA,MATCH($P21,'Leave-One-Out - Data'!$A:$A,0),MATCH(AS$1,'Leave-One-Out - Data'!$B$1:$BA$1,0)),0)*1000000</f>
        <v>50.012079258522128</v>
      </c>
      <c r="AT21" s="2">
        <f>IFERROR(INDEX('Leave-One-Out - Data'!$B:$BA,MATCH($P21,'Leave-One-Out - Data'!$A:$A,0),MATCH(AT$1,'Leave-One-Out - Data'!$B$1:$BA$1,0)),0)*1000000</f>
        <v>0</v>
      </c>
      <c r="AU21" s="2">
        <f>IFERROR(INDEX('Leave-One-Out - Data'!$B:$BA,MATCH($P21,'Leave-One-Out - Data'!$A:$A,0),MATCH(AU$1,'Leave-One-Out - Data'!$B$1:$BA$1,0)),0)*1000000</f>
        <v>0</v>
      </c>
      <c r="AV21" s="2">
        <f>IFERROR(INDEX('Leave-One-Out - Data'!$B:$BA,MATCH($P21,'Leave-One-Out - Data'!$A:$A,0),MATCH(AV$1,'Leave-One-Out - Data'!$B$1:$BA$1,0)),0)*1000000</f>
        <v>0</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spans="16:69" x14ac:dyDescent="0.25">
      <c r="P22">
        <f>'Leave-One-Out - Data'!A21</f>
        <v>2001</v>
      </c>
      <c r="Q22" s="2">
        <f>IFERROR(INDEX('Leave-One-Out - Data'!$B:$BA,MATCH($P22,'Leave-One-Out - Data'!$A:$A,0),MATCH(Q$1,'Leave-One-Out - Data'!$B$1:$BA$1,0)),0)*1000000</f>
        <v>49.426980694988742</v>
      </c>
      <c r="R22" s="2">
        <f>IFERROR(INDEX('Leave-One-Out - Data'!$B:$BA,MATCH($P22,'Leave-One-Out - Data'!$A:$A,0),MATCH(R$1,'Leave-One-Out - Data'!$B$1:$BA$1,0)),0)*1000000</f>
        <v>49.039071822335245</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0</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0</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51.178120491385926</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48.653447582182707</v>
      </c>
      <c r="AK22" s="2">
        <f>IFERROR(INDEX('Leave-One-Out - Data'!$B:$BA,MATCH($P22,'Leave-One-Out - Data'!$A:$A,0),MATCH(AK$1,'Leave-One-Out - Data'!$B$1:$BA$1,0)),0)*1000000</f>
        <v>0</v>
      </c>
      <c r="AL22" s="2">
        <f>IFERROR(INDEX('Leave-One-Out - Data'!$B:$BA,MATCH($P22,'Leave-One-Out - Data'!$A:$A,0),MATCH(AL$1,'Leave-One-Out - Data'!$B$1:$BA$1,0)),0)*1000000</f>
        <v>48.536556118051514</v>
      </c>
      <c r="AM22" s="2">
        <f>IFERROR(INDEX('Leave-One-Out - Data'!$B:$BA,MATCH($P22,'Leave-One-Out - Data'!$A:$A,0),MATCH(AM$1,'Leave-One-Out - Data'!$B$1:$BA$1,0)),0)*1000000</f>
        <v>48.516198516153963</v>
      </c>
      <c r="AN22" s="2">
        <f>IFERROR(INDEX('Leave-One-Out - Data'!$B:$BA,MATCH($P22,'Leave-One-Out - Data'!$A:$A,0),MATCH(AN$1,'Leave-One-Out - Data'!$B$1:$BA$1,0)),0)*1000000</f>
        <v>0</v>
      </c>
      <c r="AO22" s="2">
        <f>IFERROR(INDEX('Leave-One-Out - Data'!$B:$BA,MATCH($P22,'Leave-One-Out - Data'!$A:$A,0),MATCH(AO$1,'Leave-One-Out - Data'!$B$1:$BA$1,0)),0)*1000000</f>
        <v>51.694201189093292</v>
      </c>
      <c r="AP22" s="2">
        <f>IFERROR(INDEX('Leave-One-Out - Data'!$B:$BA,MATCH($P22,'Leave-One-Out - Data'!$A:$A,0),MATCH(AP$1,'Leave-One-Out - Data'!$B$1:$BA$1,0)),0)*1000000</f>
        <v>0</v>
      </c>
      <c r="AQ22" s="2">
        <f>IFERROR(INDEX('Leave-One-Out - Data'!$B:$BA,MATCH($P22,'Leave-One-Out - Data'!$A:$A,0),MATCH(AQ$1,'Leave-One-Out - Data'!$B$1:$BA$1,0)),0)*1000000</f>
        <v>46.937045706727076</v>
      </c>
      <c r="AR22" s="2">
        <f>IFERROR(INDEX('Leave-One-Out - Data'!$B:$BA,MATCH($P22,'Leave-One-Out - Data'!$A:$A,0),MATCH(AR$1,'Leave-One-Out - Data'!$B$1:$BA$1,0)),0)*1000000</f>
        <v>0</v>
      </c>
      <c r="AS22" s="2">
        <f>IFERROR(INDEX('Leave-One-Out - Data'!$B:$BA,MATCH($P22,'Leave-One-Out - Data'!$A:$A,0),MATCH(AS$1,'Leave-One-Out - Data'!$B$1:$BA$1,0)),0)*1000000</f>
        <v>48.882622711971635</v>
      </c>
      <c r="AT22" s="2">
        <f>IFERROR(INDEX('Leave-One-Out - Data'!$B:$BA,MATCH($P22,'Leave-One-Out - Data'!$A:$A,0),MATCH(AT$1,'Leave-One-Out - Data'!$B$1:$BA$1,0)),0)*1000000</f>
        <v>0</v>
      </c>
      <c r="AU22" s="2">
        <f>IFERROR(INDEX('Leave-One-Out - Data'!$B:$BA,MATCH($P22,'Leave-One-Out - Data'!$A:$A,0),MATCH(AU$1,'Leave-One-Out - Data'!$B$1:$BA$1,0)),0)*1000000</f>
        <v>0</v>
      </c>
      <c r="AV22" s="2">
        <f>IFERROR(INDEX('Leave-One-Out - Data'!$B:$BA,MATCH($P22,'Leave-One-Out - Data'!$A:$A,0),MATCH(AV$1,'Leave-One-Out - Data'!$B$1:$BA$1,0)),0)*1000000</f>
        <v>0</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spans="16:69" x14ac:dyDescent="0.25">
      <c r="P23">
        <f>'Leave-One-Out - Data'!A22</f>
        <v>2002</v>
      </c>
      <c r="Q23" s="2">
        <f>IFERROR(INDEX('Leave-One-Out - Data'!$B:$BA,MATCH($P23,'Leave-One-Out - Data'!$A:$A,0),MATCH(Q$1,'Leave-One-Out - Data'!$B$1:$BA$1,0)),0)*1000000</f>
        <v>50.041086069541052</v>
      </c>
      <c r="R23" s="2">
        <f>IFERROR(INDEX('Leave-One-Out - Data'!$B:$BA,MATCH($P23,'Leave-One-Out - Data'!$A:$A,0),MATCH(R$1,'Leave-One-Out - Data'!$B$1:$BA$1,0)),0)*1000000</f>
        <v>50.722244443022646</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0</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0</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53.22737595270155</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49.970317781117046</v>
      </c>
      <c r="AK23" s="2">
        <f>IFERROR(INDEX('Leave-One-Out - Data'!$B:$BA,MATCH($P23,'Leave-One-Out - Data'!$A:$A,0),MATCH(AK$1,'Leave-One-Out - Data'!$B$1:$BA$1,0)),0)*1000000</f>
        <v>0</v>
      </c>
      <c r="AL23" s="2">
        <f>IFERROR(INDEX('Leave-One-Out - Data'!$B:$BA,MATCH($P23,'Leave-One-Out - Data'!$A:$A,0),MATCH(AL$1,'Leave-One-Out - Data'!$B$1:$BA$1,0)),0)*1000000</f>
        <v>50.769137502356898</v>
      </c>
      <c r="AM23" s="2">
        <f>IFERROR(INDEX('Leave-One-Out - Data'!$B:$BA,MATCH($P23,'Leave-One-Out - Data'!$A:$A,0),MATCH(AM$1,'Leave-One-Out - Data'!$B$1:$BA$1,0)),0)*1000000</f>
        <v>46.129058246151537</v>
      </c>
      <c r="AN23" s="2">
        <f>IFERROR(INDEX('Leave-One-Out - Data'!$B:$BA,MATCH($P23,'Leave-One-Out - Data'!$A:$A,0),MATCH(AN$1,'Leave-One-Out - Data'!$B$1:$BA$1,0)),0)*1000000</f>
        <v>0</v>
      </c>
      <c r="AO23" s="2">
        <f>IFERROR(INDEX('Leave-One-Out - Data'!$B:$BA,MATCH($P23,'Leave-One-Out - Data'!$A:$A,0),MATCH(AO$1,'Leave-One-Out - Data'!$B$1:$BA$1,0)),0)*1000000</f>
        <v>52.423082772293128</v>
      </c>
      <c r="AP23" s="2">
        <f>IFERROR(INDEX('Leave-One-Out - Data'!$B:$BA,MATCH($P23,'Leave-One-Out - Data'!$A:$A,0),MATCH(AP$1,'Leave-One-Out - Data'!$B$1:$BA$1,0)),0)*1000000</f>
        <v>0</v>
      </c>
      <c r="AQ23" s="2">
        <f>IFERROR(INDEX('Leave-One-Out - Data'!$B:$BA,MATCH($P23,'Leave-One-Out - Data'!$A:$A,0),MATCH(AQ$1,'Leave-One-Out - Data'!$B$1:$BA$1,0)),0)*1000000</f>
        <v>48.219470911135431</v>
      </c>
      <c r="AR23" s="2">
        <f>IFERROR(INDEX('Leave-One-Out - Data'!$B:$BA,MATCH($P23,'Leave-One-Out - Data'!$A:$A,0),MATCH(AR$1,'Leave-One-Out - Data'!$B$1:$BA$1,0)),0)*1000000</f>
        <v>0</v>
      </c>
      <c r="AS23" s="2">
        <f>IFERROR(INDEX('Leave-One-Out - Data'!$B:$BA,MATCH($P23,'Leave-One-Out - Data'!$A:$A,0),MATCH(AS$1,'Leave-One-Out - Data'!$B$1:$BA$1,0)),0)*1000000</f>
        <v>49.58899843040853</v>
      </c>
      <c r="AT23" s="2">
        <f>IFERROR(INDEX('Leave-One-Out - Data'!$B:$BA,MATCH($P23,'Leave-One-Out - Data'!$A:$A,0),MATCH(AT$1,'Leave-One-Out - Data'!$B$1:$BA$1,0)),0)*1000000</f>
        <v>0</v>
      </c>
      <c r="AU23" s="2">
        <f>IFERROR(INDEX('Leave-One-Out - Data'!$B:$BA,MATCH($P23,'Leave-One-Out - Data'!$A:$A,0),MATCH(AU$1,'Leave-One-Out - Data'!$B$1:$BA$1,0)),0)*1000000</f>
        <v>0</v>
      </c>
      <c r="AV23" s="2">
        <f>IFERROR(INDEX('Leave-One-Out - Data'!$B:$BA,MATCH($P23,'Leave-One-Out - Data'!$A:$A,0),MATCH(AV$1,'Leave-One-Out - Data'!$B$1:$BA$1,0)),0)*1000000</f>
        <v>0</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spans="16:69" x14ac:dyDescent="0.25">
      <c r="P24">
        <f>'Leave-One-Out - Data'!A23</f>
        <v>2003</v>
      </c>
      <c r="Q24" s="2">
        <f>IFERROR(INDEX('Leave-One-Out - Data'!$B:$BA,MATCH($P24,'Leave-One-Out - Data'!$A:$A,0),MATCH(Q$1,'Leave-One-Out - Data'!$B$1:$BA$1,0)),0)*1000000</f>
        <v>49.663332902127877</v>
      </c>
      <c r="R24" s="2">
        <f>IFERROR(INDEX('Leave-One-Out - Data'!$B:$BA,MATCH($P24,'Leave-One-Out - Data'!$A:$A,0),MATCH(R$1,'Leave-One-Out - Data'!$B$1:$BA$1,0)),0)*1000000</f>
        <v>49.42321265116334</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0</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0</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52.27710467443103</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48.499349486519343</v>
      </c>
      <c r="AK24" s="2">
        <f>IFERROR(INDEX('Leave-One-Out - Data'!$B:$BA,MATCH($P24,'Leave-One-Out - Data'!$A:$A,0),MATCH(AK$1,'Leave-One-Out - Data'!$B$1:$BA$1,0)),0)*1000000</f>
        <v>0</v>
      </c>
      <c r="AL24" s="2">
        <f>IFERROR(INDEX('Leave-One-Out - Data'!$B:$BA,MATCH($P24,'Leave-One-Out - Data'!$A:$A,0),MATCH(AL$1,'Leave-One-Out - Data'!$B$1:$BA$1,0)),0)*1000000</f>
        <v>49.592563264013734</v>
      </c>
      <c r="AM24" s="2">
        <f>IFERROR(INDEX('Leave-One-Out - Data'!$B:$BA,MATCH($P24,'Leave-One-Out - Data'!$A:$A,0),MATCH(AM$1,'Leave-One-Out - Data'!$B$1:$BA$1,0)),0)*1000000</f>
        <v>44.197732633620035</v>
      </c>
      <c r="AN24" s="2">
        <f>IFERROR(INDEX('Leave-One-Out - Data'!$B:$BA,MATCH($P24,'Leave-One-Out - Data'!$A:$A,0),MATCH(AN$1,'Leave-One-Out - Data'!$B$1:$BA$1,0)),0)*1000000</f>
        <v>0</v>
      </c>
      <c r="AO24" s="2">
        <f>IFERROR(INDEX('Leave-One-Out - Data'!$B:$BA,MATCH($P24,'Leave-One-Out - Data'!$A:$A,0),MATCH(AO$1,'Leave-One-Out - Data'!$B$1:$BA$1,0)),0)*1000000</f>
        <v>51.137497321178671</v>
      </c>
      <c r="AP24" s="2">
        <f>IFERROR(INDEX('Leave-One-Out - Data'!$B:$BA,MATCH($P24,'Leave-One-Out - Data'!$A:$A,0),MATCH(AP$1,'Leave-One-Out - Data'!$B$1:$BA$1,0)),0)*1000000</f>
        <v>0</v>
      </c>
      <c r="AQ24" s="2">
        <f>IFERROR(INDEX('Leave-One-Out - Data'!$B:$BA,MATCH($P24,'Leave-One-Out - Data'!$A:$A,0),MATCH(AQ$1,'Leave-One-Out - Data'!$B$1:$BA$1,0)),0)*1000000</f>
        <v>47.750585319590755</v>
      </c>
      <c r="AR24" s="2">
        <f>IFERROR(INDEX('Leave-One-Out - Data'!$B:$BA,MATCH($P24,'Leave-One-Out - Data'!$A:$A,0),MATCH(AR$1,'Leave-One-Out - Data'!$B$1:$BA$1,0)),0)*1000000</f>
        <v>0</v>
      </c>
      <c r="AS24" s="2">
        <f>IFERROR(INDEX('Leave-One-Out - Data'!$B:$BA,MATCH($P24,'Leave-One-Out - Data'!$A:$A,0),MATCH(AS$1,'Leave-One-Out - Data'!$B$1:$BA$1,0)),0)*1000000</f>
        <v>48.333426922908984</v>
      </c>
      <c r="AT24" s="2">
        <f>IFERROR(INDEX('Leave-One-Out - Data'!$B:$BA,MATCH($P24,'Leave-One-Out - Data'!$A:$A,0),MATCH(AT$1,'Leave-One-Out - Data'!$B$1:$BA$1,0)),0)*1000000</f>
        <v>0</v>
      </c>
      <c r="AU24" s="2">
        <f>IFERROR(INDEX('Leave-One-Out - Data'!$B:$BA,MATCH($P24,'Leave-One-Out - Data'!$A:$A,0),MATCH(AU$1,'Leave-One-Out - Data'!$B$1:$BA$1,0)),0)*1000000</f>
        <v>0</v>
      </c>
      <c r="AV24" s="2">
        <f>IFERROR(INDEX('Leave-One-Out - Data'!$B:$BA,MATCH($P24,'Leave-One-Out - Data'!$A:$A,0),MATCH(AV$1,'Leave-One-Out - Data'!$B$1:$BA$1,0)),0)*1000000</f>
        <v>0</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spans="16:69" x14ac:dyDescent="0.25">
      <c r="P25">
        <f>'Leave-One-Out - Data'!A24</f>
        <v>2004</v>
      </c>
      <c r="Q25" s="2">
        <f>IFERROR(INDEX('Leave-One-Out - Data'!$B:$BA,MATCH($P25,'Leave-One-Out - Data'!$A:$A,0),MATCH(Q$1,'Leave-One-Out - Data'!$B$1:$BA$1,0)),0)*1000000</f>
        <v>47.159959649434313</v>
      </c>
      <c r="R25" s="2">
        <f>IFERROR(INDEX('Leave-One-Out - Data'!$B:$BA,MATCH($P25,'Leave-One-Out - Data'!$A:$A,0),MATCH(R$1,'Leave-One-Out - Data'!$B$1:$BA$1,0)),0)*1000000</f>
        <v>44.513103919598507</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0</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0</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46.649223135318607</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44.298447024630143</v>
      </c>
      <c r="AK25" s="2">
        <f>IFERROR(INDEX('Leave-One-Out - Data'!$B:$BA,MATCH($P25,'Leave-One-Out - Data'!$A:$A,0),MATCH(AK$1,'Leave-One-Out - Data'!$B$1:$BA$1,0)),0)*1000000</f>
        <v>0</v>
      </c>
      <c r="AL25" s="2">
        <f>IFERROR(INDEX('Leave-One-Out - Data'!$B:$BA,MATCH($P25,'Leave-One-Out - Data'!$A:$A,0),MATCH(AL$1,'Leave-One-Out - Data'!$B$1:$BA$1,0)),0)*1000000</f>
        <v>43.707088130759082</v>
      </c>
      <c r="AM25" s="2">
        <f>IFERROR(INDEX('Leave-One-Out - Data'!$B:$BA,MATCH($P25,'Leave-One-Out - Data'!$A:$A,0),MATCH(AM$1,'Leave-One-Out - Data'!$B$1:$BA$1,0)),0)*1000000</f>
        <v>46.329448989126831</v>
      </c>
      <c r="AN25" s="2">
        <f>IFERROR(INDEX('Leave-One-Out - Data'!$B:$BA,MATCH($P25,'Leave-One-Out - Data'!$A:$A,0),MATCH(AN$1,'Leave-One-Out - Data'!$B$1:$BA$1,0)),0)*1000000</f>
        <v>0</v>
      </c>
      <c r="AO25" s="2">
        <f>IFERROR(INDEX('Leave-One-Out - Data'!$B:$BA,MATCH($P25,'Leave-One-Out - Data'!$A:$A,0),MATCH(AO$1,'Leave-One-Out - Data'!$B$1:$BA$1,0)),0)*1000000</f>
        <v>47.760850822669454</v>
      </c>
      <c r="AP25" s="2">
        <f>IFERROR(INDEX('Leave-One-Out - Data'!$B:$BA,MATCH($P25,'Leave-One-Out - Data'!$A:$A,0),MATCH(AP$1,'Leave-One-Out - Data'!$B$1:$BA$1,0)),0)*1000000</f>
        <v>0</v>
      </c>
      <c r="AQ25" s="2">
        <f>IFERROR(INDEX('Leave-One-Out - Data'!$B:$BA,MATCH($P25,'Leave-One-Out - Data'!$A:$A,0),MATCH(AQ$1,'Leave-One-Out - Data'!$B$1:$BA$1,0)),0)*1000000</f>
        <v>42.301714049244758</v>
      </c>
      <c r="AR25" s="2">
        <f>IFERROR(INDEX('Leave-One-Out - Data'!$B:$BA,MATCH($P25,'Leave-One-Out - Data'!$A:$A,0),MATCH(AR$1,'Leave-One-Out - Data'!$B$1:$BA$1,0)),0)*1000000</f>
        <v>0</v>
      </c>
      <c r="AS25" s="2">
        <f>IFERROR(INDEX('Leave-One-Out - Data'!$B:$BA,MATCH($P25,'Leave-One-Out - Data'!$A:$A,0),MATCH(AS$1,'Leave-One-Out - Data'!$B$1:$BA$1,0)),0)*1000000</f>
        <v>44.044915524864336</v>
      </c>
      <c r="AT25" s="2">
        <f>IFERROR(INDEX('Leave-One-Out - Data'!$B:$BA,MATCH($P25,'Leave-One-Out - Data'!$A:$A,0),MATCH(AT$1,'Leave-One-Out - Data'!$B$1:$BA$1,0)),0)*1000000</f>
        <v>0</v>
      </c>
      <c r="AU25" s="2">
        <f>IFERROR(INDEX('Leave-One-Out - Data'!$B:$BA,MATCH($P25,'Leave-One-Out - Data'!$A:$A,0),MATCH(AU$1,'Leave-One-Out - Data'!$B$1:$BA$1,0)),0)*1000000</f>
        <v>0</v>
      </c>
      <c r="AV25" s="2">
        <f>IFERROR(INDEX('Leave-One-Out - Data'!$B:$BA,MATCH($P25,'Leave-One-Out - Data'!$A:$A,0),MATCH(AV$1,'Leave-One-Out - Data'!$B$1:$BA$1,0)),0)*1000000</f>
        <v>0</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spans="16:69" x14ac:dyDescent="0.25">
      <c r="P26">
        <f>'Leave-One-Out - Data'!A25</f>
        <v>2005</v>
      </c>
      <c r="Q26" s="2">
        <f>IFERROR(INDEX('Leave-One-Out - Data'!$B:$BA,MATCH($P26,'Leave-One-Out - Data'!$A:$A,0),MATCH(Q$1,'Leave-One-Out - Data'!$B$1:$BA$1,0)),0)*1000000</f>
        <v>48.025172873167321</v>
      </c>
      <c r="R26" s="2">
        <f>IFERROR(INDEX('Leave-One-Out - Data'!$B:$BA,MATCH($P26,'Leave-One-Out - Data'!$A:$A,0),MATCH(R$1,'Leave-One-Out - Data'!$B$1:$BA$1,0)),0)*1000000</f>
        <v>45.064648340485292</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0</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0</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47.026226551679429</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44.684311331366196</v>
      </c>
      <c r="AK26" s="2">
        <f>IFERROR(INDEX('Leave-One-Out - Data'!$B:$BA,MATCH($P26,'Leave-One-Out - Data'!$A:$A,0),MATCH(AK$1,'Leave-One-Out - Data'!$B$1:$BA$1,0)),0)*1000000</f>
        <v>0</v>
      </c>
      <c r="AL26" s="2">
        <f>IFERROR(INDEX('Leave-One-Out - Data'!$B:$BA,MATCH($P26,'Leave-One-Out - Data'!$A:$A,0),MATCH(AL$1,'Leave-One-Out - Data'!$B$1:$BA$1,0)),0)*1000000</f>
        <v>44.756201416021206</v>
      </c>
      <c r="AM26" s="2">
        <f>IFERROR(INDEX('Leave-One-Out - Data'!$B:$BA,MATCH($P26,'Leave-One-Out - Data'!$A:$A,0),MATCH(AM$1,'Leave-One-Out - Data'!$B$1:$BA$1,0)),0)*1000000</f>
        <v>42.945844321366152</v>
      </c>
      <c r="AN26" s="2">
        <f>IFERROR(INDEX('Leave-One-Out - Data'!$B:$BA,MATCH($P26,'Leave-One-Out - Data'!$A:$A,0),MATCH(AN$1,'Leave-One-Out - Data'!$B$1:$BA$1,0)),0)*1000000</f>
        <v>0</v>
      </c>
      <c r="AO26" s="2">
        <f>IFERROR(INDEX('Leave-One-Out - Data'!$B:$BA,MATCH($P26,'Leave-One-Out - Data'!$A:$A,0),MATCH(AO$1,'Leave-One-Out - Data'!$B$1:$BA$1,0)),0)*1000000</f>
        <v>47.266327332181397</v>
      </c>
      <c r="AP26" s="2">
        <f>IFERROR(INDEX('Leave-One-Out - Data'!$B:$BA,MATCH($P26,'Leave-One-Out - Data'!$A:$A,0),MATCH(AP$1,'Leave-One-Out - Data'!$B$1:$BA$1,0)),0)*1000000</f>
        <v>0</v>
      </c>
      <c r="AQ26" s="2">
        <f>IFERROR(INDEX('Leave-One-Out - Data'!$B:$BA,MATCH($P26,'Leave-One-Out - Data'!$A:$A,0),MATCH(AQ$1,'Leave-One-Out - Data'!$B$1:$BA$1,0)),0)*1000000</f>
        <v>42.414815063239075</v>
      </c>
      <c r="AR26" s="2">
        <f>IFERROR(INDEX('Leave-One-Out - Data'!$B:$BA,MATCH($P26,'Leave-One-Out - Data'!$A:$A,0),MATCH(AR$1,'Leave-One-Out - Data'!$B$1:$BA$1,0)),0)*1000000</f>
        <v>0</v>
      </c>
      <c r="AS26" s="2">
        <f>IFERROR(INDEX('Leave-One-Out - Data'!$B:$BA,MATCH($P26,'Leave-One-Out - Data'!$A:$A,0),MATCH(AS$1,'Leave-One-Out - Data'!$B$1:$BA$1,0)),0)*1000000</f>
        <v>44.75399340299191</v>
      </c>
      <c r="AT26" s="2">
        <f>IFERROR(INDEX('Leave-One-Out - Data'!$B:$BA,MATCH($P26,'Leave-One-Out - Data'!$A:$A,0),MATCH(AT$1,'Leave-One-Out - Data'!$B$1:$BA$1,0)),0)*1000000</f>
        <v>0</v>
      </c>
      <c r="AU26" s="2">
        <f>IFERROR(INDEX('Leave-One-Out - Data'!$B:$BA,MATCH($P26,'Leave-One-Out - Data'!$A:$A,0),MATCH(AU$1,'Leave-One-Out - Data'!$B$1:$BA$1,0)),0)*1000000</f>
        <v>0</v>
      </c>
      <c r="AV26" s="2">
        <f>IFERROR(INDEX('Leave-One-Out - Data'!$B:$BA,MATCH($P26,'Leave-One-Out - Data'!$A:$A,0),MATCH(AV$1,'Leave-One-Out - Data'!$B$1:$BA$1,0)),0)*1000000</f>
        <v>0</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spans="16:69" x14ac:dyDescent="0.25">
      <c r="P27">
        <f>'Leave-One-Out - Data'!A26</f>
        <v>2006</v>
      </c>
      <c r="Q27" s="2">
        <f>IFERROR(INDEX('Leave-One-Out - Data'!$B:$BA,MATCH($P27,'Leave-One-Out - Data'!$A:$A,0),MATCH(Q$1,'Leave-One-Out - Data'!$B$1:$BA$1,0)),0)*1000000</f>
        <v>46.089498937362805</v>
      </c>
      <c r="R27" s="2">
        <f>IFERROR(INDEX('Leave-One-Out - Data'!$B:$BA,MATCH($P27,'Leave-One-Out - Data'!$A:$A,0),MATCH(R$1,'Leave-One-Out - Data'!$B$1:$BA$1,0)),0)*1000000</f>
        <v>41.824086063570576</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0</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0</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43.801994594105054</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41.654809996543918</v>
      </c>
      <c r="AK27" s="2">
        <f>IFERROR(INDEX('Leave-One-Out - Data'!$B:$BA,MATCH($P27,'Leave-One-Out - Data'!$A:$A,0),MATCH(AK$1,'Leave-One-Out - Data'!$B$1:$BA$1,0)),0)*1000000</f>
        <v>0</v>
      </c>
      <c r="AL27" s="2">
        <f>IFERROR(INDEX('Leave-One-Out - Data'!$B:$BA,MATCH($P27,'Leave-One-Out - Data'!$A:$A,0),MATCH(AL$1,'Leave-One-Out - Data'!$B$1:$BA$1,0)),0)*1000000</f>
        <v>41.064196237130083</v>
      </c>
      <c r="AM27" s="2">
        <f>IFERROR(INDEX('Leave-One-Out - Data'!$B:$BA,MATCH($P27,'Leave-One-Out - Data'!$A:$A,0),MATCH(AM$1,'Leave-One-Out - Data'!$B$1:$BA$1,0)),0)*1000000</f>
        <v>43.982022569252869</v>
      </c>
      <c r="AN27" s="2">
        <f>IFERROR(INDEX('Leave-One-Out - Data'!$B:$BA,MATCH($P27,'Leave-One-Out - Data'!$A:$A,0),MATCH(AN$1,'Leave-One-Out - Data'!$B$1:$BA$1,0)),0)*1000000</f>
        <v>0</v>
      </c>
      <c r="AO27" s="2">
        <f>IFERROR(INDEX('Leave-One-Out - Data'!$B:$BA,MATCH($P27,'Leave-One-Out - Data'!$A:$A,0),MATCH(AO$1,'Leave-One-Out - Data'!$B$1:$BA$1,0)),0)*1000000</f>
        <v>44.996187563810963</v>
      </c>
      <c r="AP27" s="2">
        <f>IFERROR(INDEX('Leave-One-Out - Data'!$B:$BA,MATCH($P27,'Leave-One-Out - Data'!$A:$A,0),MATCH(AP$1,'Leave-One-Out - Data'!$B$1:$BA$1,0)),0)*1000000</f>
        <v>0</v>
      </c>
      <c r="AQ27" s="2">
        <f>IFERROR(INDEX('Leave-One-Out - Data'!$B:$BA,MATCH($P27,'Leave-One-Out - Data'!$A:$A,0),MATCH(AQ$1,'Leave-One-Out - Data'!$B$1:$BA$1,0)),0)*1000000</f>
        <v>40.431879966490669</v>
      </c>
      <c r="AR27" s="2">
        <f>IFERROR(INDEX('Leave-One-Out - Data'!$B:$BA,MATCH($P27,'Leave-One-Out - Data'!$A:$A,0),MATCH(AR$1,'Leave-One-Out - Data'!$B$1:$BA$1,0)),0)*1000000</f>
        <v>0</v>
      </c>
      <c r="AS27" s="2">
        <f>IFERROR(INDEX('Leave-One-Out - Data'!$B:$BA,MATCH($P27,'Leave-One-Out - Data'!$A:$A,0),MATCH(AS$1,'Leave-One-Out - Data'!$B$1:$BA$1,0)),0)*1000000</f>
        <v>41.938238668080878</v>
      </c>
      <c r="AT27" s="2">
        <f>IFERROR(INDEX('Leave-One-Out - Data'!$B:$BA,MATCH($P27,'Leave-One-Out - Data'!$A:$A,0),MATCH(AT$1,'Leave-One-Out - Data'!$B$1:$BA$1,0)),0)*1000000</f>
        <v>0</v>
      </c>
      <c r="AU27" s="2">
        <f>IFERROR(INDEX('Leave-One-Out - Data'!$B:$BA,MATCH($P27,'Leave-One-Out - Data'!$A:$A,0),MATCH(AU$1,'Leave-One-Out - Data'!$B$1:$BA$1,0)),0)*1000000</f>
        <v>0</v>
      </c>
      <c r="AV27" s="2">
        <f>IFERROR(INDEX('Leave-One-Out - Data'!$B:$BA,MATCH($P27,'Leave-One-Out - Data'!$A:$A,0),MATCH(AV$1,'Leave-One-Out - Data'!$B$1:$BA$1,0)),0)*1000000</f>
        <v>0</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spans="16:69" x14ac:dyDescent="0.25">
      <c r="P28">
        <f>'Leave-One-Out - Data'!A27</f>
        <v>2007</v>
      </c>
      <c r="Q28" s="2">
        <f>IFERROR(INDEX('Leave-One-Out - Data'!$B:$BA,MATCH($P28,'Leave-One-Out - Data'!$A:$A,0),MATCH(Q$1,'Leave-One-Out - Data'!$B$1:$BA$1,0)),0)*1000000</f>
        <v>44.078020437154919</v>
      </c>
      <c r="R28" s="2">
        <f>IFERROR(INDEX('Leave-One-Out - Data'!$B:$BA,MATCH($P28,'Leave-One-Out - Data'!$A:$A,0),MATCH(R$1,'Leave-One-Out - Data'!$B$1:$BA$1,0)),0)*1000000</f>
        <v>41.164338024827885</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0</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0</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43.421728994871955</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40.780243522021919</v>
      </c>
      <c r="AK28" s="2">
        <f>IFERROR(INDEX('Leave-One-Out - Data'!$B:$BA,MATCH($P28,'Leave-One-Out - Data'!$A:$A,0),MATCH(AK$1,'Leave-One-Out - Data'!$B$1:$BA$1,0)),0)*1000000</f>
        <v>0</v>
      </c>
      <c r="AL28" s="2">
        <f>IFERROR(INDEX('Leave-One-Out - Data'!$B:$BA,MATCH($P28,'Leave-One-Out - Data'!$A:$A,0),MATCH(AL$1,'Leave-One-Out - Data'!$B$1:$BA$1,0)),0)*1000000</f>
        <v>40.804461830703069</v>
      </c>
      <c r="AM28" s="2">
        <f>IFERROR(INDEX('Leave-One-Out - Data'!$B:$BA,MATCH($P28,'Leave-One-Out - Data'!$A:$A,0),MATCH(AM$1,'Leave-One-Out - Data'!$B$1:$BA$1,0)),0)*1000000</f>
        <v>41.211812807887327</v>
      </c>
      <c r="AN28" s="2">
        <f>IFERROR(INDEX('Leave-One-Out - Data'!$B:$BA,MATCH($P28,'Leave-One-Out - Data'!$A:$A,0),MATCH(AN$1,'Leave-One-Out - Data'!$B$1:$BA$1,0)),0)*1000000</f>
        <v>0</v>
      </c>
      <c r="AO28" s="2">
        <f>IFERROR(INDEX('Leave-One-Out - Data'!$B:$BA,MATCH($P28,'Leave-One-Out - Data'!$A:$A,0),MATCH(AO$1,'Leave-One-Out - Data'!$B$1:$BA$1,0)),0)*1000000</f>
        <v>43.870433597476229</v>
      </c>
      <c r="AP28" s="2">
        <f>IFERROR(INDEX('Leave-One-Out - Data'!$B:$BA,MATCH($P28,'Leave-One-Out - Data'!$A:$A,0),MATCH(AP$1,'Leave-One-Out - Data'!$B$1:$BA$1,0)),0)*1000000</f>
        <v>0</v>
      </c>
      <c r="AQ28" s="2">
        <f>IFERROR(INDEX('Leave-One-Out - Data'!$B:$BA,MATCH($P28,'Leave-One-Out - Data'!$A:$A,0),MATCH(AQ$1,'Leave-One-Out - Data'!$B$1:$BA$1,0)),0)*1000000</f>
        <v>41.654528638900956</v>
      </c>
      <c r="AR28" s="2">
        <f>IFERROR(INDEX('Leave-One-Out - Data'!$B:$BA,MATCH($P28,'Leave-One-Out - Data'!$A:$A,0),MATCH(AR$1,'Leave-One-Out - Data'!$B$1:$BA$1,0)),0)*1000000</f>
        <v>0</v>
      </c>
      <c r="AS28" s="2">
        <f>IFERROR(INDEX('Leave-One-Out - Data'!$B:$BA,MATCH($P28,'Leave-One-Out - Data'!$A:$A,0),MATCH(AS$1,'Leave-One-Out - Data'!$B$1:$BA$1,0)),0)*1000000</f>
        <v>41.263613591581816</v>
      </c>
      <c r="AT28" s="2">
        <f>IFERROR(INDEX('Leave-One-Out - Data'!$B:$BA,MATCH($P28,'Leave-One-Out - Data'!$A:$A,0),MATCH(AT$1,'Leave-One-Out - Data'!$B$1:$BA$1,0)),0)*1000000</f>
        <v>0</v>
      </c>
      <c r="AU28" s="2">
        <f>IFERROR(INDEX('Leave-One-Out - Data'!$B:$BA,MATCH($P28,'Leave-One-Out - Data'!$A:$A,0),MATCH(AU$1,'Leave-One-Out - Data'!$B$1:$BA$1,0)),0)*1000000</f>
        <v>0</v>
      </c>
      <c r="AV28" s="2">
        <f>IFERROR(INDEX('Leave-One-Out - Data'!$B:$BA,MATCH($P28,'Leave-One-Out - Data'!$A:$A,0),MATCH(AV$1,'Leave-One-Out - Data'!$B$1:$BA$1,0)),0)*1000000</f>
        <v>0</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spans="16:69" x14ac:dyDescent="0.25">
      <c r="P29">
        <f>'Leave-One-Out - Data'!A28</f>
        <v>2008</v>
      </c>
      <c r="Q29" s="2">
        <f>IFERROR(INDEX('Leave-One-Out - Data'!$B:$BA,MATCH($P29,'Leave-One-Out - Data'!$A:$A,0),MATCH(Q$1,'Leave-One-Out - Data'!$B$1:$BA$1,0)),0)*1000000</f>
        <v>35.831271816277876</v>
      </c>
      <c r="R29" s="2">
        <f>IFERROR(INDEX('Leave-One-Out - Data'!$B:$BA,MATCH($P29,'Leave-One-Out - Data'!$A:$A,0),MATCH(R$1,'Leave-One-Out - Data'!$B$1:$BA$1,0)),0)*1000000</f>
        <v>34.753592910419684</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0</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0</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37.38370246719569</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34.162305251811631</v>
      </c>
      <c r="AK29" s="2">
        <f>IFERROR(INDEX('Leave-One-Out - Data'!$B:$BA,MATCH($P29,'Leave-One-Out - Data'!$A:$A,0),MATCH(AK$1,'Leave-One-Out - Data'!$B$1:$BA$1,0)),0)*1000000</f>
        <v>0</v>
      </c>
      <c r="AL29" s="2">
        <f>IFERROR(INDEX('Leave-One-Out - Data'!$B:$BA,MATCH($P29,'Leave-One-Out - Data'!$A:$A,0),MATCH(AL$1,'Leave-One-Out - Data'!$B$1:$BA$1,0)),0)*1000000</f>
        <v>34.445592093106825</v>
      </c>
      <c r="AM29" s="2">
        <f>IFERROR(INDEX('Leave-One-Out - Data'!$B:$BA,MATCH($P29,'Leave-One-Out - Data'!$A:$A,0),MATCH(AM$1,'Leave-One-Out - Data'!$B$1:$BA$1,0)),0)*1000000</f>
        <v>32.853507767867995</v>
      </c>
      <c r="AN29" s="2">
        <f>IFERROR(INDEX('Leave-One-Out - Data'!$B:$BA,MATCH($P29,'Leave-One-Out - Data'!$A:$A,0),MATCH(AN$1,'Leave-One-Out - Data'!$B$1:$BA$1,0)),0)*1000000</f>
        <v>0</v>
      </c>
      <c r="AO29" s="2">
        <f>IFERROR(INDEX('Leave-One-Out - Data'!$B:$BA,MATCH($P29,'Leave-One-Out - Data'!$A:$A,0),MATCH(AO$1,'Leave-One-Out - Data'!$B$1:$BA$1,0)),0)*1000000</f>
        <v>37.536619849561248</v>
      </c>
      <c r="AP29" s="2">
        <f>IFERROR(INDEX('Leave-One-Out - Data'!$B:$BA,MATCH($P29,'Leave-One-Out - Data'!$A:$A,0),MATCH(AP$1,'Leave-One-Out - Data'!$B$1:$BA$1,0)),0)*1000000</f>
        <v>0</v>
      </c>
      <c r="AQ29" s="2">
        <f>IFERROR(INDEX('Leave-One-Out - Data'!$B:$BA,MATCH($P29,'Leave-One-Out - Data'!$A:$A,0),MATCH(AQ$1,'Leave-One-Out - Data'!$B$1:$BA$1,0)),0)*1000000</f>
        <v>34.751884872093804</v>
      </c>
      <c r="AR29" s="2">
        <f>IFERROR(INDEX('Leave-One-Out - Data'!$B:$BA,MATCH($P29,'Leave-One-Out - Data'!$A:$A,0),MATCH(AR$1,'Leave-One-Out - Data'!$B$1:$BA$1,0)),0)*1000000</f>
        <v>0</v>
      </c>
      <c r="AS29" s="2">
        <f>IFERROR(INDEX('Leave-One-Out - Data'!$B:$BA,MATCH($P29,'Leave-One-Out - Data'!$A:$A,0),MATCH(AS$1,'Leave-One-Out - Data'!$B$1:$BA$1,0)),0)*1000000</f>
        <v>35.044680127612075</v>
      </c>
      <c r="AT29" s="2">
        <f>IFERROR(INDEX('Leave-One-Out - Data'!$B:$BA,MATCH($P29,'Leave-One-Out - Data'!$A:$A,0),MATCH(AT$1,'Leave-One-Out - Data'!$B$1:$BA$1,0)),0)*1000000</f>
        <v>0</v>
      </c>
      <c r="AU29" s="2">
        <f>IFERROR(INDEX('Leave-One-Out - Data'!$B:$BA,MATCH($P29,'Leave-One-Out - Data'!$A:$A,0),MATCH(AU$1,'Leave-One-Out - Data'!$B$1:$BA$1,0)),0)*1000000</f>
        <v>0</v>
      </c>
      <c r="AV29" s="2">
        <f>IFERROR(INDEX('Leave-One-Out - Data'!$B:$BA,MATCH($P29,'Leave-One-Out - Data'!$A:$A,0),MATCH(AV$1,'Leave-One-Out - Data'!$B$1:$BA$1,0)),0)*1000000</f>
        <v>0</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spans="16:69" x14ac:dyDescent="0.25">
      <c r="P30">
        <f>'Leave-One-Out - Data'!A29</f>
        <v>2009</v>
      </c>
      <c r="Q30" s="2">
        <f>IFERROR(INDEX('Leave-One-Out - Data'!$B:$BA,MATCH($P30,'Leave-One-Out - Data'!$A:$A,0),MATCH(Q$1,'Leave-One-Out - Data'!$B$1:$BA$1,0)),0)*1000000</f>
        <v>29.875493055442348</v>
      </c>
      <c r="R30" s="2">
        <f>IFERROR(INDEX('Leave-One-Out - Data'!$B:$BA,MATCH($P30,'Leave-One-Out - Data'!$A:$A,0),MATCH(R$1,'Leave-One-Out - Data'!$B$1:$BA$1,0)),0)*1000000</f>
        <v>31.502825728239262</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0</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0</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34.554775156721007</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31.433309372005169</v>
      </c>
      <c r="AK30" s="2">
        <f>IFERROR(INDEX('Leave-One-Out - Data'!$B:$BA,MATCH($P30,'Leave-One-Out - Data'!$A:$A,0),MATCH(AK$1,'Leave-One-Out - Data'!$B$1:$BA$1,0)),0)*1000000</f>
        <v>0</v>
      </c>
      <c r="AL30" s="2">
        <f>IFERROR(INDEX('Leave-One-Out - Data'!$B:$BA,MATCH($P30,'Leave-One-Out - Data'!$A:$A,0),MATCH(AL$1,'Leave-One-Out - Data'!$B$1:$BA$1,0)),0)*1000000</f>
        <v>30.351470493769739</v>
      </c>
      <c r="AM30" s="2">
        <f>IFERROR(INDEX('Leave-One-Out - Data'!$B:$BA,MATCH($P30,'Leave-One-Out - Data'!$A:$A,0),MATCH(AM$1,'Leave-One-Out - Data'!$B$1:$BA$1,0)),0)*1000000</f>
        <v>33.464711297710885</v>
      </c>
      <c r="AN30" s="2">
        <f>IFERROR(INDEX('Leave-One-Out - Data'!$B:$BA,MATCH($P30,'Leave-One-Out - Data'!$A:$A,0),MATCH(AN$1,'Leave-One-Out - Data'!$B$1:$BA$1,0)),0)*1000000</f>
        <v>0</v>
      </c>
      <c r="AO30" s="2">
        <f>IFERROR(INDEX('Leave-One-Out - Data'!$B:$BA,MATCH($P30,'Leave-One-Out - Data'!$A:$A,0),MATCH(AO$1,'Leave-One-Out - Data'!$B$1:$BA$1,0)),0)*1000000</f>
        <v>36.626374119805405</v>
      </c>
      <c r="AP30" s="2">
        <f>IFERROR(INDEX('Leave-One-Out - Data'!$B:$BA,MATCH($P30,'Leave-One-Out - Data'!$A:$A,0),MATCH(AP$1,'Leave-One-Out - Data'!$B$1:$BA$1,0)),0)*1000000</f>
        <v>0</v>
      </c>
      <c r="AQ30" s="2">
        <f>IFERROR(INDEX('Leave-One-Out - Data'!$B:$BA,MATCH($P30,'Leave-One-Out - Data'!$A:$A,0),MATCH(AQ$1,'Leave-One-Out - Data'!$B$1:$BA$1,0)),0)*1000000</f>
        <v>29.245909119708809</v>
      </c>
      <c r="AR30" s="2">
        <f>IFERROR(INDEX('Leave-One-Out - Data'!$B:$BA,MATCH($P30,'Leave-One-Out - Data'!$A:$A,0),MATCH(AR$1,'Leave-One-Out - Data'!$B$1:$BA$1,0)),0)*1000000</f>
        <v>0</v>
      </c>
      <c r="AS30" s="2">
        <f>IFERROR(INDEX('Leave-One-Out - Data'!$B:$BA,MATCH($P30,'Leave-One-Out - Data'!$A:$A,0),MATCH(AS$1,'Leave-One-Out - Data'!$B$1:$BA$1,0)),0)*1000000</f>
        <v>30.941548548071292</v>
      </c>
      <c r="AT30" s="2">
        <f>IFERROR(INDEX('Leave-One-Out - Data'!$B:$BA,MATCH($P30,'Leave-One-Out - Data'!$A:$A,0),MATCH(AT$1,'Leave-One-Out - Data'!$B$1:$BA$1,0)),0)*1000000</f>
        <v>0</v>
      </c>
      <c r="AU30" s="2">
        <f>IFERROR(INDEX('Leave-One-Out - Data'!$B:$BA,MATCH($P30,'Leave-One-Out - Data'!$A:$A,0),MATCH(AU$1,'Leave-One-Out - Data'!$B$1:$BA$1,0)),0)*1000000</f>
        <v>0</v>
      </c>
      <c r="AV30" s="2">
        <f>IFERROR(INDEX('Leave-One-Out - Data'!$B:$BA,MATCH($P30,'Leave-One-Out - Data'!$A:$A,0),MATCH(AV$1,'Leave-One-Out - Data'!$B$1:$BA$1,0)),0)*1000000</f>
        <v>0</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spans="16:69" x14ac:dyDescent="0.25">
      <c r="P31">
        <f>'Leave-One-Out - Data'!A30</f>
        <v>2010</v>
      </c>
      <c r="Q31" s="2">
        <f>IFERROR(INDEX('Leave-One-Out - Data'!$B:$BA,MATCH($P31,'Leave-One-Out - Data'!$A:$A,0),MATCH(Q$1,'Leave-One-Out - Data'!$B$1:$BA$1,0)),0)*1000000</f>
        <v>28.899079552502371</v>
      </c>
      <c r="R31" s="2">
        <f>IFERROR(INDEX('Leave-One-Out - Data'!$B:$BA,MATCH($P31,'Leave-One-Out - Data'!$A:$A,0),MATCH(R$1,'Leave-One-Out - Data'!$B$1:$BA$1,0)),0)*1000000</f>
        <v>30.242172628277331</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0</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0</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31.465933519939426</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30.060995484745945</v>
      </c>
      <c r="AK31" s="2">
        <f>IFERROR(INDEX('Leave-One-Out - Data'!$B:$BA,MATCH($P31,'Leave-One-Out - Data'!$A:$A,0),MATCH(AK$1,'Leave-One-Out - Data'!$B$1:$BA$1,0)),0)*1000000</f>
        <v>0</v>
      </c>
      <c r="AL31" s="2">
        <f>IFERROR(INDEX('Leave-One-Out - Data'!$B:$BA,MATCH($P31,'Leave-One-Out - Data'!$A:$A,0),MATCH(AL$1,'Leave-One-Out - Data'!$B$1:$BA$1,0)),0)*1000000</f>
        <v>29.795310634654012</v>
      </c>
      <c r="AM31" s="2">
        <f>IFERROR(INDEX('Leave-One-Out - Data'!$B:$BA,MATCH($P31,'Leave-One-Out - Data'!$A:$A,0),MATCH(AM$1,'Leave-One-Out - Data'!$B$1:$BA$1,0)),0)*1000000</f>
        <v>31.148797475907482</v>
      </c>
      <c r="AN31" s="2">
        <f>IFERROR(INDEX('Leave-One-Out - Data'!$B:$BA,MATCH($P31,'Leave-One-Out - Data'!$A:$A,0),MATCH(AN$1,'Leave-One-Out - Data'!$B$1:$BA$1,0)),0)*1000000</f>
        <v>0</v>
      </c>
      <c r="AO31" s="2">
        <f>IFERROR(INDEX('Leave-One-Out - Data'!$B:$BA,MATCH($P31,'Leave-One-Out - Data'!$A:$A,0),MATCH(AO$1,'Leave-One-Out - Data'!$B$1:$BA$1,0)),0)*1000000</f>
        <v>31.972729055269156</v>
      </c>
      <c r="AP31" s="2">
        <f>IFERROR(INDEX('Leave-One-Out - Data'!$B:$BA,MATCH($P31,'Leave-One-Out - Data'!$A:$A,0),MATCH(AP$1,'Leave-One-Out - Data'!$B$1:$BA$1,0)),0)*1000000</f>
        <v>0</v>
      </c>
      <c r="AQ31" s="2">
        <f>IFERROR(INDEX('Leave-One-Out - Data'!$B:$BA,MATCH($P31,'Leave-One-Out - Data'!$A:$A,0),MATCH(AQ$1,'Leave-One-Out - Data'!$B$1:$BA$1,0)),0)*1000000</f>
        <v>28.489001413618098</v>
      </c>
      <c r="AR31" s="2">
        <f>IFERROR(INDEX('Leave-One-Out - Data'!$B:$BA,MATCH($P31,'Leave-One-Out - Data'!$A:$A,0),MATCH(AR$1,'Leave-One-Out - Data'!$B$1:$BA$1,0)),0)*1000000</f>
        <v>0</v>
      </c>
      <c r="AS31" s="2">
        <f>IFERROR(INDEX('Leave-One-Out - Data'!$B:$BA,MATCH($P31,'Leave-One-Out - Data'!$A:$A,0),MATCH(AS$1,'Leave-One-Out - Data'!$B$1:$BA$1,0)),0)*1000000</f>
        <v>29.959945919472379</v>
      </c>
      <c r="AT31" s="2">
        <f>IFERROR(INDEX('Leave-One-Out - Data'!$B:$BA,MATCH($P31,'Leave-One-Out - Data'!$A:$A,0),MATCH(AT$1,'Leave-One-Out - Data'!$B$1:$BA$1,0)),0)*1000000</f>
        <v>0</v>
      </c>
      <c r="AU31" s="2">
        <f>IFERROR(INDEX('Leave-One-Out - Data'!$B:$BA,MATCH($P31,'Leave-One-Out - Data'!$A:$A,0),MATCH(AU$1,'Leave-One-Out - Data'!$B$1:$BA$1,0)),0)*1000000</f>
        <v>0</v>
      </c>
      <c r="AV31" s="2">
        <f>IFERROR(INDEX('Leave-One-Out - Data'!$B:$BA,MATCH($P31,'Leave-One-Out - Data'!$A:$A,0),MATCH(AV$1,'Leave-One-Out - Data'!$B$1:$BA$1,0)),0)*1000000</f>
        <v>0</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spans="16:69" x14ac:dyDescent="0.25">
      <c r="P32">
        <f>'Leave-One-Out - Data'!A31</f>
        <v>2011</v>
      </c>
      <c r="Q32" s="2">
        <f>IFERROR(INDEX('Leave-One-Out - Data'!$B:$BA,MATCH($P32,'Leave-One-Out - Data'!$A:$A,0),MATCH(Q$1,'Leave-One-Out - Data'!$B$1:$BA$1,0)),0)*1000000</f>
        <v>27.466066967463121</v>
      </c>
      <c r="R32" s="2">
        <f>IFERROR(INDEX('Leave-One-Out - Data'!$B:$BA,MATCH($P32,'Leave-One-Out - Data'!$A:$A,0),MATCH(R$1,'Leave-One-Out - Data'!$B$1:$BA$1,0)),0)*1000000</f>
        <v>29.46383435846656</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0</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0</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31.066239018400662</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29.306825823368854</v>
      </c>
      <c r="AK32" s="2">
        <f>IFERROR(INDEX('Leave-One-Out - Data'!$B:$BA,MATCH($P32,'Leave-One-Out - Data'!$A:$A,0),MATCH(AK$1,'Leave-One-Out - Data'!$B$1:$BA$1,0)),0)*1000000</f>
        <v>0</v>
      </c>
      <c r="AL32" s="2">
        <f>IFERROR(INDEX('Leave-One-Out - Data'!$B:$BA,MATCH($P32,'Leave-One-Out - Data'!$A:$A,0),MATCH(AL$1,'Leave-One-Out - Data'!$B$1:$BA$1,0)),0)*1000000</f>
        <v>28.811879663408035</v>
      </c>
      <c r="AM32" s="2">
        <f>IFERROR(INDEX('Leave-One-Out - Data'!$B:$BA,MATCH($P32,'Leave-One-Out - Data'!$A:$A,0),MATCH(AM$1,'Leave-One-Out - Data'!$B$1:$BA$1,0)),0)*1000000</f>
        <v>30.775613007790522</v>
      </c>
      <c r="AN32" s="2">
        <f>IFERROR(INDEX('Leave-One-Out - Data'!$B:$BA,MATCH($P32,'Leave-One-Out - Data'!$A:$A,0),MATCH(AN$1,'Leave-One-Out - Data'!$B$1:$BA$1,0)),0)*1000000</f>
        <v>0</v>
      </c>
      <c r="AO32" s="2">
        <f>IFERROR(INDEX('Leave-One-Out - Data'!$B:$BA,MATCH($P32,'Leave-One-Out - Data'!$A:$A,0),MATCH(AO$1,'Leave-One-Out - Data'!$B$1:$BA$1,0)),0)*1000000</f>
        <v>31.963774974428812</v>
      </c>
      <c r="AP32" s="2">
        <f>IFERROR(INDEX('Leave-One-Out - Data'!$B:$BA,MATCH($P32,'Leave-One-Out - Data'!$A:$A,0),MATCH(AP$1,'Leave-One-Out - Data'!$B$1:$BA$1,0)),0)*1000000</f>
        <v>0</v>
      </c>
      <c r="AQ32" s="2">
        <f>IFERROR(INDEX('Leave-One-Out - Data'!$B:$BA,MATCH($P32,'Leave-One-Out - Data'!$A:$A,0),MATCH(AQ$1,'Leave-One-Out - Data'!$B$1:$BA$1,0)),0)*1000000</f>
        <v>27.48451869229029</v>
      </c>
      <c r="AR32" s="2">
        <f>IFERROR(INDEX('Leave-One-Out - Data'!$B:$BA,MATCH($P32,'Leave-One-Out - Data'!$A:$A,0),MATCH(AR$1,'Leave-One-Out - Data'!$B$1:$BA$1,0)),0)*1000000</f>
        <v>0</v>
      </c>
      <c r="AS32" s="2">
        <f>IFERROR(INDEX('Leave-One-Out - Data'!$B:$BA,MATCH($P32,'Leave-One-Out - Data'!$A:$A,0),MATCH(AS$1,'Leave-One-Out - Data'!$B$1:$BA$1,0)),0)*1000000</f>
        <v>29.150168757041683</v>
      </c>
      <c r="AT32" s="2">
        <f>IFERROR(INDEX('Leave-One-Out - Data'!$B:$BA,MATCH($P32,'Leave-One-Out - Data'!$A:$A,0),MATCH(AT$1,'Leave-One-Out - Data'!$B$1:$BA$1,0)),0)*1000000</f>
        <v>0</v>
      </c>
      <c r="AU32" s="2">
        <f>IFERROR(INDEX('Leave-One-Out - Data'!$B:$BA,MATCH($P32,'Leave-One-Out - Data'!$A:$A,0),MATCH(AU$1,'Leave-One-Out - Data'!$B$1:$BA$1,0)),0)*1000000</f>
        <v>0</v>
      </c>
      <c r="AV32" s="2">
        <f>IFERROR(INDEX('Leave-One-Out - Data'!$B:$BA,MATCH($P32,'Leave-One-Out - Data'!$A:$A,0),MATCH(AV$1,'Leave-One-Out - Data'!$B$1:$BA$1,0)),0)*1000000</f>
        <v>0</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spans="16:69" x14ac:dyDescent="0.25">
      <c r="P33">
        <f>'Leave-One-Out - Data'!A32</f>
        <v>2012</v>
      </c>
      <c r="Q33" s="2">
        <f>IFERROR(INDEX('Leave-One-Out - Data'!$B:$BA,MATCH($P33,'Leave-One-Out - Data'!$A:$A,0),MATCH(Q$1,'Leave-One-Out - Data'!$B$1:$BA$1,0)),0)*1000000</f>
        <v>33.391028409823775</v>
      </c>
      <c r="R33" s="2">
        <f>IFERROR(INDEX('Leave-One-Out - Data'!$B:$BA,MATCH($P33,'Leave-One-Out - Data'!$A:$A,0),MATCH(R$1,'Leave-One-Out - Data'!$B$1:$BA$1,0)),0)*1000000</f>
        <v>31.636980063922238</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0</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0</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34.194111678516492</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31.655271321142209</v>
      </c>
      <c r="AK33" s="2">
        <f>IFERROR(INDEX('Leave-One-Out - Data'!$B:$BA,MATCH($P33,'Leave-One-Out - Data'!$A:$A,0),MATCH(AK$1,'Leave-One-Out - Data'!$B$1:$BA$1,0)),0)*1000000</f>
        <v>0</v>
      </c>
      <c r="AL33" s="2">
        <f>IFERROR(INDEX('Leave-One-Out - Data'!$B:$BA,MATCH($P33,'Leave-One-Out - Data'!$A:$A,0),MATCH(AL$1,'Leave-One-Out - Data'!$B$1:$BA$1,0)),0)*1000000</f>
        <v>30.718552428879775</v>
      </c>
      <c r="AM33" s="2">
        <f>IFERROR(INDEX('Leave-One-Out - Data'!$B:$BA,MATCH($P33,'Leave-One-Out - Data'!$A:$A,0),MATCH(AM$1,'Leave-One-Out - Data'!$B$1:$BA$1,0)),0)*1000000</f>
        <v>32.753053572378114</v>
      </c>
      <c r="AN33" s="2">
        <f>IFERROR(INDEX('Leave-One-Out - Data'!$B:$BA,MATCH($P33,'Leave-One-Out - Data'!$A:$A,0),MATCH(AN$1,'Leave-One-Out - Data'!$B$1:$BA$1,0)),0)*1000000</f>
        <v>0</v>
      </c>
      <c r="AO33" s="2">
        <f>IFERROR(INDEX('Leave-One-Out - Data'!$B:$BA,MATCH($P33,'Leave-One-Out - Data'!$A:$A,0),MATCH(AO$1,'Leave-One-Out - Data'!$B$1:$BA$1,0)),0)*1000000</f>
        <v>35.956695541244706</v>
      </c>
      <c r="AP33" s="2">
        <f>IFERROR(INDEX('Leave-One-Out - Data'!$B:$BA,MATCH($P33,'Leave-One-Out - Data'!$A:$A,0),MATCH(AP$1,'Leave-One-Out - Data'!$B$1:$BA$1,0)),0)*1000000</f>
        <v>0</v>
      </c>
      <c r="AQ33" s="2">
        <f>IFERROR(INDEX('Leave-One-Out - Data'!$B:$BA,MATCH($P33,'Leave-One-Out - Data'!$A:$A,0),MATCH(AQ$1,'Leave-One-Out - Data'!$B$1:$BA$1,0)),0)*1000000</f>
        <v>28.984006194150425</v>
      </c>
      <c r="AR33" s="2">
        <f>IFERROR(INDEX('Leave-One-Out - Data'!$B:$BA,MATCH($P33,'Leave-One-Out - Data'!$A:$A,0),MATCH(AR$1,'Leave-One-Out - Data'!$B$1:$BA$1,0)),0)*1000000</f>
        <v>0</v>
      </c>
      <c r="AS33" s="2">
        <f>IFERROR(INDEX('Leave-One-Out - Data'!$B:$BA,MATCH($P33,'Leave-One-Out - Data'!$A:$A,0),MATCH(AS$1,'Leave-One-Out - Data'!$B$1:$BA$1,0)),0)*1000000</f>
        <v>30.680112211484811</v>
      </c>
      <c r="AT33" s="2">
        <f>IFERROR(INDEX('Leave-One-Out - Data'!$B:$BA,MATCH($P33,'Leave-One-Out - Data'!$A:$A,0),MATCH(AT$1,'Leave-One-Out - Data'!$B$1:$BA$1,0)),0)*1000000</f>
        <v>0</v>
      </c>
      <c r="AU33" s="2">
        <f>IFERROR(INDEX('Leave-One-Out - Data'!$B:$BA,MATCH($P33,'Leave-One-Out - Data'!$A:$A,0),MATCH(AU$1,'Leave-One-Out - Data'!$B$1:$BA$1,0)),0)*1000000</f>
        <v>0</v>
      </c>
      <c r="AV33" s="2">
        <f>IFERROR(INDEX('Leave-One-Out - Data'!$B:$BA,MATCH($P33,'Leave-One-Out - Data'!$A:$A,0),MATCH(AV$1,'Leave-One-Out - Data'!$B$1:$BA$1,0)),0)*1000000</f>
        <v>0</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spans="16:69" x14ac:dyDescent="0.25">
      <c r="P34">
        <f>'Leave-One-Out - Data'!A33</f>
        <v>2013</v>
      </c>
      <c r="Q34" s="2">
        <f>IFERROR(INDEX('Leave-One-Out - Data'!$B:$BA,MATCH($P34,'Leave-One-Out - Data'!$A:$A,0),MATCH(Q$1,'Leave-One-Out - Data'!$B$1:$BA$1,0)),0)*1000000</f>
        <v>33.044518204405904</v>
      </c>
      <c r="R34" s="2">
        <f>IFERROR(INDEX('Leave-One-Out - Data'!$B:$BA,MATCH($P34,'Leave-One-Out - Data'!$A:$A,0),MATCH(R$1,'Leave-One-Out - Data'!$B$1:$BA$1,0)),0)*1000000</f>
        <v>29.542947009758787</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0</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0</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31.274214416043833</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29.635074241014085</v>
      </c>
      <c r="AK34" s="2">
        <f>IFERROR(INDEX('Leave-One-Out - Data'!$B:$BA,MATCH($P34,'Leave-One-Out - Data'!$A:$A,0),MATCH(AK$1,'Leave-One-Out - Data'!$B$1:$BA$1,0)),0)*1000000</f>
        <v>0</v>
      </c>
      <c r="AL34" s="2">
        <f>IFERROR(INDEX('Leave-One-Out - Data'!$B:$BA,MATCH($P34,'Leave-One-Out - Data'!$A:$A,0),MATCH(AL$1,'Leave-One-Out - Data'!$B$1:$BA$1,0)),0)*1000000</f>
        <v>28.875035714008845</v>
      </c>
      <c r="AM34" s="2">
        <f>IFERROR(INDEX('Leave-One-Out - Data'!$B:$BA,MATCH($P34,'Leave-One-Out - Data'!$A:$A,0),MATCH(AM$1,'Leave-One-Out - Data'!$B$1:$BA$1,0)),0)*1000000</f>
        <v>30.044533777981997</v>
      </c>
      <c r="AN34" s="2">
        <f>IFERROR(INDEX('Leave-One-Out - Data'!$B:$BA,MATCH($P34,'Leave-One-Out - Data'!$A:$A,0),MATCH(AN$1,'Leave-One-Out - Data'!$B$1:$BA$1,0)),0)*1000000</f>
        <v>0</v>
      </c>
      <c r="AO34" s="2">
        <f>IFERROR(INDEX('Leave-One-Out - Data'!$B:$BA,MATCH($P34,'Leave-One-Out - Data'!$A:$A,0),MATCH(AO$1,'Leave-One-Out - Data'!$B$1:$BA$1,0)),0)*1000000</f>
        <v>32.761637969088042</v>
      </c>
      <c r="AP34" s="2">
        <f>IFERROR(INDEX('Leave-One-Out - Data'!$B:$BA,MATCH($P34,'Leave-One-Out - Data'!$A:$A,0),MATCH(AP$1,'Leave-One-Out - Data'!$B$1:$BA$1,0)),0)*1000000</f>
        <v>0</v>
      </c>
      <c r="AQ34" s="2">
        <f>IFERROR(INDEX('Leave-One-Out - Data'!$B:$BA,MATCH($P34,'Leave-One-Out - Data'!$A:$A,0),MATCH(AQ$1,'Leave-One-Out - Data'!$B$1:$BA$1,0)),0)*1000000</f>
        <v>28.101391808377226</v>
      </c>
      <c r="AR34" s="2">
        <f>IFERROR(INDEX('Leave-One-Out - Data'!$B:$BA,MATCH($P34,'Leave-One-Out - Data'!$A:$A,0),MATCH(AR$1,'Leave-One-Out - Data'!$B$1:$BA$1,0)),0)*1000000</f>
        <v>0</v>
      </c>
      <c r="AS34" s="2">
        <f>IFERROR(INDEX('Leave-One-Out - Data'!$B:$BA,MATCH($P34,'Leave-One-Out - Data'!$A:$A,0),MATCH(AS$1,'Leave-One-Out - Data'!$B$1:$BA$1,0)),0)*1000000</f>
        <v>29.426632567265187</v>
      </c>
      <c r="AT34" s="2">
        <f>IFERROR(INDEX('Leave-One-Out - Data'!$B:$BA,MATCH($P34,'Leave-One-Out - Data'!$A:$A,0),MATCH(AT$1,'Leave-One-Out - Data'!$B$1:$BA$1,0)),0)*1000000</f>
        <v>0</v>
      </c>
      <c r="AU34" s="2">
        <f>IFERROR(INDEX('Leave-One-Out - Data'!$B:$BA,MATCH($P34,'Leave-One-Out - Data'!$A:$A,0),MATCH(AU$1,'Leave-One-Out - Data'!$B$1:$BA$1,0)),0)*1000000</f>
        <v>0</v>
      </c>
      <c r="AV34" s="2">
        <f>IFERROR(INDEX('Leave-One-Out - Data'!$B:$BA,MATCH($P34,'Leave-One-Out - Data'!$A:$A,0),MATCH(AV$1,'Leave-One-Out - Data'!$B$1:$BA$1,0)),0)*1000000</f>
        <v>0</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spans="16:69" x14ac:dyDescent="0.25">
      <c r="P35">
        <f>'Leave-One-Out - Data'!A34</f>
        <v>2014</v>
      </c>
      <c r="Q35" s="2">
        <f>IFERROR(INDEX('Leave-One-Out - Data'!$B:$BA,MATCH($P35,'Leave-One-Out - Data'!$A:$A,0),MATCH(Q$1,'Leave-One-Out - Data'!$B$1:$BA$1,0)),0)*1000000</f>
        <v>28.781050787074491</v>
      </c>
      <c r="R35" s="2">
        <f>IFERROR(INDEX('Leave-One-Out - Data'!$B:$BA,MATCH($P35,'Leave-One-Out - Data'!$A:$A,0),MATCH(R$1,'Leave-One-Out - Data'!$B$1:$BA$1,0)),0)*1000000</f>
        <v>29.249159733808483</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0</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0</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31.916627289319877</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29.045247014437336</v>
      </c>
      <c r="AK35" s="2">
        <f>IFERROR(INDEX('Leave-One-Out - Data'!$B:$BA,MATCH($P35,'Leave-One-Out - Data'!$A:$A,0),MATCH(AK$1,'Leave-One-Out - Data'!$B$1:$BA$1,0)),0)*1000000</f>
        <v>0</v>
      </c>
      <c r="AL35" s="2">
        <f>IFERROR(INDEX('Leave-One-Out - Data'!$B:$BA,MATCH($P35,'Leave-One-Out - Data'!$A:$A,0),MATCH(AL$1,'Leave-One-Out - Data'!$B$1:$BA$1,0)),0)*1000000</f>
        <v>28.82876988951466</v>
      </c>
      <c r="AM35" s="2">
        <f>IFERROR(INDEX('Leave-One-Out - Data'!$B:$BA,MATCH($P35,'Leave-One-Out - Data'!$A:$A,0),MATCH(AM$1,'Leave-One-Out - Data'!$B$1:$BA$1,0)),0)*1000000</f>
        <v>26.55398065144254</v>
      </c>
      <c r="AN35" s="2">
        <f>IFERROR(INDEX('Leave-One-Out - Data'!$B:$BA,MATCH($P35,'Leave-One-Out - Data'!$A:$A,0),MATCH(AN$1,'Leave-One-Out - Data'!$B$1:$BA$1,0)),0)*1000000</f>
        <v>0</v>
      </c>
      <c r="AO35" s="2">
        <f>IFERROR(INDEX('Leave-One-Out - Data'!$B:$BA,MATCH($P35,'Leave-One-Out - Data'!$A:$A,0),MATCH(AO$1,'Leave-One-Out - Data'!$B$1:$BA$1,0)),0)*1000000</f>
        <v>32.893276762479218</v>
      </c>
      <c r="AP35" s="2">
        <f>IFERROR(INDEX('Leave-One-Out - Data'!$B:$BA,MATCH($P35,'Leave-One-Out - Data'!$A:$A,0),MATCH(AP$1,'Leave-One-Out - Data'!$B$1:$BA$1,0)),0)*1000000</f>
        <v>0</v>
      </c>
      <c r="AQ35" s="2">
        <f>IFERROR(INDEX('Leave-One-Out - Data'!$B:$BA,MATCH($P35,'Leave-One-Out - Data'!$A:$A,0),MATCH(AQ$1,'Leave-One-Out - Data'!$B$1:$BA$1,0)),0)*1000000</f>
        <v>29.045488594420021</v>
      </c>
      <c r="AR35" s="2">
        <f>IFERROR(INDEX('Leave-One-Out - Data'!$B:$BA,MATCH($P35,'Leave-One-Out - Data'!$A:$A,0),MATCH(AR$1,'Leave-One-Out - Data'!$B$1:$BA$1,0)),0)*1000000</f>
        <v>0</v>
      </c>
      <c r="AS35" s="2">
        <f>IFERROR(INDEX('Leave-One-Out - Data'!$B:$BA,MATCH($P35,'Leave-One-Out - Data'!$A:$A,0),MATCH(AS$1,'Leave-One-Out - Data'!$B$1:$BA$1,0)),0)*1000000</f>
        <v>29.11274258622143</v>
      </c>
      <c r="AT35" s="2">
        <f>IFERROR(INDEX('Leave-One-Out - Data'!$B:$BA,MATCH($P35,'Leave-One-Out - Data'!$A:$A,0),MATCH(AT$1,'Leave-One-Out - Data'!$B$1:$BA$1,0)),0)*1000000</f>
        <v>0</v>
      </c>
      <c r="AU35" s="2">
        <f>IFERROR(INDEX('Leave-One-Out - Data'!$B:$BA,MATCH($P35,'Leave-One-Out - Data'!$A:$A,0),MATCH(AU$1,'Leave-One-Out - Data'!$B$1:$BA$1,0)),0)*1000000</f>
        <v>0</v>
      </c>
      <c r="AV35" s="2">
        <f>IFERROR(INDEX('Leave-One-Out - Data'!$B:$BA,MATCH($P35,'Leave-One-Out - Data'!$A:$A,0),MATCH(AV$1,'Leave-One-Out - Data'!$B$1:$BA$1,0)),0)*1000000</f>
        <v>0</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spans="16:69" x14ac:dyDescent="0.25">
      <c r="P36">
        <f>'Leave-One-Out - Data'!A35</f>
        <v>2015</v>
      </c>
      <c r="Q36" s="2">
        <f>IFERROR(INDEX('Leave-One-Out - Data'!$B:$BA,MATCH($P36,'Leave-One-Out - Data'!$A:$A,0),MATCH(Q$1,'Leave-One-Out - Data'!$B$1:$BA$1,0)),0)*1000000</f>
        <v>29.661341613973491</v>
      </c>
      <c r="R36" s="2">
        <f>IFERROR(INDEX('Leave-One-Out - Data'!$B:$BA,MATCH($P36,'Leave-One-Out - Data'!$A:$A,0),MATCH(R$1,'Leave-One-Out - Data'!$B$1:$BA$1,0)),0)*1000000</f>
        <v>25.580794690540642</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0</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0</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27.548269012186211</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25.611628545448184</v>
      </c>
      <c r="AK36" s="2">
        <f>IFERROR(INDEX('Leave-One-Out - Data'!$B:$BA,MATCH($P36,'Leave-One-Out - Data'!$A:$A,0),MATCH(AK$1,'Leave-One-Out - Data'!$B$1:$BA$1,0)),0)*1000000</f>
        <v>0</v>
      </c>
      <c r="AL36" s="2">
        <f>IFERROR(INDEX('Leave-One-Out - Data'!$B:$BA,MATCH($P36,'Leave-One-Out - Data'!$A:$A,0),MATCH(AL$1,'Leave-One-Out - Data'!$B$1:$BA$1,0)),0)*1000000</f>
        <v>24.734363680181563</v>
      </c>
      <c r="AM36" s="2">
        <f>IFERROR(INDEX('Leave-One-Out - Data'!$B:$BA,MATCH($P36,'Leave-One-Out - Data'!$A:$A,0),MATCH(AM$1,'Leave-One-Out - Data'!$B$1:$BA$1,0)),0)*1000000</f>
        <v>28.70227599851205</v>
      </c>
      <c r="AN36" s="2">
        <f>IFERROR(INDEX('Leave-One-Out - Data'!$B:$BA,MATCH($P36,'Leave-One-Out - Data'!$A:$A,0),MATCH(AN$1,'Leave-One-Out - Data'!$B$1:$BA$1,0)),0)*1000000</f>
        <v>0</v>
      </c>
      <c r="AO36" s="2">
        <f>IFERROR(INDEX('Leave-One-Out - Data'!$B:$BA,MATCH($P36,'Leave-One-Out - Data'!$A:$A,0),MATCH(AO$1,'Leave-One-Out - Data'!$B$1:$BA$1,0)),0)*1000000</f>
        <v>29.127940375474282</v>
      </c>
      <c r="AP36" s="2">
        <f>IFERROR(INDEX('Leave-One-Out - Data'!$B:$BA,MATCH($P36,'Leave-One-Out - Data'!$A:$A,0),MATCH(AP$1,'Leave-One-Out - Data'!$B$1:$BA$1,0)),0)*1000000</f>
        <v>0</v>
      </c>
      <c r="AQ36" s="2">
        <f>IFERROR(INDEX('Leave-One-Out - Data'!$B:$BA,MATCH($P36,'Leave-One-Out - Data'!$A:$A,0),MATCH(AQ$1,'Leave-One-Out - Data'!$B$1:$BA$1,0)),0)*1000000</f>
        <v>24.749761669227155</v>
      </c>
      <c r="AR36" s="2">
        <f>IFERROR(INDEX('Leave-One-Out - Data'!$B:$BA,MATCH($P36,'Leave-One-Out - Data'!$A:$A,0),MATCH(AR$1,'Leave-One-Out - Data'!$B$1:$BA$1,0)),0)*1000000</f>
        <v>0</v>
      </c>
      <c r="AS36" s="2">
        <f>IFERROR(INDEX('Leave-One-Out - Data'!$B:$BA,MATCH($P36,'Leave-One-Out - Data'!$A:$A,0),MATCH(AS$1,'Leave-One-Out - Data'!$B$1:$BA$1,0)),0)*1000000</f>
        <v>25.149554399831686</v>
      </c>
      <c r="AT36" s="2">
        <f>IFERROR(INDEX('Leave-One-Out - Data'!$B:$BA,MATCH($P36,'Leave-One-Out - Data'!$A:$A,0),MATCH(AT$1,'Leave-One-Out - Data'!$B$1:$BA$1,0)),0)*1000000</f>
        <v>0</v>
      </c>
      <c r="AU36" s="2">
        <f>IFERROR(INDEX('Leave-One-Out - Data'!$B:$BA,MATCH($P36,'Leave-One-Out - Data'!$A:$A,0),MATCH(AU$1,'Leave-One-Out - Data'!$B$1:$BA$1,0)),0)*1000000</f>
        <v>0</v>
      </c>
      <c r="AV36" s="2">
        <f>IFERROR(INDEX('Leave-One-Out - Data'!$B:$BA,MATCH($P36,'Leave-One-Out - Data'!$A:$A,0),MATCH(AV$1,'Leave-One-Out - Data'!$B$1:$BA$1,0)),0)*1000000</f>
        <v>0</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D2" sqref="D2:D52"/>
    </sheetView>
  </sheetViews>
  <sheetFormatPr defaultColWidth="8.85546875" defaultRowHeight="15" x14ac:dyDescent="0.25"/>
  <sheetData>
    <row r="1" spans="1:4" x14ac:dyDescent="0.25">
      <c r="A1" t="s">
        <v>29</v>
      </c>
      <c r="B1" t="s">
        <v>30</v>
      </c>
      <c r="C1" t="s">
        <v>28</v>
      </c>
      <c r="D1" t="s">
        <v>269</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9" workbookViewId="0">
      <selection activeCell="E41" sqref="E41"/>
    </sheetView>
  </sheetViews>
  <sheetFormatPr defaultRowHeight="15" x14ac:dyDescent="0.25"/>
  <sheetData>
    <row r="1" spans="1:5" x14ac:dyDescent="0.25">
      <c r="A1" t="s">
        <v>158</v>
      </c>
      <c r="B1" t="s">
        <v>159</v>
      </c>
      <c r="C1" t="s">
        <v>133</v>
      </c>
      <c r="D1" t="s">
        <v>160</v>
      </c>
      <c r="E1" t="s">
        <v>0</v>
      </c>
    </row>
    <row r="2" spans="1:5" x14ac:dyDescent="0.25">
      <c r="A2">
        <v>4</v>
      </c>
      <c r="B2">
        <v>0</v>
      </c>
      <c r="C2">
        <v>9.6200674306601286E-5</v>
      </c>
      <c r="D2">
        <v>9.4987532116647352E-5</v>
      </c>
      <c r="E2">
        <v>1982</v>
      </c>
    </row>
    <row r="3" spans="1:5" x14ac:dyDescent="0.25">
      <c r="A3">
        <v>5</v>
      </c>
      <c r="B3">
        <v>0</v>
      </c>
      <c r="C3">
        <v>8.9767214376479387E-5</v>
      </c>
      <c r="D3">
        <v>9.2897617774724499E-5</v>
      </c>
      <c r="E3">
        <v>1983</v>
      </c>
    </row>
    <row r="4" spans="1:5" x14ac:dyDescent="0.25">
      <c r="A4">
        <v>8</v>
      </c>
      <c r="B4">
        <v>0</v>
      </c>
      <c r="C4">
        <v>8.7953194451984018E-5</v>
      </c>
      <c r="D4">
        <v>8.608928470493993E-5</v>
      </c>
      <c r="E4">
        <v>1984</v>
      </c>
    </row>
    <row r="5" spans="1:5" x14ac:dyDescent="0.25">
      <c r="A5">
        <v>13</v>
      </c>
      <c r="B5">
        <v>0</v>
      </c>
      <c r="C5">
        <v>7.4536430474836379E-5</v>
      </c>
      <c r="D5">
        <v>7.6880690940015484E-5</v>
      </c>
      <c r="E5">
        <v>1985</v>
      </c>
    </row>
    <row r="6" spans="1:5" x14ac:dyDescent="0.25">
      <c r="A6">
        <v>16</v>
      </c>
      <c r="B6">
        <v>0</v>
      </c>
      <c r="C6">
        <v>7.8524019045289606E-5</v>
      </c>
      <c r="D6">
        <v>8.4724583735805933E-5</v>
      </c>
      <c r="E6">
        <v>1986</v>
      </c>
    </row>
    <row r="7" spans="1:5" x14ac:dyDescent="0.25">
      <c r="A7">
        <v>18</v>
      </c>
      <c r="B7">
        <v>0</v>
      </c>
      <c r="C7">
        <v>7.6536969572771341E-5</v>
      </c>
      <c r="D7">
        <v>7.7901719843794122E-5</v>
      </c>
      <c r="E7">
        <v>1987</v>
      </c>
    </row>
    <row r="8" spans="1:5" x14ac:dyDescent="0.25">
      <c r="A8">
        <v>20</v>
      </c>
      <c r="B8">
        <v>7.6999999582767487E-2</v>
      </c>
      <c r="C8">
        <v>8.6746891611255705E-5</v>
      </c>
      <c r="D8">
        <v>8.1802875232824597E-5</v>
      </c>
      <c r="E8">
        <v>1988</v>
      </c>
    </row>
    <row r="9" spans="1:5" x14ac:dyDescent="0.25">
      <c r="A9">
        <v>21</v>
      </c>
      <c r="B9">
        <v>0</v>
      </c>
      <c r="C9">
        <v>7.966517296154052E-5</v>
      </c>
      <c r="D9">
        <v>7.9559616613551033E-5</v>
      </c>
      <c r="E9">
        <v>1989</v>
      </c>
    </row>
    <row r="10" spans="1:5" x14ac:dyDescent="0.25">
      <c r="A10">
        <v>22</v>
      </c>
      <c r="B10">
        <v>2.4000000208616257E-2</v>
      </c>
      <c r="C10">
        <v>7.4437281000427902E-5</v>
      </c>
      <c r="D10">
        <v>7.3816887772409256E-5</v>
      </c>
      <c r="E10">
        <v>1990</v>
      </c>
    </row>
    <row r="11" spans="1:5" x14ac:dyDescent="0.25">
      <c r="A11">
        <v>24</v>
      </c>
      <c r="B11">
        <v>0</v>
      </c>
      <c r="C11">
        <v>6.5900887420866638E-5</v>
      </c>
      <c r="D11">
        <v>6.5469223169202457E-5</v>
      </c>
      <c r="E11">
        <v>1991</v>
      </c>
    </row>
    <row r="12" spans="1:5" x14ac:dyDescent="0.25">
      <c r="A12">
        <v>25</v>
      </c>
      <c r="B12">
        <v>0.3580000102519989</v>
      </c>
      <c r="C12">
        <v>5.9373665862949565E-5</v>
      </c>
      <c r="D12">
        <v>6.2341206939890982E-5</v>
      </c>
      <c r="E12">
        <v>1992</v>
      </c>
    </row>
    <row r="13" spans="1:5" x14ac:dyDescent="0.25">
      <c r="A13">
        <v>27</v>
      </c>
      <c r="B13">
        <v>0.27700001001358032</v>
      </c>
      <c r="C13">
        <v>5.4541862482437864E-5</v>
      </c>
      <c r="D13">
        <v>5.6063231273583368E-5</v>
      </c>
      <c r="E13">
        <v>1993</v>
      </c>
    </row>
    <row r="14" spans="1:5" x14ac:dyDescent="0.25">
      <c r="A14">
        <v>29</v>
      </c>
      <c r="B14">
        <v>0.17700000107288361</v>
      </c>
      <c r="C14">
        <v>6.1182043282315135E-5</v>
      </c>
      <c r="D14">
        <v>6.110613191412995E-5</v>
      </c>
      <c r="E14">
        <v>1994</v>
      </c>
    </row>
    <row r="15" spans="1:5" x14ac:dyDescent="0.25">
      <c r="A15">
        <v>31</v>
      </c>
      <c r="B15">
        <v>8.7999999523162842E-2</v>
      </c>
      <c r="C15">
        <v>6.393035437213257E-5</v>
      </c>
      <c r="D15">
        <v>6.0457199964730532E-5</v>
      </c>
      <c r="E15">
        <v>1995</v>
      </c>
    </row>
    <row r="16" spans="1:5" x14ac:dyDescent="0.25">
      <c r="A16">
        <v>38</v>
      </c>
      <c r="B16">
        <v>0</v>
      </c>
      <c r="C16">
        <v>5.6638848036527634E-5</v>
      </c>
      <c r="D16">
        <v>5.4081628586573051E-5</v>
      </c>
      <c r="E16">
        <v>1996</v>
      </c>
    </row>
    <row r="17" spans="1:5" x14ac:dyDescent="0.25">
      <c r="A17">
        <v>45</v>
      </c>
      <c r="B17">
        <v>0</v>
      </c>
      <c r="C17">
        <v>4.8883543058764189E-5</v>
      </c>
      <c r="D17">
        <v>4.997455238481052E-5</v>
      </c>
      <c r="E17">
        <v>1997</v>
      </c>
    </row>
    <row r="18" spans="1:5" x14ac:dyDescent="0.25">
      <c r="A18">
        <v>46</v>
      </c>
      <c r="B18">
        <v>0</v>
      </c>
      <c r="C18">
        <v>5.1552549848565832E-5</v>
      </c>
      <c r="D18">
        <v>5.2503946059005104E-5</v>
      </c>
      <c r="E18">
        <v>1998</v>
      </c>
    </row>
    <row r="19" spans="1:5" x14ac:dyDescent="0.25">
      <c r="A19">
        <v>47</v>
      </c>
      <c r="B19">
        <v>0</v>
      </c>
      <c r="C19">
        <v>5.0093349273083732E-5</v>
      </c>
      <c r="D19">
        <v>4.8930278840998652E-5</v>
      </c>
      <c r="E19">
        <v>1999</v>
      </c>
    </row>
    <row r="20" spans="1:5" x14ac:dyDescent="0.25">
      <c r="A20">
        <v>48</v>
      </c>
      <c r="B20">
        <v>0</v>
      </c>
      <c r="C20">
        <v>5.0370264943921939E-5</v>
      </c>
      <c r="D20">
        <v>5.3936779469950126E-5</v>
      </c>
      <c r="E20">
        <v>2000</v>
      </c>
    </row>
    <row r="21" spans="1:5" x14ac:dyDescent="0.25">
      <c r="A21">
        <v>55</v>
      </c>
      <c r="B21">
        <v>0</v>
      </c>
      <c r="C21">
        <v>4.9426980694988742E-5</v>
      </c>
      <c r="D21">
        <v>5.2458924263191872E-5</v>
      </c>
      <c r="E21">
        <v>2001</v>
      </c>
    </row>
    <row r="22" spans="1:5" x14ac:dyDescent="0.25">
      <c r="C22">
        <v>5.0041086069541052E-5</v>
      </c>
      <c r="D22">
        <v>5.6458428134646964E-5</v>
      </c>
      <c r="E22">
        <v>2002</v>
      </c>
    </row>
    <row r="23" spans="1:5" x14ac:dyDescent="0.25">
      <c r="C23">
        <v>4.9663332902127877E-5</v>
      </c>
      <c r="D23">
        <v>5.4878469851246335E-5</v>
      </c>
      <c r="E23">
        <v>2003</v>
      </c>
    </row>
    <row r="24" spans="1:5" x14ac:dyDescent="0.25">
      <c r="C24">
        <v>4.7159959649434313E-5</v>
      </c>
      <c r="D24">
        <v>4.5706646615144565E-5</v>
      </c>
      <c r="E24">
        <v>2004</v>
      </c>
    </row>
    <row r="25" spans="1:5" x14ac:dyDescent="0.25">
      <c r="C25">
        <v>4.8025172873167321E-5</v>
      </c>
      <c r="D25">
        <v>4.6864232408552199E-5</v>
      </c>
      <c r="E25">
        <v>2005</v>
      </c>
    </row>
    <row r="26" spans="1:5" x14ac:dyDescent="0.25">
      <c r="C26">
        <v>4.6089498937362805E-5</v>
      </c>
      <c r="D26">
        <v>4.4063306115276649E-5</v>
      </c>
      <c r="E26">
        <v>2006</v>
      </c>
    </row>
    <row r="27" spans="1:5" x14ac:dyDescent="0.25">
      <c r="C27">
        <v>4.4078020437154919E-5</v>
      </c>
      <c r="D27">
        <v>4.3945672794507118E-5</v>
      </c>
      <c r="E27">
        <v>2007</v>
      </c>
    </row>
    <row r="28" spans="1:5" x14ac:dyDescent="0.25">
      <c r="C28">
        <v>3.5831271816277876E-5</v>
      </c>
      <c r="D28">
        <v>3.877968935194076E-5</v>
      </c>
      <c r="E28">
        <v>2008</v>
      </c>
    </row>
    <row r="29" spans="1:5" x14ac:dyDescent="0.25">
      <c r="C29">
        <v>2.9875493055442348E-5</v>
      </c>
      <c r="D29">
        <v>3.4138404735131183E-5</v>
      </c>
      <c r="E29">
        <v>2009</v>
      </c>
    </row>
    <row r="30" spans="1:5" x14ac:dyDescent="0.25">
      <c r="C30">
        <v>2.8899079552502371E-5</v>
      </c>
      <c r="D30">
        <v>3.3135369776573497E-5</v>
      </c>
      <c r="E30">
        <v>2010</v>
      </c>
    </row>
    <row r="31" spans="1:5" x14ac:dyDescent="0.25">
      <c r="C31">
        <v>2.7466066967463121E-5</v>
      </c>
      <c r="D31">
        <v>3.1414773910000803E-5</v>
      </c>
      <c r="E31">
        <v>2011</v>
      </c>
    </row>
    <row r="32" spans="1:5" x14ac:dyDescent="0.25">
      <c r="C32">
        <v>3.3391028409823775E-5</v>
      </c>
      <c r="D32">
        <v>3.4196187894849571E-5</v>
      </c>
      <c r="E32">
        <v>2012</v>
      </c>
    </row>
    <row r="33" spans="3:5" x14ac:dyDescent="0.25">
      <c r="C33">
        <v>3.3044518204405904E-5</v>
      </c>
      <c r="D33">
        <v>3.1251296506525254E-5</v>
      </c>
      <c r="E33">
        <v>2013</v>
      </c>
    </row>
    <row r="34" spans="3:5" x14ac:dyDescent="0.25">
      <c r="C34">
        <v>2.8781050787074491E-5</v>
      </c>
      <c r="D34">
        <v>3.1484696917686956E-5</v>
      </c>
      <c r="E34">
        <v>2014</v>
      </c>
    </row>
    <row r="35" spans="3:5" x14ac:dyDescent="0.25">
      <c r="C35">
        <v>2.9661341613973491E-5</v>
      </c>
      <c r="D35">
        <v>2.7517552294739288E-5</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7" workbookViewId="0">
      <selection activeCell="G33" sqref="G33"/>
    </sheetView>
  </sheetViews>
  <sheetFormatPr defaultRowHeight="15" x14ac:dyDescent="0.25"/>
  <sheetData>
    <row r="1" spans="1:5" x14ac:dyDescent="0.25">
      <c r="A1" t="s">
        <v>158</v>
      </c>
      <c r="B1" t="s">
        <v>159</v>
      </c>
      <c r="C1" t="s">
        <v>133</v>
      </c>
      <c r="D1" t="s">
        <v>160</v>
      </c>
      <c r="E1" t="s">
        <v>0</v>
      </c>
    </row>
    <row r="2" spans="1:5" x14ac:dyDescent="0.25">
      <c r="A2">
        <v>4</v>
      </c>
      <c r="B2">
        <v>0</v>
      </c>
      <c r="C2">
        <v>9.6200674306601286E-5</v>
      </c>
      <c r="D2">
        <v>9.3111196307290813E-5</v>
      </c>
      <c r="E2">
        <v>1982</v>
      </c>
    </row>
    <row r="3" spans="1:5" x14ac:dyDescent="0.25">
      <c r="A3">
        <v>5</v>
      </c>
      <c r="B3">
        <v>0</v>
      </c>
      <c r="C3">
        <v>8.9767214376479387E-5</v>
      </c>
      <c r="D3">
        <v>9.2445323025458487E-5</v>
      </c>
      <c r="E3">
        <v>1983</v>
      </c>
    </row>
    <row r="4" spans="1:5" x14ac:dyDescent="0.25">
      <c r="A4">
        <v>8</v>
      </c>
      <c r="B4">
        <v>0</v>
      </c>
      <c r="C4">
        <v>8.7953194451984018E-5</v>
      </c>
      <c r="D4">
        <v>8.3848365859012113E-5</v>
      </c>
      <c r="E4">
        <v>1984</v>
      </c>
    </row>
    <row r="5" spans="1:5" x14ac:dyDescent="0.25">
      <c r="A5">
        <v>13</v>
      </c>
      <c r="B5">
        <v>0</v>
      </c>
      <c r="C5">
        <v>7.4536430474836379E-5</v>
      </c>
      <c r="D5">
        <v>7.6117775461170825E-5</v>
      </c>
      <c r="E5">
        <v>1985</v>
      </c>
    </row>
    <row r="6" spans="1:5" x14ac:dyDescent="0.25">
      <c r="A6">
        <v>16</v>
      </c>
      <c r="B6">
        <v>0</v>
      </c>
      <c r="C6">
        <v>7.8524019045289606E-5</v>
      </c>
      <c r="D6">
        <v>8.3551054995041344E-5</v>
      </c>
      <c r="E6">
        <v>1986</v>
      </c>
    </row>
    <row r="7" spans="1:5" x14ac:dyDescent="0.25">
      <c r="A7">
        <v>18</v>
      </c>
      <c r="B7">
        <v>8.6999997496604919E-2</v>
      </c>
      <c r="C7">
        <v>7.6536969572771341E-5</v>
      </c>
      <c r="D7">
        <v>7.7090510094421924E-5</v>
      </c>
      <c r="E7">
        <v>1987</v>
      </c>
    </row>
    <row r="8" spans="1:5" x14ac:dyDescent="0.25">
      <c r="A8">
        <v>20</v>
      </c>
      <c r="B8">
        <v>0</v>
      </c>
      <c r="C8">
        <v>8.6746891611255705E-5</v>
      </c>
      <c r="D8">
        <v>8.0316054794820951E-5</v>
      </c>
      <c r="E8">
        <v>1988</v>
      </c>
    </row>
    <row r="9" spans="1:5" x14ac:dyDescent="0.25">
      <c r="A9">
        <v>21</v>
      </c>
      <c r="B9">
        <v>0</v>
      </c>
      <c r="C9">
        <v>7.966517296154052E-5</v>
      </c>
      <c r="D9">
        <v>7.7273894388781627E-5</v>
      </c>
      <c r="E9">
        <v>1989</v>
      </c>
    </row>
    <row r="10" spans="1:5" x14ac:dyDescent="0.25">
      <c r="A10">
        <v>22</v>
      </c>
      <c r="B10">
        <v>6.0000000521540642E-3</v>
      </c>
      <c r="C10">
        <v>7.4437281000427902E-5</v>
      </c>
      <c r="D10">
        <v>7.2203914118290408E-5</v>
      </c>
      <c r="E10">
        <v>1990</v>
      </c>
    </row>
    <row r="11" spans="1:5" x14ac:dyDescent="0.25">
      <c r="A11">
        <v>24</v>
      </c>
      <c r="B11">
        <v>5.299999937415123E-2</v>
      </c>
      <c r="C11">
        <v>6.5900887420866638E-5</v>
      </c>
      <c r="D11">
        <v>6.4638129257218698E-5</v>
      </c>
      <c r="E11">
        <v>1991</v>
      </c>
    </row>
    <row r="12" spans="1:5" x14ac:dyDescent="0.25">
      <c r="A12">
        <v>25</v>
      </c>
      <c r="B12">
        <v>0.40599998831748962</v>
      </c>
      <c r="C12">
        <v>5.9373665862949565E-5</v>
      </c>
      <c r="D12">
        <v>5.9489222665433772E-5</v>
      </c>
      <c r="E12">
        <v>1992</v>
      </c>
    </row>
    <row r="13" spans="1:5" x14ac:dyDescent="0.25">
      <c r="A13">
        <v>27</v>
      </c>
      <c r="B13">
        <v>0.22599999606609344</v>
      </c>
      <c r="C13">
        <v>5.4541862482437864E-5</v>
      </c>
      <c r="D13">
        <v>5.3755213011754682E-5</v>
      </c>
      <c r="E13">
        <v>1993</v>
      </c>
    </row>
    <row r="14" spans="1:5" x14ac:dyDescent="0.25">
      <c r="A14">
        <v>29</v>
      </c>
      <c r="B14">
        <v>0.1809999942779541</v>
      </c>
      <c r="C14">
        <v>6.1182043282315135E-5</v>
      </c>
      <c r="D14">
        <v>5.771048391034129E-5</v>
      </c>
      <c r="E14">
        <v>1994</v>
      </c>
    </row>
    <row r="15" spans="1:5" x14ac:dyDescent="0.25">
      <c r="A15">
        <v>31</v>
      </c>
      <c r="B15">
        <v>4.1000001132488251E-2</v>
      </c>
      <c r="C15">
        <v>6.393035437213257E-5</v>
      </c>
      <c r="D15">
        <v>5.6400708210276206E-5</v>
      </c>
      <c r="E15">
        <v>1995</v>
      </c>
    </row>
    <row r="16" spans="1:5" x14ac:dyDescent="0.25">
      <c r="A16">
        <v>38</v>
      </c>
      <c r="B16">
        <v>0</v>
      </c>
      <c r="C16">
        <v>5.6638848036527634E-5</v>
      </c>
      <c r="D16">
        <v>5.0021194354485482E-5</v>
      </c>
      <c r="E16">
        <v>1996</v>
      </c>
    </row>
    <row r="17" spans="1:5" x14ac:dyDescent="0.25">
      <c r="A17">
        <v>45</v>
      </c>
      <c r="B17">
        <v>0</v>
      </c>
      <c r="C17">
        <v>4.8883543058764189E-5</v>
      </c>
      <c r="D17">
        <v>4.7885997333651178E-5</v>
      </c>
      <c r="E17">
        <v>1997</v>
      </c>
    </row>
    <row r="18" spans="1:5" x14ac:dyDescent="0.25">
      <c r="A18">
        <v>46</v>
      </c>
      <c r="B18">
        <v>0</v>
      </c>
      <c r="C18">
        <v>5.1552549848565832E-5</v>
      </c>
      <c r="D18">
        <v>4.9192000613402347E-5</v>
      </c>
      <c r="E18">
        <v>1998</v>
      </c>
    </row>
    <row r="19" spans="1:5" x14ac:dyDescent="0.25">
      <c r="A19">
        <v>47</v>
      </c>
      <c r="B19">
        <v>0</v>
      </c>
      <c r="C19">
        <v>5.0093349273083732E-5</v>
      </c>
      <c r="D19">
        <v>4.559043580957223E-5</v>
      </c>
      <c r="E19">
        <v>1999</v>
      </c>
    </row>
    <row r="20" spans="1:5" x14ac:dyDescent="0.25">
      <c r="A20">
        <v>48</v>
      </c>
      <c r="B20">
        <v>0</v>
      </c>
      <c r="C20">
        <v>5.0370264943921939E-5</v>
      </c>
      <c r="D20">
        <v>5.0000106879451777E-5</v>
      </c>
      <c r="E20">
        <v>2000</v>
      </c>
    </row>
    <row r="21" spans="1:5" x14ac:dyDescent="0.25">
      <c r="A21">
        <v>55</v>
      </c>
      <c r="B21">
        <v>0</v>
      </c>
      <c r="C21">
        <v>4.9426980694988742E-5</v>
      </c>
      <c r="D21">
        <v>4.9039071822335245E-5</v>
      </c>
      <c r="E21">
        <v>2001</v>
      </c>
    </row>
    <row r="22" spans="1:5" x14ac:dyDescent="0.25">
      <c r="C22">
        <v>5.0041086069541052E-5</v>
      </c>
      <c r="D22">
        <v>5.0722244443022647E-5</v>
      </c>
      <c r="E22">
        <v>2002</v>
      </c>
    </row>
    <row r="23" spans="1:5" x14ac:dyDescent="0.25">
      <c r="C23">
        <v>4.9663332902127877E-5</v>
      </c>
      <c r="D23">
        <v>4.9423212651163338E-5</v>
      </c>
      <c r="E23">
        <v>2003</v>
      </c>
    </row>
    <row r="24" spans="1:5" x14ac:dyDescent="0.25">
      <c r="C24">
        <v>4.7159959649434313E-5</v>
      </c>
      <c r="D24">
        <v>4.4513103919598504E-5</v>
      </c>
      <c r="E24">
        <v>2004</v>
      </c>
    </row>
    <row r="25" spans="1:5" x14ac:dyDescent="0.25">
      <c r="C25">
        <v>4.8025172873167321E-5</v>
      </c>
      <c r="D25">
        <v>4.506464834048529E-5</v>
      </c>
      <c r="E25">
        <v>2005</v>
      </c>
    </row>
    <row r="26" spans="1:5" x14ac:dyDescent="0.25">
      <c r="C26">
        <v>4.6089498937362805E-5</v>
      </c>
      <c r="D26">
        <v>4.1824086063570575E-5</v>
      </c>
      <c r="E26">
        <v>2006</v>
      </c>
    </row>
    <row r="27" spans="1:5" x14ac:dyDescent="0.25">
      <c r="C27">
        <v>4.4078020437154919E-5</v>
      </c>
      <c r="D27">
        <v>4.1164338024827883E-5</v>
      </c>
      <c r="E27">
        <v>2007</v>
      </c>
    </row>
    <row r="28" spans="1:5" x14ac:dyDescent="0.25">
      <c r="C28">
        <v>3.5831271816277876E-5</v>
      </c>
      <c r="D28">
        <v>3.4753592910419686E-5</v>
      </c>
      <c r="E28">
        <v>2008</v>
      </c>
    </row>
    <row r="29" spans="1:5" x14ac:dyDescent="0.25">
      <c r="C29">
        <v>2.9875493055442348E-5</v>
      </c>
      <c r="D29">
        <v>3.1502825728239261E-5</v>
      </c>
      <c r="E29">
        <v>2009</v>
      </c>
    </row>
    <row r="30" spans="1:5" x14ac:dyDescent="0.25">
      <c r="C30">
        <v>2.8899079552502371E-5</v>
      </c>
      <c r="D30">
        <v>3.0242172628277331E-5</v>
      </c>
      <c r="E30">
        <v>2010</v>
      </c>
    </row>
    <row r="31" spans="1:5" x14ac:dyDescent="0.25">
      <c r="C31">
        <v>2.7466066967463121E-5</v>
      </c>
      <c r="D31">
        <v>2.9463834358466559E-5</v>
      </c>
      <c r="E31">
        <v>2011</v>
      </c>
    </row>
    <row r="32" spans="1:5" x14ac:dyDescent="0.25">
      <c r="C32">
        <v>3.3391028409823775E-5</v>
      </c>
      <c r="D32">
        <v>3.1636980063922237E-5</v>
      </c>
      <c r="E32">
        <v>2012</v>
      </c>
    </row>
    <row r="33" spans="3:5" x14ac:dyDescent="0.25">
      <c r="C33">
        <v>3.3044518204405904E-5</v>
      </c>
      <c r="D33">
        <v>2.9542947009758788E-5</v>
      </c>
      <c r="E33">
        <v>2013</v>
      </c>
    </row>
    <row r="34" spans="3:5" x14ac:dyDescent="0.25">
      <c r="C34">
        <v>2.8781050787074491E-5</v>
      </c>
      <c r="D34">
        <v>2.9249159733808483E-5</v>
      </c>
      <c r="E34">
        <v>2014</v>
      </c>
    </row>
    <row r="35" spans="3:5" x14ac:dyDescent="0.25">
      <c r="C35">
        <v>2.9661341613973491E-5</v>
      </c>
      <c r="D35">
        <v>2.5580794690540643E-5</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M5" sqref="M5"/>
    </sheetView>
  </sheetViews>
  <sheetFormatPr defaultRowHeight="15" x14ac:dyDescent="0.25"/>
  <sheetData>
    <row r="1" spans="1:11" x14ac:dyDescent="0.25">
      <c r="A1" t="s">
        <v>237</v>
      </c>
      <c r="B1" t="s">
        <v>238</v>
      </c>
      <c r="C1" t="s">
        <v>239</v>
      </c>
      <c r="D1" t="s">
        <v>162</v>
      </c>
      <c r="E1" t="s">
        <v>163</v>
      </c>
      <c r="F1" t="s">
        <v>164</v>
      </c>
      <c r="G1" t="s">
        <v>240</v>
      </c>
      <c r="H1" t="s">
        <v>241</v>
      </c>
      <c r="I1" t="s">
        <v>242</v>
      </c>
      <c r="J1" t="s">
        <v>243</v>
      </c>
      <c r="K1" t="s">
        <v>263</v>
      </c>
    </row>
    <row r="2" spans="1:11" x14ac:dyDescent="0.25">
      <c r="A2">
        <v>0.12957686185836792</v>
      </c>
      <c r="B2">
        <v>7.1742013096809387E-3</v>
      </c>
      <c r="C2">
        <v>6.8591814488172531E-3</v>
      </c>
      <c r="D2">
        <v>2.3292437195777893E-2</v>
      </c>
      <c r="E2">
        <v>5.7697203010320663E-3</v>
      </c>
      <c r="F2">
        <v>8.1716589629650116E-3</v>
      </c>
      <c r="G2">
        <v>0.19382800161838531</v>
      </c>
      <c r="H2">
        <v>0.3138921856880188</v>
      </c>
      <c r="I2">
        <v>9.835439920425415E-2</v>
      </c>
      <c r="J2">
        <v>0.11114867031574249</v>
      </c>
      <c r="K2">
        <v>0.10193269699811935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B2" sqref="B2:V35"/>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1.4143963653623359E-6</v>
      </c>
      <c r="C2">
        <v>-1.89068159670569E-5</v>
      </c>
      <c r="D2">
        <v>-8.824285032460466E-6</v>
      </c>
      <c r="E2">
        <v>-6.7967393988510594E-6</v>
      </c>
      <c r="F2">
        <v>3.3373657061019912E-5</v>
      </c>
      <c r="G2">
        <v>8.5555566329276189E-6</v>
      </c>
      <c r="H2">
        <v>-3.8101229620224331E-6</v>
      </c>
      <c r="I2">
        <v>2.2015514332451858E-5</v>
      </c>
      <c r="J2">
        <v>-1.7533111531520262E-5</v>
      </c>
      <c r="K2">
        <v>4.6007112359802704E-6</v>
      </c>
      <c r="L2">
        <v>6.7019864218309522E-6</v>
      </c>
      <c r="M2">
        <v>4.1616655721554707E-7</v>
      </c>
      <c r="N2">
        <v>2.0002189557999372E-5</v>
      </c>
      <c r="O2">
        <v>1.8401871784590185E-5</v>
      </c>
      <c r="P2">
        <v>-5.3405277867568657E-5</v>
      </c>
      <c r="Q2">
        <v>4.175111826043576E-5</v>
      </c>
      <c r="R2">
        <v>-4.918967533740215E-6</v>
      </c>
      <c r="S2">
        <v>3.8395123738155235E-6</v>
      </c>
      <c r="T2">
        <v>-4.6966146328486502E-5</v>
      </c>
      <c r="U2">
        <v>-1.3261108506412711E-5</v>
      </c>
      <c r="V2">
        <v>-3.0894780138623901E-6</v>
      </c>
    </row>
    <row r="3" spans="1:22" x14ac:dyDescent="0.25">
      <c r="A3">
        <v>1983</v>
      </c>
      <c r="B3">
        <v>1.6353513274225406E-5</v>
      </c>
      <c r="C3">
        <v>3.1734568892716197E-6</v>
      </c>
      <c r="D3">
        <v>-9.0951398306060582E-6</v>
      </c>
      <c r="E3">
        <v>2.4158732685464201E-6</v>
      </c>
      <c r="F3">
        <v>-2.9378422823356232E-6</v>
      </c>
      <c r="G3">
        <v>1.2440856380635523E-6</v>
      </c>
      <c r="H3">
        <v>5.3646895139536355E-6</v>
      </c>
      <c r="I3">
        <v>-2.7861710805154871E-6</v>
      </c>
      <c r="J3">
        <v>8.7773105406085961E-6</v>
      </c>
      <c r="K3">
        <v>6.1511002513725543E-7</v>
      </c>
      <c r="L3">
        <v>1.0167626896873116E-5</v>
      </c>
      <c r="M3">
        <v>-2.840385377567145E-6</v>
      </c>
      <c r="N3">
        <v>3.7084755604155362E-6</v>
      </c>
      <c r="O3">
        <v>1.8526565327192657E-5</v>
      </c>
      <c r="P3">
        <v>-1.4969356016081292E-5</v>
      </c>
      <c r="Q3">
        <v>-3.5937409847974777E-6</v>
      </c>
      <c r="R3">
        <v>-2.1840091903868597E-6</v>
      </c>
      <c r="S3">
        <v>-6.179128831718117E-6</v>
      </c>
      <c r="T3">
        <v>-1.0819086128321942E-5</v>
      </c>
      <c r="U3">
        <v>8.5968946450520889E-7</v>
      </c>
      <c r="V3">
        <v>2.6781085580296349E-6</v>
      </c>
    </row>
    <row r="4" spans="1:22" x14ac:dyDescent="0.25">
      <c r="A4">
        <v>1984</v>
      </c>
      <c r="B4">
        <v>-8.7834832811495289E-6</v>
      </c>
      <c r="C4">
        <v>-1.4330330486700404E-5</v>
      </c>
      <c r="D4">
        <v>-2.3531509896201896E-7</v>
      </c>
      <c r="E4">
        <v>-9.462684829486534E-6</v>
      </c>
      <c r="F4">
        <v>2.4483581000822596E-5</v>
      </c>
      <c r="G4">
        <v>2.1200908122409601E-6</v>
      </c>
      <c r="H4">
        <v>-7.1609943006478716E-6</v>
      </c>
      <c r="I4">
        <v>8.3281456682016142E-6</v>
      </c>
      <c r="J4">
        <v>-1.2802591299987398E-5</v>
      </c>
      <c r="K4">
        <v>8.6991440184647217E-6</v>
      </c>
      <c r="L4">
        <v>-1.0670919436961412E-7</v>
      </c>
      <c r="M4">
        <v>-1.7214833860634826E-5</v>
      </c>
      <c r="N4">
        <v>1.9771923689404503E-5</v>
      </c>
      <c r="O4">
        <v>2.5369130526087247E-5</v>
      </c>
      <c r="P4">
        <v>4.6906625357223675E-6</v>
      </c>
      <c r="Q4">
        <v>5.3572002798318863E-6</v>
      </c>
      <c r="R4">
        <v>1.2787048717655125E-6</v>
      </c>
      <c r="S4">
        <v>-8.9045424829237163E-6</v>
      </c>
      <c r="T4">
        <v>-1.5742558389320038E-5</v>
      </c>
      <c r="U4">
        <v>-1.8552203982835636E-5</v>
      </c>
      <c r="V4">
        <v>-4.1048288039746694E-6</v>
      </c>
    </row>
    <row r="5" spans="1:22" x14ac:dyDescent="0.25">
      <c r="A5">
        <v>1985</v>
      </c>
      <c r="B5">
        <v>-8.9096820374834351E-6</v>
      </c>
      <c r="C5">
        <v>-1.4725549135619076E-7</v>
      </c>
      <c r="D5">
        <v>2.8136767014075303E-6</v>
      </c>
      <c r="E5">
        <v>-1.4787558484385954E-6</v>
      </c>
      <c r="F5">
        <v>-1.0648179227246146E-7</v>
      </c>
      <c r="G5">
        <v>5.6827252592484001E-6</v>
      </c>
      <c r="H5">
        <v>-3.8882612898305524E-6</v>
      </c>
      <c r="I5">
        <v>2.0535208022920415E-6</v>
      </c>
      <c r="J5">
        <v>2.8952254069736227E-6</v>
      </c>
      <c r="K5">
        <v>-6.0650841078313533E-6</v>
      </c>
      <c r="L5">
        <v>1.2055068509653211E-5</v>
      </c>
      <c r="M5">
        <v>3.394585519345128E-6</v>
      </c>
      <c r="N5">
        <v>5.4003071454644669E-6</v>
      </c>
      <c r="O5">
        <v>1.0466884305060375E-5</v>
      </c>
      <c r="P5">
        <v>8.0534400694887154E-6</v>
      </c>
      <c r="Q5">
        <v>-3.0348048312589526E-5</v>
      </c>
      <c r="R5">
        <v>2.123193326042383E-6</v>
      </c>
      <c r="S5">
        <v>1.6456731373182265E-6</v>
      </c>
      <c r="T5">
        <v>-3.0792233474130626E-7</v>
      </c>
      <c r="U5">
        <v>-1.0218091119895689E-6</v>
      </c>
      <c r="V5">
        <v>1.5813450318091782E-6</v>
      </c>
    </row>
    <row r="6" spans="1:22" x14ac:dyDescent="0.25">
      <c r="A6">
        <v>1986</v>
      </c>
      <c r="B6">
        <v>-1.7020483937812969E-5</v>
      </c>
      <c r="C6">
        <v>-1.6456118828500621E-5</v>
      </c>
      <c r="D6">
        <v>1.3852678421244491E-5</v>
      </c>
      <c r="E6">
        <v>-1.1465096577012446E-5</v>
      </c>
      <c r="F6">
        <v>8.2617834777920507E-6</v>
      </c>
      <c r="G6">
        <v>4.2633323573681992E-6</v>
      </c>
      <c r="H6">
        <v>8.0039200156534207E-7</v>
      </c>
      <c r="I6">
        <v>-1.7839522570284316E-6</v>
      </c>
      <c r="J6">
        <v>1.3270657291286625E-5</v>
      </c>
      <c r="K6">
        <v>-1.799915662559215E-5</v>
      </c>
      <c r="L6">
        <v>2.6616740797180682E-5</v>
      </c>
      <c r="M6">
        <v>1.5489022189285606E-5</v>
      </c>
      <c r="N6">
        <v>-9.1887432063231245E-6</v>
      </c>
      <c r="O6">
        <v>-5.933598913543392E-6</v>
      </c>
      <c r="P6">
        <v>1.895947934826836E-5</v>
      </c>
      <c r="Q6">
        <v>-6.5071246353909373E-5</v>
      </c>
      <c r="R6">
        <v>4.3858894059667364E-5</v>
      </c>
      <c r="S6">
        <v>-1.3896850759920198E-5</v>
      </c>
      <c r="T6">
        <v>3.311369800940156E-5</v>
      </c>
      <c r="U6">
        <v>4.5248680180520751E-6</v>
      </c>
      <c r="V6">
        <v>5.0270359679416288E-6</v>
      </c>
    </row>
    <row r="7" spans="1:22" x14ac:dyDescent="0.25">
      <c r="A7">
        <v>1987</v>
      </c>
      <c r="B7">
        <v>-9.838223377300892E-6</v>
      </c>
      <c r="C7">
        <v>-8.0528279795544222E-6</v>
      </c>
      <c r="D7">
        <v>2.4563949409639463E-5</v>
      </c>
      <c r="E7">
        <v>-1.2526467799034435E-5</v>
      </c>
      <c r="F7">
        <v>-1.3244715773907956E-5</v>
      </c>
      <c r="G7">
        <v>4.7007811190269422E-6</v>
      </c>
      <c r="H7">
        <v>-1.7796445490603219E-6</v>
      </c>
      <c r="I7">
        <v>-1.3334042705537286E-6</v>
      </c>
      <c r="J7">
        <v>1.3561295418185182E-5</v>
      </c>
      <c r="K7">
        <v>-9.6132216640398838E-6</v>
      </c>
      <c r="L7">
        <v>1.2516786227934062E-5</v>
      </c>
      <c r="M7">
        <v>1.556431561766658E-5</v>
      </c>
      <c r="N7">
        <v>-1.22755463962676E-5</v>
      </c>
      <c r="O7">
        <v>-3.4031015729851788E-6</v>
      </c>
      <c r="P7">
        <v>4.8665642680134624E-6</v>
      </c>
      <c r="Q7">
        <v>-6.4395659137517214E-5</v>
      </c>
      <c r="R7">
        <v>3.614281740738079E-5</v>
      </c>
      <c r="S7">
        <v>-7.6348360380507074E-6</v>
      </c>
      <c r="T7">
        <v>3.4427273931214586E-5</v>
      </c>
      <c r="U7">
        <v>4.836862444790313E-6</v>
      </c>
      <c r="V7">
        <v>5.5354053074552212E-7</v>
      </c>
    </row>
    <row r="8" spans="1:22" x14ac:dyDescent="0.25">
      <c r="A8">
        <v>1988</v>
      </c>
      <c r="B8">
        <v>-5.6935123211587779E-6</v>
      </c>
      <c r="C8">
        <v>-3.9999584259930998E-5</v>
      </c>
      <c r="D8">
        <v>2.8884811399620958E-5</v>
      </c>
      <c r="E8">
        <v>-9.6237108664354309E-6</v>
      </c>
      <c r="F8">
        <v>1.7677679352345876E-5</v>
      </c>
      <c r="G8">
        <v>9.8373157015885226E-6</v>
      </c>
      <c r="H8">
        <v>8.3678396549657919E-6</v>
      </c>
      <c r="I8">
        <v>2.7297694487060653E-6</v>
      </c>
      <c r="J8">
        <v>-1.4320402215162176E-6</v>
      </c>
      <c r="K8">
        <v>-4.2462966121092904E-6</v>
      </c>
      <c r="L8">
        <v>6.7543660406954587E-6</v>
      </c>
      <c r="M8">
        <v>1.0414688404125627E-5</v>
      </c>
      <c r="N8">
        <v>-1.3814202247885987E-5</v>
      </c>
      <c r="O8">
        <v>-7.158641437854385E-6</v>
      </c>
      <c r="P8">
        <v>1.6134374163812026E-5</v>
      </c>
      <c r="Q8">
        <v>-3.1381467124447227E-5</v>
      </c>
      <c r="R8">
        <v>1.9724366211448796E-5</v>
      </c>
      <c r="S8">
        <v>-1.150422940554563E-5</v>
      </c>
      <c r="T8">
        <v>1.8386168449069373E-5</v>
      </c>
      <c r="U8">
        <v>-7.9484716479782946E-6</v>
      </c>
      <c r="V8">
        <v>-6.4308369474019855E-6</v>
      </c>
    </row>
    <row r="9" spans="1:22" x14ac:dyDescent="0.25">
      <c r="A9">
        <v>1989</v>
      </c>
      <c r="B9">
        <v>6.5290878410451114E-6</v>
      </c>
      <c r="C9">
        <v>-6.0380625654943287E-5</v>
      </c>
      <c r="D9">
        <v>-1.92768357010209E-6</v>
      </c>
      <c r="E9">
        <v>-1.8904976968769915E-5</v>
      </c>
      <c r="F9">
        <v>1.0057839972432703E-5</v>
      </c>
      <c r="G9">
        <v>1.9674696886795573E-5</v>
      </c>
      <c r="H9">
        <v>2.048298847512342E-5</v>
      </c>
      <c r="I9">
        <v>7.3160076681233477E-6</v>
      </c>
      <c r="J9">
        <v>-4.81192955703591E-6</v>
      </c>
      <c r="K9">
        <v>1.1541759704414289E-5</v>
      </c>
      <c r="L9">
        <v>-4.2803440010175109E-6</v>
      </c>
      <c r="M9">
        <v>-1.1793775229307357E-5</v>
      </c>
      <c r="N9">
        <v>-1.0866235243156552E-5</v>
      </c>
      <c r="O9">
        <v>8.1292246250086464E-6</v>
      </c>
      <c r="P9">
        <v>2.994809256051667E-5</v>
      </c>
      <c r="Q9">
        <v>-2.0067600416950881E-5</v>
      </c>
      <c r="R9">
        <v>-1.4085718248679768E-5</v>
      </c>
      <c r="S9">
        <v>-1.9700621578522259E-6</v>
      </c>
      <c r="T9">
        <v>6.8579875005525537E-6</v>
      </c>
      <c r="U9">
        <v>4.4604062168218661E-6</v>
      </c>
      <c r="V9">
        <v>-2.3912784854474012E-6</v>
      </c>
    </row>
    <row r="10" spans="1:22" x14ac:dyDescent="0.25">
      <c r="A10">
        <v>1990</v>
      </c>
      <c r="B10">
        <v>-3.7234278238429397E-7</v>
      </c>
      <c r="C10">
        <v>-1.0806938007590361E-5</v>
      </c>
      <c r="D10">
        <v>8.1752868936746381E-6</v>
      </c>
      <c r="E10">
        <v>-8.4786424849880859E-6</v>
      </c>
      <c r="F10">
        <v>-4.5217907427286264E-6</v>
      </c>
      <c r="G10">
        <v>-2.3564045932289446E-6</v>
      </c>
      <c r="H10">
        <v>-9.7500169431441464E-6</v>
      </c>
      <c r="I10">
        <v>2.4680577553226613E-5</v>
      </c>
      <c r="J10">
        <v>-2.7847916499013081E-5</v>
      </c>
      <c r="K10">
        <v>4.9107338782050647E-6</v>
      </c>
      <c r="L10">
        <v>1.1334595910739154E-6</v>
      </c>
      <c r="M10">
        <v>5.4394440667238086E-6</v>
      </c>
      <c r="N10">
        <v>-6.9632187660317868E-6</v>
      </c>
      <c r="O10">
        <v>8.880107088771183E-6</v>
      </c>
      <c r="P10">
        <v>-2.508442776161246E-5</v>
      </c>
      <c r="Q10">
        <v>-2.5659952370915562E-5</v>
      </c>
      <c r="R10">
        <v>-2.2999809061730048E-6</v>
      </c>
      <c r="S10">
        <v>3.5660250432556495E-6</v>
      </c>
      <c r="T10">
        <v>8.42970530356979E-6</v>
      </c>
      <c r="U10">
        <v>1.2259828508831561E-5</v>
      </c>
      <c r="V10">
        <v>-2.2333667857310502E-6</v>
      </c>
    </row>
    <row r="11" spans="1:22" x14ac:dyDescent="0.25">
      <c r="A11">
        <v>1991</v>
      </c>
      <c r="B11">
        <v>-1.0611000107019208E-5</v>
      </c>
      <c r="C11">
        <v>-2.9434520911308937E-5</v>
      </c>
      <c r="D11">
        <v>-1.3669755389855709E-5</v>
      </c>
      <c r="E11">
        <v>1.3696712812816259E-6</v>
      </c>
      <c r="F11">
        <v>2.6452878501004307E-6</v>
      </c>
      <c r="G11">
        <v>-1.0094846402353141E-5</v>
      </c>
      <c r="H11">
        <v>2.1329005903680809E-6</v>
      </c>
      <c r="I11">
        <v>4.7034391172928736E-6</v>
      </c>
      <c r="J11">
        <v>-1.0978027603414375E-5</v>
      </c>
      <c r="K11">
        <v>7.8871780715417117E-6</v>
      </c>
      <c r="L11">
        <v>3.5635857784654945E-6</v>
      </c>
      <c r="M11">
        <v>7.6514770626090467E-6</v>
      </c>
      <c r="N11">
        <v>-9.4014931164565496E-6</v>
      </c>
      <c r="O11">
        <v>-3.1023794235807145E-6</v>
      </c>
      <c r="P11">
        <v>9.8230557341594249E-6</v>
      </c>
      <c r="Q11">
        <v>-1.3027849490754306E-5</v>
      </c>
      <c r="R11">
        <v>-8.6307591118384153E-6</v>
      </c>
      <c r="S11">
        <v>-4.8488673201063648E-6</v>
      </c>
      <c r="T11">
        <v>1.0301533620804548E-5</v>
      </c>
      <c r="U11">
        <v>5.9019139371230267E-6</v>
      </c>
      <c r="V11">
        <v>-1.2627581327251391E-6</v>
      </c>
    </row>
    <row r="12" spans="1:22" x14ac:dyDescent="0.25">
      <c r="A12">
        <v>1992</v>
      </c>
      <c r="B12">
        <v>-6.5645745053188875E-6</v>
      </c>
      <c r="C12">
        <v>2.9333016300370218E-6</v>
      </c>
      <c r="D12">
        <v>-1.3294585414769244E-6</v>
      </c>
      <c r="E12">
        <v>2.1460346033563837E-6</v>
      </c>
      <c r="F12">
        <v>-9.7537695182836615E-6</v>
      </c>
      <c r="G12">
        <v>1.039512426359579E-5</v>
      </c>
      <c r="H12">
        <v>-4.898063707514666E-6</v>
      </c>
      <c r="I12">
        <v>2.0379463876452064E-6</v>
      </c>
      <c r="J12">
        <v>-1.5315388736780733E-5</v>
      </c>
      <c r="K12">
        <v>5.2529362619679887E-6</v>
      </c>
      <c r="L12">
        <v>3.7308673199731857E-6</v>
      </c>
      <c r="M12">
        <v>-8.9970199041999876E-6</v>
      </c>
      <c r="N12">
        <v>-7.7750946729793213E-6</v>
      </c>
      <c r="O12">
        <v>1.6697309547453187E-5</v>
      </c>
      <c r="P12">
        <v>9.4563101811218075E-6</v>
      </c>
      <c r="Q12">
        <v>1.2019088899251074E-5</v>
      </c>
      <c r="R12">
        <v>-2.6205247195321135E-5</v>
      </c>
      <c r="S12">
        <v>-1.1908469787158538E-5</v>
      </c>
      <c r="T12">
        <v>4.217407081341662E-7</v>
      </c>
      <c r="U12">
        <v>1.0658147402864415E-5</v>
      </c>
      <c r="V12">
        <v>1.1555680146102532E-7</v>
      </c>
    </row>
    <row r="13" spans="1:22" x14ac:dyDescent="0.25">
      <c r="A13">
        <v>1993</v>
      </c>
      <c r="B13">
        <v>-7.6468322731670924E-6</v>
      </c>
      <c r="C13">
        <v>5.8065975281351712E-6</v>
      </c>
      <c r="D13">
        <v>2.8023894174111774E-6</v>
      </c>
      <c r="E13">
        <v>-3.4030285860353615E-6</v>
      </c>
      <c r="F13">
        <v>-1.4925733466952806E-6</v>
      </c>
      <c r="G13">
        <v>8.8473834694013931E-6</v>
      </c>
      <c r="H13">
        <v>4.0120057747117244E-6</v>
      </c>
      <c r="I13">
        <v>-5.5978625823627226E-7</v>
      </c>
      <c r="J13">
        <v>-1.3944680176791735E-5</v>
      </c>
      <c r="K13">
        <v>4.2432493501110002E-6</v>
      </c>
      <c r="L13">
        <v>4.114819603273645E-6</v>
      </c>
      <c r="M13">
        <v>-2.4864727947715437E-6</v>
      </c>
      <c r="N13">
        <v>-9.7927941169473343E-6</v>
      </c>
      <c r="O13">
        <v>6.8328718043630943E-6</v>
      </c>
      <c r="P13">
        <v>2.0022782791784266E-6</v>
      </c>
      <c r="Q13">
        <v>1.3991477317176759E-5</v>
      </c>
      <c r="R13">
        <v>5.6721187320363242E-6</v>
      </c>
      <c r="S13">
        <v>-9.3286744231591001E-6</v>
      </c>
      <c r="T13">
        <v>-3.1295146527554607E-6</v>
      </c>
      <c r="U13">
        <v>-2.5151437057502335E-6</v>
      </c>
      <c r="V13">
        <v>-7.8664947977813426E-7</v>
      </c>
    </row>
    <row r="14" spans="1:22" x14ac:dyDescent="0.25">
      <c r="A14">
        <v>1994</v>
      </c>
      <c r="B14">
        <v>-7.4506544933683472E-8</v>
      </c>
      <c r="C14">
        <v>4.9251971177000087E-6</v>
      </c>
      <c r="D14">
        <v>-3.8418233998527285E-6</v>
      </c>
      <c r="E14">
        <v>-5.0410731091687921E-6</v>
      </c>
      <c r="F14">
        <v>-9.3954054136702325E-7</v>
      </c>
      <c r="G14">
        <v>7.4346330620755907E-6</v>
      </c>
      <c r="H14">
        <v>-1.6083308764791582E-6</v>
      </c>
      <c r="I14">
        <v>7.1549088715983089E-6</v>
      </c>
      <c r="J14">
        <v>-2.2505199012812227E-5</v>
      </c>
      <c r="K14">
        <v>2.3367617814074038E-6</v>
      </c>
      <c r="L14">
        <v>7.6871001510880888E-6</v>
      </c>
      <c r="M14">
        <v>-2.6521267955104122E-6</v>
      </c>
      <c r="N14">
        <v>-2.959091762022581E-5</v>
      </c>
      <c r="O14">
        <v>4.1835337469819933E-6</v>
      </c>
      <c r="P14">
        <v>-9.6579742603353225E-7</v>
      </c>
      <c r="Q14">
        <v>3.0110531952232122E-5</v>
      </c>
      <c r="R14">
        <v>-3.34136639139615E-5</v>
      </c>
      <c r="S14">
        <v>6.6988764046982396E-7</v>
      </c>
      <c r="T14">
        <v>-1.6292768123093992E-5</v>
      </c>
      <c r="U14">
        <v>-1.4680980484627071E-6</v>
      </c>
      <c r="V14">
        <v>-3.4715594665613025E-6</v>
      </c>
    </row>
    <row r="15" spans="1:22" x14ac:dyDescent="0.25">
      <c r="A15">
        <v>1995</v>
      </c>
      <c r="B15">
        <v>-2.0499144739005715E-5</v>
      </c>
      <c r="C15">
        <v>1.3653672795044258E-5</v>
      </c>
      <c r="D15">
        <v>-3.3955577691813232E-6</v>
      </c>
      <c r="E15">
        <v>-1.6579101611569058E-6</v>
      </c>
      <c r="F15">
        <v>3.3059279758163029E-6</v>
      </c>
      <c r="G15">
        <v>4.3872969399672002E-6</v>
      </c>
      <c r="H15">
        <v>-1.8804636056302115E-5</v>
      </c>
      <c r="I15">
        <v>4.8731817514635623E-6</v>
      </c>
      <c r="J15">
        <v>-2.5709965484566055E-5</v>
      </c>
      <c r="K15">
        <v>-1.4896894526827964E-6</v>
      </c>
      <c r="L15">
        <v>1.2488308129832149E-5</v>
      </c>
      <c r="M15">
        <v>-4.3280633690301329E-6</v>
      </c>
      <c r="N15">
        <v>-2.0905566998408176E-5</v>
      </c>
      <c r="O15">
        <v>1.0673126780602615E-5</v>
      </c>
      <c r="P15">
        <v>9.4184524641605094E-6</v>
      </c>
      <c r="Q15">
        <v>1.3770128134638071E-5</v>
      </c>
      <c r="R15">
        <v>-2.9022285161772743E-5</v>
      </c>
      <c r="S15">
        <v>-6.1535693021141924E-6</v>
      </c>
      <c r="T15">
        <v>-2.6323195925215259E-6</v>
      </c>
      <c r="U15">
        <v>-7.1208173721970525E-6</v>
      </c>
      <c r="V15">
        <v>-7.529646154580405E-6</v>
      </c>
    </row>
    <row r="16" spans="1:22" x14ac:dyDescent="0.25">
      <c r="A16">
        <v>1996</v>
      </c>
      <c r="B16">
        <v>2.421439148747595E-6</v>
      </c>
      <c r="C16">
        <v>-1.3656615465151845E-6</v>
      </c>
      <c r="D16">
        <v>-1.3631112096845754E-6</v>
      </c>
      <c r="E16">
        <v>-4.4372659431246575E-6</v>
      </c>
      <c r="F16">
        <v>1.4659358384960797E-5</v>
      </c>
      <c r="G16">
        <v>4.2228580241499003E-6</v>
      </c>
      <c r="H16">
        <v>-1.9412944311625324E-5</v>
      </c>
      <c r="I16">
        <v>1.0006164302467369E-5</v>
      </c>
      <c r="J16">
        <v>-1.6788349967100658E-5</v>
      </c>
      <c r="K16">
        <v>4.2219671740895137E-6</v>
      </c>
      <c r="L16">
        <v>5.503796273842454E-6</v>
      </c>
      <c r="M16">
        <v>4.699628334492445E-6</v>
      </c>
      <c r="N16">
        <v>-2.5864110284601338E-5</v>
      </c>
      <c r="O16">
        <v>9.9230817340867361E-7</v>
      </c>
      <c r="P16">
        <v>-1.8514081602916121E-5</v>
      </c>
      <c r="Q16">
        <v>-3.8004436646588147E-6</v>
      </c>
      <c r="R16">
        <v>-6.1882560657977592E-6</v>
      </c>
      <c r="S16">
        <v>8.809684572952392E-7</v>
      </c>
      <c r="T16">
        <v>-6.2184108173823915E-6</v>
      </c>
      <c r="U16">
        <v>-6.3702841543999966E-6</v>
      </c>
      <c r="V16">
        <v>-6.6176535256090574E-6</v>
      </c>
    </row>
    <row r="17" spans="1:22" x14ac:dyDescent="0.25">
      <c r="A17">
        <v>1997</v>
      </c>
      <c r="B17">
        <v>-7.9150067904265597E-6</v>
      </c>
      <c r="C17">
        <v>1.0802716133184731E-5</v>
      </c>
      <c r="D17">
        <v>1.442204575141659E-5</v>
      </c>
      <c r="E17">
        <v>-3.1819643027120037E-6</v>
      </c>
      <c r="F17">
        <v>4.3295672185195144E-6</v>
      </c>
      <c r="G17">
        <v>7.8220919021987356E-6</v>
      </c>
      <c r="H17">
        <v>3.7437425817188341E-6</v>
      </c>
      <c r="I17">
        <v>6.6926272666023578E-6</v>
      </c>
      <c r="J17">
        <v>-1.9868868548655882E-5</v>
      </c>
      <c r="K17">
        <v>-7.9365900091943331E-6</v>
      </c>
      <c r="L17">
        <v>1.3751652659266256E-5</v>
      </c>
      <c r="M17">
        <v>1.0949670468107797E-5</v>
      </c>
      <c r="N17">
        <v>-1.275664362765383E-5</v>
      </c>
      <c r="O17">
        <v>-7.3827345659083221E-6</v>
      </c>
      <c r="P17">
        <v>-1.0566592209215742E-5</v>
      </c>
      <c r="Q17">
        <v>-1.3409517123363912E-6</v>
      </c>
      <c r="R17">
        <v>-3.1157119337876793E-6</v>
      </c>
      <c r="S17">
        <v>1.1305242253456527E-7</v>
      </c>
      <c r="T17">
        <v>-1.1184225741089904E-6</v>
      </c>
      <c r="U17">
        <v>-3.5699224554264219E-6</v>
      </c>
      <c r="V17">
        <v>-9.9754572602250846E-7</v>
      </c>
    </row>
    <row r="18" spans="1:22" x14ac:dyDescent="0.25">
      <c r="A18">
        <v>1998</v>
      </c>
      <c r="B18">
        <v>1.7347812786283612E-7</v>
      </c>
      <c r="C18">
        <v>7.1672016019874718E-6</v>
      </c>
      <c r="D18">
        <v>6.4894134084170219E-6</v>
      </c>
      <c r="E18">
        <v>4.5352694542089012E-6</v>
      </c>
      <c r="F18">
        <v>3.230269157938892E-6</v>
      </c>
      <c r="G18">
        <v>-8.1269087104374194E-7</v>
      </c>
      <c r="H18">
        <v>-2.431005896141869E-6</v>
      </c>
      <c r="I18">
        <v>2.2026490569260204E-6</v>
      </c>
      <c r="J18">
        <v>-1.610294020792935E-5</v>
      </c>
      <c r="K18">
        <v>-4.9400377974961884E-6</v>
      </c>
      <c r="L18">
        <v>1.4724819266120903E-5</v>
      </c>
      <c r="M18">
        <v>-3.8938737816351932E-6</v>
      </c>
      <c r="N18">
        <v>-2.8724291496473597E-6</v>
      </c>
      <c r="O18">
        <v>-2.2356719000526937E-6</v>
      </c>
      <c r="P18">
        <v>2.8242227472219383E-6</v>
      </c>
      <c r="Q18">
        <v>-1.3387762010097504E-6</v>
      </c>
      <c r="R18">
        <v>-1.4377909792528953E-5</v>
      </c>
      <c r="S18">
        <v>-2.0577026589307934E-6</v>
      </c>
      <c r="T18">
        <v>-1.7624893189349677E-6</v>
      </c>
      <c r="U18">
        <v>1.9722901924978942E-6</v>
      </c>
      <c r="V18">
        <v>-2.3605491605849238E-6</v>
      </c>
    </row>
    <row r="19" spans="1:22" x14ac:dyDescent="0.25">
      <c r="A19">
        <v>1999</v>
      </c>
      <c r="B19">
        <v>4.4093039832659997E-6</v>
      </c>
      <c r="C19">
        <v>1.2916727598621947E-7</v>
      </c>
      <c r="D19">
        <v>1.2872334082203452E-5</v>
      </c>
      <c r="E19">
        <v>7.9510264185955748E-6</v>
      </c>
      <c r="F19">
        <v>9.6123285402427427E-6</v>
      </c>
      <c r="G19">
        <v>6.7858718466595747E-6</v>
      </c>
      <c r="H19">
        <v>-5.289139153319411E-6</v>
      </c>
      <c r="I19">
        <v>1.1379844181647059E-5</v>
      </c>
      <c r="J19">
        <v>-2.4750866941758431E-5</v>
      </c>
      <c r="K19">
        <v>-5.0801945690182038E-6</v>
      </c>
      <c r="L19">
        <v>1.1951344276894815E-5</v>
      </c>
      <c r="M19">
        <v>9.4836832431610674E-6</v>
      </c>
      <c r="N19">
        <v>3.1980418953025946E-6</v>
      </c>
      <c r="O19">
        <v>-1.3653109817823861E-5</v>
      </c>
      <c r="P19">
        <v>-1.3923392543802038E-5</v>
      </c>
      <c r="Q19">
        <v>-8.8094166130758822E-6</v>
      </c>
      <c r="R19">
        <v>-7.3693627200555056E-6</v>
      </c>
      <c r="S19">
        <v>-5.7519955589668825E-6</v>
      </c>
      <c r="T19">
        <v>5.6296389630006161E-6</v>
      </c>
      <c r="U19">
        <v>-6.4199189182545524E-6</v>
      </c>
      <c r="V19">
        <v>-4.5029132706986275E-6</v>
      </c>
    </row>
    <row r="20" spans="1:22" x14ac:dyDescent="0.25">
      <c r="A20">
        <v>2000</v>
      </c>
      <c r="B20">
        <v>8.4242510638432577E-6</v>
      </c>
      <c r="C20">
        <v>1.8081816961057484E-5</v>
      </c>
      <c r="D20">
        <v>1.049378261086531E-5</v>
      </c>
      <c r="E20">
        <v>-7.6460125342237006E-8</v>
      </c>
      <c r="F20">
        <v>-5.0312587518419605E-6</v>
      </c>
      <c r="G20">
        <v>1.6615031199762598E-5</v>
      </c>
      <c r="H20">
        <v>1.6089848031697329E-7</v>
      </c>
      <c r="I20">
        <v>1.635913758946117E-5</v>
      </c>
      <c r="J20">
        <v>-3.5043380194110796E-5</v>
      </c>
      <c r="K20">
        <v>-9.8705379514285596E-7</v>
      </c>
      <c r="L20">
        <v>8.2918977568624541E-6</v>
      </c>
      <c r="M20">
        <v>-6.888586995046353E-6</v>
      </c>
      <c r="N20">
        <v>-3.0887260891176993E-6</v>
      </c>
      <c r="O20">
        <v>6.2529975366487633E-6</v>
      </c>
      <c r="P20">
        <v>-1.0820259376487229E-5</v>
      </c>
      <c r="Q20">
        <v>-2.3052562028169632E-5</v>
      </c>
      <c r="R20">
        <v>-1.2376722224871628E-5</v>
      </c>
      <c r="S20">
        <v>6.695126103295479E-6</v>
      </c>
      <c r="T20">
        <v>3.7390323086583521E-6</v>
      </c>
      <c r="U20">
        <v>-4.5545089051302057E-6</v>
      </c>
      <c r="V20">
        <v>-3.7015806242379767E-7</v>
      </c>
    </row>
    <row r="21" spans="1:22" x14ac:dyDescent="0.25">
      <c r="A21">
        <v>2001</v>
      </c>
      <c r="B21">
        <v>2.0921959730912931E-5</v>
      </c>
      <c r="C21">
        <v>1.7348429537378252E-5</v>
      </c>
      <c r="D21">
        <v>7.8047132774372585E-6</v>
      </c>
      <c r="E21">
        <v>9.2359032350941561E-6</v>
      </c>
      <c r="F21">
        <v>1.731001611915417E-5</v>
      </c>
      <c r="G21">
        <v>9.6889280030154623E-6</v>
      </c>
      <c r="H21">
        <v>-1.5899715435807593E-5</v>
      </c>
      <c r="I21">
        <v>2.3366879759123549E-5</v>
      </c>
      <c r="J21">
        <v>-2.9159456971683539E-5</v>
      </c>
      <c r="K21">
        <v>-6.1535802160506137E-6</v>
      </c>
      <c r="L21">
        <v>1.3527445844374597E-5</v>
      </c>
      <c r="M21">
        <v>8.7425796664319932E-6</v>
      </c>
      <c r="N21">
        <v>-1.2721959137707017E-5</v>
      </c>
      <c r="O21">
        <v>-1.2753617966154707E-6</v>
      </c>
      <c r="P21">
        <v>-2.8065036531188525E-5</v>
      </c>
      <c r="Q21">
        <v>-5.4431358876172453E-5</v>
      </c>
      <c r="R21">
        <v>-1.1473179256427102E-5</v>
      </c>
      <c r="S21">
        <v>-7.7422801041393541E-6</v>
      </c>
      <c r="T21">
        <v>2.0809004126931541E-5</v>
      </c>
      <c r="U21">
        <v>-1.8147362425224856E-5</v>
      </c>
      <c r="V21">
        <v>-3.8790886947026593E-7</v>
      </c>
    </row>
    <row r="22" spans="1:22" x14ac:dyDescent="0.25">
      <c r="A22">
        <v>2002</v>
      </c>
      <c r="B22">
        <v>2.1729427317040972E-5</v>
      </c>
      <c r="C22">
        <v>-1.6312087609549053E-5</v>
      </c>
      <c r="D22">
        <v>-4.8742085709818639E-6</v>
      </c>
      <c r="E22">
        <v>1.6151310774148442E-5</v>
      </c>
      <c r="F22">
        <v>2.6517811420490034E-5</v>
      </c>
      <c r="G22">
        <v>2.5045777874765918E-5</v>
      </c>
      <c r="H22">
        <v>-1.9646147848106921E-5</v>
      </c>
      <c r="I22">
        <v>7.7150189099484123E-6</v>
      </c>
      <c r="J22">
        <v>-1.4677802937512752E-5</v>
      </c>
      <c r="K22">
        <v>-1.2034411156491842E-6</v>
      </c>
      <c r="L22">
        <v>1.0207804734818637E-5</v>
      </c>
      <c r="M22">
        <v>1.9896610865544062E-6</v>
      </c>
      <c r="N22">
        <v>-1.2453703675419092E-5</v>
      </c>
      <c r="O22">
        <v>-5.3844196372665465E-6</v>
      </c>
      <c r="P22">
        <v>-8.5144129116088152E-6</v>
      </c>
      <c r="Q22">
        <v>-4.1747167415451258E-5</v>
      </c>
      <c r="R22">
        <v>-2.7701835279003717E-5</v>
      </c>
      <c r="S22">
        <v>6.1255300352058839E-6</v>
      </c>
      <c r="T22">
        <v>6.4696246226958465E-6</v>
      </c>
      <c r="U22">
        <v>-2.2340749637805857E-5</v>
      </c>
      <c r="V22">
        <v>6.8115838303128839E-7</v>
      </c>
    </row>
    <row r="23" spans="1:22" x14ac:dyDescent="0.25">
      <c r="A23">
        <v>2003</v>
      </c>
      <c r="B23">
        <v>2.2168891518958844E-5</v>
      </c>
      <c r="C23">
        <v>-6.0849083638458978E-6</v>
      </c>
      <c r="D23">
        <v>4.9338486860506237E-6</v>
      </c>
      <c r="E23">
        <v>1.1118775546492543E-5</v>
      </c>
      <c r="F23">
        <v>8.3928325693705119E-6</v>
      </c>
      <c r="G23">
        <v>3.0337974749272689E-5</v>
      </c>
      <c r="H23">
        <v>-5.8524610722088255E-6</v>
      </c>
      <c r="I23">
        <v>1.8887903934228234E-5</v>
      </c>
      <c r="J23">
        <v>-2.4714028768357821E-5</v>
      </c>
      <c r="K23">
        <v>-3.063940312131308E-6</v>
      </c>
      <c r="L23">
        <v>1.1098607501480728E-5</v>
      </c>
      <c r="M23">
        <v>9.6832582130446099E-7</v>
      </c>
      <c r="N23">
        <v>-9.8565114967641421E-6</v>
      </c>
      <c r="O23">
        <v>-5.2886252888129093E-6</v>
      </c>
      <c r="P23">
        <v>-2.232556653325446E-5</v>
      </c>
      <c r="Q23">
        <v>-3.2468378776684403E-5</v>
      </c>
      <c r="R23">
        <v>-2.9159320547478274E-5</v>
      </c>
      <c r="S23">
        <v>6.2484418776875827E-6</v>
      </c>
      <c r="T23">
        <v>7.012070909695467E-6</v>
      </c>
      <c r="U23">
        <v>-1.7200525689986534E-5</v>
      </c>
      <c r="V23">
        <v>-2.4012024368857965E-7</v>
      </c>
    </row>
    <row r="24" spans="1:22" x14ac:dyDescent="0.25">
      <c r="A24">
        <v>2004</v>
      </c>
      <c r="B24">
        <v>2.2683876522933133E-5</v>
      </c>
      <c r="C24">
        <v>-1.9351300579728559E-5</v>
      </c>
      <c r="D24">
        <v>1.65307992574526E-5</v>
      </c>
      <c r="E24">
        <v>7.148996701289434E-6</v>
      </c>
      <c r="F24">
        <v>1.6025025615817867E-5</v>
      </c>
      <c r="G24">
        <v>1.7076425137929618E-5</v>
      </c>
      <c r="H24">
        <v>1.5556179278064519E-5</v>
      </c>
      <c r="I24">
        <v>7.9774736150284298E-6</v>
      </c>
      <c r="J24">
        <v>-9.3624248620471917E-6</v>
      </c>
      <c r="K24">
        <v>-1.2506066013884265E-5</v>
      </c>
      <c r="L24">
        <v>1.7567552276887E-5</v>
      </c>
      <c r="M24">
        <v>1.0861607734113932E-5</v>
      </c>
      <c r="N24">
        <v>-9.1821475507458672E-6</v>
      </c>
      <c r="O24">
        <v>-4.8439292186230887E-6</v>
      </c>
      <c r="P24">
        <v>-9.7592046586214565E-6</v>
      </c>
      <c r="Q24">
        <v>-4.105036350665614E-5</v>
      </c>
      <c r="R24">
        <v>-1.1441170499892905E-5</v>
      </c>
      <c r="S24">
        <v>-9.9626877272385173E-6</v>
      </c>
      <c r="T24">
        <v>2.1138694137334824E-5</v>
      </c>
      <c r="U24">
        <v>-1.1641624041658361E-5</v>
      </c>
      <c r="V24">
        <v>-2.6468558189662872E-6</v>
      </c>
    </row>
    <row r="25" spans="1:22" x14ac:dyDescent="0.25">
      <c r="A25">
        <v>2005</v>
      </c>
      <c r="B25">
        <v>1.6312033039866947E-5</v>
      </c>
      <c r="C25">
        <v>-5.4046217883296777E-6</v>
      </c>
      <c r="D25">
        <v>3.6409646781976335E-6</v>
      </c>
      <c r="E25">
        <v>6.2413259911409114E-6</v>
      </c>
      <c r="F25">
        <v>1.7642678358242847E-5</v>
      </c>
      <c r="G25">
        <v>1.0835653483809438E-5</v>
      </c>
      <c r="H25">
        <v>9.2316295194905251E-6</v>
      </c>
      <c r="I25">
        <v>1.3261911590234376E-5</v>
      </c>
      <c r="J25">
        <v>-2.200417839048896E-5</v>
      </c>
      <c r="K25">
        <v>-2.3409686491504544E-6</v>
      </c>
      <c r="L25">
        <v>9.4521383289247751E-6</v>
      </c>
      <c r="M25">
        <v>8.5045385276316665E-6</v>
      </c>
      <c r="N25">
        <v>-1.4546337297360878E-5</v>
      </c>
      <c r="O25">
        <v>-2.7761107048718259E-6</v>
      </c>
      <c r="P25">
        <v>-2.7865837182616815E-5</v>
      </c>
      <c r="Q25">
        <v>-5.2089009841438383E-5</v>
      </c>
      <c r="R25">
        <v>-1.6511614376213402E-5</v>
      </c>
      <c r="S25">
        <v>5.5635946409893222E-6</v>
      </c>
      <c r="T25">
        <v>1.8515233023208566E-5</v>
      </c>
      <c r="U25">
        <v>-1.7120581105700694E-5</v>
      </c>
      <c r="V25">
        <v>-2.9605246254504891E-6</v>
      </c>
    </row>
    <row r="26" spans="1:22" x14ac:dyDescent="0.25">
      <c r="A26">
        <v>2006</v>
      </c>
      <c r="B26">
        <v>1.6187350411200896E-5</v>
      </c>
      <c r="C26">
        <v>-3.4237557429150911E-6</v>
      </c>
      <c r="D26">
        <v>1.4607846424041782E-5</v>
      </c>
      <c r="E26">
        <v>2.0754129081979045E-7</v>
      </c>
      <c r="F26">
        <v>4.047190031997161E-6</v>
      </c>
      <c r="G26">
        <v>1.1292153430986218E-5</v>
      </c>
      <c r="H26">
        <v>1.7432122376703774E-6</v>
      </c>
      <c r="I26">
        <v>2.5019593522301875E-5</v>
      </c>
      <c r="J26">
        <v>-3.4597473131725565E-5</v>
      </c>
      <c r="K26">
        <v>-1.0536698937357869E-5</v>
      </c>
      <c r="L26">
        <v>1.6678979591233656E-5</v>
      </c>
      <c r="M26">
        <v>1.0847382327483501E-5</v>
      </c>
      <c r="N26">
        <v>-8.0101308412849903E-6</v>
      </c>
      <c r="O26">
        <v>-2.856450691979262E-6</v>
      </c>
      <c r="P26">
        <v>-2.2153637473820709E-5</v>
      </c>
      <c r="Q26">
        <v>-4.0364058804698288E-5</v>
      </c>
      <c r="R26">
        <v>-2.8336617106106132E-5</v>
      </c>
      <c r="S26">
        <v>2.5171726747430512E-7</v>
      </c>
      <c r="T26">
        <v>1.8404502043267712E-5</v>
      </c>
      <c r="U26">
        <v>-1.3014254363952205E-5</v>
      </c>
      <c r="V26">
        <v>-4.2654128264985047E-6</v>
      </c>
    </row>
    <row r="27" spans="1:22" x14ac:dyDescent="0.25">
      <c r="A27">
        <v>2007</v>
      </c>
      <c r="B27">
        <v>2.3440738004865125E-5</v>
      </c>
      <c r="C27">
        <v>-1.2826722013414837E-5</v>
      </c>
      <c r="D27">
        <v>1.6905682059586979E-5</v>
      </c>
      <c r="E27">
        <v>2.7408989353716606E-6</v>
      </c>
      <c r="F27">
        <v>1.9038625396206044E-5</v>
      </c>
      <c r="G27">
        <v>1.9293473087600432E-5</v>
      </c>
      <c r="H27">
        <v>6.2299495766637847E-6</v>
      </c>
      <c r="I27">
        <v>2.5686360459076241E-5</v>
      </c>
      <c r="J27">
        <v>-3.3974865800701082E-5</v>
      </c>
      <c r="K27">
        <v>-6.502245923911687E-6</v>
      </c>
      <c r="L27">
        <v>1.1760941561078653E-5</v>
      </c>
      <c r="M27">
        <v>7.8004768511164002E-6</v>
      </c>
      <c r="N27">
        <v>1.9019162209588103E-6</v>
      </c>
      <c r="O27">
        <v>-5.7833144637697842E-6</v>
      </c>
      <c r="P27">
        <v>-3.3498949051136151E-5</v>
      </c>
      <c r="Q27">
        <v>-5.4613963584415615E-5</v>
      </c>
      <c r="R27">
        <v>1.8592993001220748E-5</v>
      </c>
      <c r="S27">
        <v>1.2044919230902451E-6</v>
      </c>
      <c r="T27">
        <v>2.2190863091964275E-5</v>
      </c>
      <c r="U27">
        <v>-1.5895273463684134E-5</v>
      </c>
      <c r="V27">
        <v>-2.9136824650777271E-6</v>
      </c>
    </row>
    <row r="28" spans="1:22" x14ac:dyDescent="0.25">
      <c r="A28">
        <v>2008</v>
      </c>
      <c r="B28">
        <v>3.1787691114004701E-5</v>
      </c>
      <c r="C28">
        <v>-2.2112706119514769E-6</v>
      </c>
      <c r="D28">
        <v>8.7823145804577507E-6</v>
      </c>
      <c r="E28">
        <v>-8.3143919482608908E-7</v>
      </c>
      <c r="F28">
        <v>-1.9785461518040393E-6</v>
      </c>
      <c r="G28">
        <v>2.1646210370818153E-5</v>
      </c>
      <c r="H28">
        <v>-1.4413469216378871E-5</v>
      </c>
      <c r="I28">
        <v>3.1264033168554306E-5</v>
      </c>
      <c r="J28">
        <v>-4.2026993469335139E-5</v>
      </c>
      <c r="K28">
        <v>-4.426113264344167E-6</v>
      </c>
      <c r="L28">
        <v>9.6537551144137979E-6</v>
      </c>
      <c r="M28">
        <v>8.3179884313722141E-6</v>
      </c>
      <c r="N28">
        <v>-2.9760628876829287E-6</v>
      </c>
      <c r="O28">
        <v>-1.2039566854582517E-6</v>
      </c>
      <c r="P28">
        <v>-4.0653470932738855E-5</v>
      </c>
      <c r="Q28">
        <v>-3.9177946746349335E-5</v>
      </c>
      <c r="R28">
        <v>1.4033887055120431E-5</v>
      </c>
      <c r="S28">
        <v>1.3402044714894146E-5</v>
      </c>
      <c r="T28">
        <v>8.6545032900176011E-6</v>
      </c>
      <c r="U28">
        <v>5.6082544688251801E-6</v>
      </c>
      <c r="V28">
        <v>-1.077678916772129E-6</v>
      </c>
    </row>
    <row r="29" spans="1:22" x14ac:dyDescent="0.25">
      <c r="A29">
        <v>2009</v>
      </c>
      <c r="B29">
        <v>3.3815093047451228E-5</v>
      </c>
      <c r="C29">
        <v>-1.9667997548822314E-5</v>
      </c>
      <c r="D29">
        <v>1.2395707926771138E-5</v>
      </c>
      <c r="E29">
        <v>7.5646985351340845E-6</v>
      </c>
      <c r="F29">
        <v>1.7637983546592295E-5</v>
      </c>
      <c r="G29">
        <v>1.798255652829539E-5</v>
      </c>
      <c r="H29">
        <v>-2.0911952560709324E-6</v>
      </c>
      <c r="I29">
        <v>2.1020769054302946E-5</v>
      </c>
      <c r="J29">
        <v>-2.0023224351461977E-5</v>
      </c>
      <c r="K29">
        <v>-1.1319315490254667E-5</v>
      </c>
      <c r="L29">
        <v>1.6213876733672805E-5</v>
      </c>
      <c r="M29">
        <v>2.0316005247877911E-5</v>
      </c>
      <c r="N29">
        <v>-9.9274120657355525E-6</v>
      </c>
      <c r="O29">
        <v>-1.5778465240146033E-5</v>
      </c>
      <c r="P29">
        <v>-3.8990907341940328E-5</v>
      </c>
      <c r="Q29">
        <v>-2.9012415325269103E-5</v>
      </c>
      <c r="R29">
        <v>-2.5528800051688449E-7</v>
      </c>
      <c r="S29">
        <v>2.5646145331847947E-6</v>
      </c>
      <c r="T29">
        <v>6.1637856560992077E-6</v>
      </c>
      <c r="U29">
        <v>-2.7678638616634998E-6</v>
      </c>
      <c r="V29">
        <v>1.6273327219096245E-6</v>
      </c>
    </row>
    <row r="30" spans="1:22" x14ac:dyDescent="0.25">
      <c r="A30">
        <v>2010</v>
      </c>
      <c r="B30">
        <v>3.189130438840948E-5</v>
      </c>
      <c r="C30">
        <v>-2.3320859327213839E-5</v>
      </c>
      <c r="D30">
        <v>2.0771554773091339E-5</v>
      </c>
      <c r="E30">
        <v>1.0084376299346332E-5</v>
      </c>
      <c r="F30">
        <v>1.1184413779119495E-5</v>
      </c>
      <c r="G30">
        <v>1.2072305253241211E-5</v>
      </c>
      <c r="H30">
        <v>-1.6180634702323005E-5</v>
      </c>
      <c r="I30">
        <v>1.9075216187047772E-5</v>
      </c>
      <c r="J30">
        <v>-7.5553580245468765E-6</v>
      </c>
      <c r="K30">
        <v>-9.2163782028364949E-6</v>
      </c>
      <c r="L30">
        <v>1.1974234439549036E-5</v>
      </c>
      <c r="M30">
        <v>7.8728362495894544E-6</v>
      </c>
      <c r="N30">
        <v>-8.5447245510295033E-6</v>
      </c>
      <c r="O30">
        <v>-5.219029048930679E-7</v>
      </c>
      <c r="P30">
        <v>-3.5501183447195217E-5</v>
      </c>
      <c r="Q30">
        <v>-2.0660787413362414E-5</v>
      </c>
      <c r="R30">
        <v>1.0890884368564002E-5</v>
      </c>
      <c r="S30">
        <v>-3.7909077832409821E-7</v>
      </c>
      <c r="T30">
        <v>1.4530432963510975E-6</v>
      </c>
      <c r="U30">
        <v>-3.5893433505407302E-6</v>
      </c>
      <c r="V30">
        <v>1.3430931176117156E-6</v>
      </c>
    </row>
    <row r="31" spans="1:22" x14ac:dyDescent="0.25">
      <c r="A31">
        <v>2011</v>
      </c>
      <c r="B31">
        <v>2.4426339223282412E-5</v>
      </c>
      <c r="C31">
        <v>-3.0339841032400727E-5</v>
      </c>
      <c r="D31">
        <v>1.0080788342747837E-5</v>
      </c>
      <c r="E31">
        <v>1.1560644452401903E-5</v>
      </c>
      <c r="F31">
        <v>2.4135226340149529E-5</v>
      </c>
      <c r="G31">
        <v>1.3324106475920416E-5</v>
      </c>
      <c r="H31">
        <v>-6.8301169449114241E-6</v>
      </c>
      <c r="I31">
        <v>2.4408773242612369E-5</v>
      </c>
      <c r="J31">
        <v>-1.0765471415652428E-5</v>
      </c>
      <c r="K31">
        <v>-9.0093481048825197E-6</v>
      </c>
      <c r="L31">
        <v>1.3072831279714592E-5</v>
      </c>
      <c r="M31">
        <v>1.2741352293232922E-5</v>
      </c>
      <c r="N31">
        <v>-9.569170288159512E-6</v>
      </c>
      <c r="O31">
        <v>-2.5000911136885406E-6</v>
      </c>
      <c r="P31">
        <v>-5.7745874073589221E-5</v>
      </c>
      <c r="Q31">
        <v>-9.8145610536448658E-6</v>
      </c>
      <c r="R31">
        <v>1.2336423424130771E-5</v>
      </c>
      <c r="S31">
        <v>7.9668261605547741E-6</v>
      </c>
      <c r="T31">
        <v>-8.1694734035409056E-6</v>
      </c>
      <c r="U31">
        <v>-5.1649735723913182E-6</v>
      </c>
      <c r="V31">
        <v>1.9977674128313083E-6</v>
      </c>
    </row>
    <row r="32" spans="1:22" x14ac:dyDescent="0.25">
      <c r="A32">
        <v>2012</v>
      </c>
      <c r="B32">
        <v>2.7793405024567619E-5</v>
      </c>
      <c r="C32">
        <v>-1.4769669178349432E-5</v>
      </c>
      <c r="D32">
        <v>2.0232371753081679E-5</v>
      </c>
      <c r="E32">
        <v>8.9813447630149312E-6</v>
      </c>
      <c r="F32">
        <v>2.1106254280311987E-5</v>
      </c>
      <c r="G32">
        <v>1.2964330380782485E-5</v>
      </c>
      <c r="H32">
        <v>-1.4270131032390054E-6</v>
      </c>
      <c r="I32">
        <v>3.3512700611026958E-5</v>
      </c>
      <c r="J32">
        <v>-1.3835033314535394E-5</v>
      </c>
      <c r="K32">
        <v>-9.3407061285688542E-6</v>
      </c>
      <c r="L32">
        <v>1.2760110621456988E-5</v>
      </c>
      <c r="M32">
        <v>2.0393472368596122E-5</v>
      </c>
      <c r="N32">
        <v>-1.1628839274635538E-5</v>
      </c>
      <c r="O32">
        <v>-1.9034572687814943E-5</v>
      </c>
      <c r="P32">
        <v>-7.2747548983898014E-5</v>
      </c>
      <c r="Q32">
        <v>-2.1157269657123834E-5</v>
      </c>
      <c r="R32">
        <v>4.6283530537039042E-6</v>
      </c>
      <c r="S32">
        <v>1.8357276303504477E-6</v>
      </c>
      <c r="T32">
        <v>8.3468404454833944E-7</v>
      </c>
      <c r="U32">
        <v>-3.5798307180812117E-6</v>
      </c>
      <c r="V32">
        <v>-1.7540482986078132E-6</v>
      </c>
    </row>
    <row r="33" spans="1:22" x14ac:dyDescent="0.25">
      <c r="A33">
        <v>2013</v>
      </c>
      <c r="B33">
        <v>2.1778230802738108E-5</v>
      </c>
      <c r="C33">
        <v>-3.9304263736994471E-6</v>
      </c>
      <c r="D33">
        <v>1.3293682059156708E-5</v>
      </c>
      <c r="E33">
        <v>1.2797909221262671E-5</v>
      </c>
      <c r="F33">
        <v>8.9852301243809052E-6</v>
      </c>
      <c r="G33">
        <v>4.8072447498270776E-6</v>
      </c>
      <c r="H33">
        <v>-8.3473005361156538E-6</v>
      </c>
      <c r="I33">
        <v>2.5459545213379897E-5</v>
      </c>
      <c r="J33">
        <v>-1.2489923392422497E-5</v>
      </c>
      <c r="K33">
        <v>-2.7739481538446853E-6</v>
      </c>
      <c r="L33">
        <v>4.9243808462051675E-6</v>
      </c>
      <c r="M33">
        <v>1.6833748304634355E-5</v>
      </c>
      <c r="N33">
        <v>-5.9241233429929707E-6</v>
      </c>
      <c r="O33">
        <v>-1.2243969649716746E-5</v>
      </c>
      <c r="P33">
        <v>-5.9284058806952089E-5</v>
      </c>
      <c r="Q33">
        <v>-1.1302210623398423E-5</v>
      </c>
      <c r="R33">
        <v>3.0262540349212941E-6</v>
      </c>
      <c r="S33">
        <v>6.6713500928017311E-6</v>
      </c>
      <c r="T33">
        <v>-7.2733027991489507E-6</v>
      </c>
      <c r="U33">
        <v>3.5533521440811455E-6</v>
      </c>
      <c r="V33">
        <v>-3.5015712001040811E-6</v>
      </c>
    </row>
    <row r="34" spans="1:22" x14ac:dyDescent="0.25">
      <c r="A34">
        <v>2014</v>
      </c>
      <c r="B34">
        <v>2.4293731257785112E-5</v>
      </c>
      <c r="C34">
        <v>-1.8256938346894458E-5</v>
      </c>
      <c r="D34">
        <v>8.3511467892094515E-6</v>
      </c>
      <c r="E34">
        <v>1.2705212611763272E-5</v>
      </c>
      <c r="F34">
        <v>1.6257705283351243E-5</v>
      </c>
      <c r="G34">
        <v>1.7247773939743638E-5</v>
      </c>
      <c r="H34">
        <v>-1.0852721743503935E-6</v>
      </c>
      <c r="I34">
        <v>2.2409974917536601E-5</v>
      </c>
      <c r="J34">
        <v>-1.4969994481361937E-5</v>
      </c>
      <c r="K34">
        <v>2.3292755031434353E-6</v>
      </c>
      <c r="L34">
        <v>-9.8035161499865353E-7</v>
      </c>
      <c r="M34">
        <v>1.4837580238236114E-5</v>
      </c>
      <c r="N34">
        <v>2.5006411306094378E-6</v>
      </c>
      <c r="O34">
        <v>-1.6470912669319659E-5</v>
      </c>
      <c r="P34">
        <v>-4.3215215555392206E-5</v>
      </c>
      <c r="Q34">
        <v>-7.3437768151052296E-6</v>
      </c>
      <c r="R34">
        <v>-1.0719118108681869E-5</v>
      </c>
      <c r="S34">
        <v>7.3419823820586316E-6</v>
      </c>
      <c r="T34">
        <v>-1.1039029232051689E-5</v>
      </c>
      <c r="U34">
        <v>5.1191500460845418E-6</v>
      </c>
      <c r="V34">
        <v>4.6810893650217622E-7</v>
      </c>
    </row>
    <row r="35" spans="1:22" x14ac:dyDescent="0.25">
      <c r="A35">
        <v>2015</v>
      </c>
      <c r="B35">
        <v>1.0879770343308337E-5</v>
      </c>
      <c r="C35">
        <v>-3.0145311029627919E-6</v>
      </c>
      <c r="D35">
        <v>1.0904751434281934E-5</v>
      </c>
      <c r="E35">
        <v>2.4872604171832791E-6</v>
      </c>
      <c r="F35">
        <v>5.5701434575894382E-6</v>
      </c>
      <c r="G35">
        <v>1.2907377822557464E-5</v>
      </c>
      <c r="H35">
        <v>5.0433623073331546E-6</v>
      </c>
      <c r="I35">
        <v>1.0075060345116071E-5</v>
      </c>
      <c r="J35">
        <v>-1.1478498890937772E-5</v>
      </c>
      <c r="K35">
        <v>-1.0402913176221773E-5</v>
      </c>
      <c r="L35">
        <v>1.4939487300580367E-5</v>
      </c>
      <c r="M35">
        <v>1.3878192476113327E-5</v>
      </c>
      <c r="N35">
        <v>-2.5641420506872237E-6</v>
      </c>
      <c r="O35">
        <v>-1.263512149307644E-5</v>
      </c>
      <c r="P35">
        <v>-2.7921374567085877E-5</v>
      </c>
      <c r="Q35">
        <v>-8.0511381383985281E-6</v>
      </c>
      <c r="R35">
        <v>-3.0525220608978998E-6</v>
      </c>
      <c r="S35">
        <v>1.0202405064774211E-5</v>
      </c>
      <c r="T35">
        <v>-7.4307495196990203E-6</v>
      </c>
      <c r="U35">
        <v>5.0866827905338141E-7</v>
      </c>
      <c r="V35">
        <v>-4.0805471144267358E-6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A25" workbookViewId="0">
      <selection activeCell="J51" sqref="J51"/>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7.4526387834339403E-6</v>
      </c>
      <c r="C2">
        <v>-2.8532838314276887E-6</v>
      </c>
      <c r="D2">
        <v>-2.1230225684121251E-6</v>
      </c>
      <c r="E2">
        <v>-2.4200348889280576E-6</v>
      </c>
      <c r="F2">
        <v>1.4490127796307206E-5</v>
      </c>
      <c r="G2">
        <v>4.9836035032058135E-6</v>
      </c>
      <c r="H2">
        <v>9.4458312105416553E-7</v>
      </c>
      <c r="I2">
        <v>1.0380564390288782E-6</v>
      </c>
      <c r="J2">
        <v>-1.3568332178692799E-5</v>
      </c>
      <c r="K2">
        <v>-8.4424061697063735E-7</v>
      </c>
      <c r="L2">
        <v>6.7019864218309522E-6</v>
      </c>
      <c r="M2">
        <v>1.2238234603501041E-6</v>
      </c>
      <c r="N2">
        <v>2.3427830456057563E-5</v>
      </c>
      <c r="O2">
        <v>1.541995516163297E-5</v>
      </c>
      <c r="P2">
        <v>-3.6294037272455171E-5</v>
      </c>
      <c r="Q2">
        <v>-7.1485578700958285E-6</v>
      </c>
      <c r="R2">
        <v>3.8459179450001102E-6</v>
      </c>
      <c r="S2">
        <v>2.3124803192331456E-6</v>
      </c>
      <c r="T2">
        <v>-3.8243440940277651E-5</v>
      </c>
      <c r="U2">
        <v>2.0189224869682221E-6</v>
      </c>
      <c r="V2">
        <v>-1.2131422408856452E-6</v>
      </c>
    </row>
    <row r="3" spans="1:22" x14ac:dyDescent="0.25">
      <c r="A3">
        <v>1983</v>
      </c>
      <c r="B3">
        <v>2.1616291633108631E-5</v>
      </c>
      <c r="C3">
        <v>3.7628865356964525E-6</v>
      </c>
      <c r="D3">
        <v>-1.0579158697510138E-5</v>
      </c>
      <c r="E3">
        <v>3.8907014641154092E-6</v>
      </c>
      <c r="F3">
        <v>-9.7479078249307349E-6</v>
      </c>
      <c r="G3">
        <v>-1.0023769618783263E-6</v>
      </c>
      <c r="H3">
        <v>9.2961336122243665E-6</v>
      </c>
      <c r="I3">
        <v>-5.7224565352953505E-6</v>
      </c>
      <c r="J3">
        <v>6.7376440711086616E-6</v>
      </c>
      <c r="K3">
        <v>-3.6248450214770855E-6</v>
      </c>
      <c r="L3">
        <v>1.0167626896873116E-5</v>
      </c>
      <c r="M3">
        <v>-1.2245934613019926E-6</v>
      </c>
      <c r="N3">
        <v>6.3787761064304505E-6</v>
      </c>
      <c r="O3">
        <v>1.5590041584800929E-5</v>
      </c>
      <c r="P3">
        <v>-1.0183197446167469E-5</v>
      </c>
      <c r="Q3">
        <v>-3.1392806704388931E-5</v>
      </c>
      <c r="R3">
        <v>-6.4024798120954074E-6</v>
      </c>
      <c r="S3">
        <v>-9.2396585387177765E-6</v>
      </c>
      <c r="T3">
        <v>-1.648589204705786E-5</v>
      </c>
      <c r="U3">
        <v>-9.7677104804461123E-7</v>
      </c>
      <c r="V3">
        <v>3.1304034564527683E-6</v>
      </c>
    </row>
    <row r="4" spans="1:22" x14ac:dyDescent="0.25">
      <c r="A4">
        <v>1984</v>
      </c>
      <c r="B4">
        <v>-2.1540472516790032E-6</v>
      </c>
      <c r="C4">
        <v>7.4701442827063147E-6</v>
      </c>
      <c r="D4">
        <v>2.3395139123749686E-6</v>
      </c>
      <c r="E4">
        <v>-4.0866689232643694E-6</v>
      </c>
      <c r="F4">
        <v>8.6453992480528541E-6</v>
      </c>
      <c r="G4">
        <v>-4.7937592171365395E-6</v>
      </c>
      <c r="H4">
        <v>-3.5915718399337493E-6</v>
      </c>
      <c r="I4">
        <v>2.5321267003164394E-6</v>
      </c>
      <c r="J4">
        <v>-3.6754925076820655E-6</v>
      </c>
      <c r="K4">
        <v>6.6616671574593056E-6</v>
      </c>
      <c r="L4">
        <v>-1.0670919436961412E-7</v>
      </c>
      <c r="M4">
        <v>-1.0382194886915386E-5</v>
      </c>
      <c r="N4">
        <v>2.1128455045982264E-5</v>
      </c>
      <c r="O4">
        <v>1.5789370081620291E-5</v>
      </c>
      <c r="P4">
        <v>2.0621902876882814E-5</v>
      </c>
      <c r="Q4">
        <v>-1.8659937268239446E-5</v>
      </c>
      <c r="R4">
        <v>2.6711416012403788E-6</v>
      </c>
      <c r="S4">
        <v>-6.0075176406826358E-6</v>
      </c>
      <c r="T4">
        <v>-2.4165874492609873E-5</v>
      </c>
      <c r="U4">
        <v>-5.6897051763371564E-6</v>
      </c>
      <c r="V4">
        <v>-1.8639098016137723E-6</v>
      </c>
    </row>
    <row r="5" spans="1:22" x14ac:dyDescent="0.25">
      <c r="A5">
        <v>1985</v>
      </c>
      <c r="B5">
        <v>-4.4953667384106666E-6</v>
      </c>
      <c r="C5">
        <v>1.4756577911612112E-5</v>
      </c>
      <c r="D5">
        <v>1.4418895943890675E-6</v>
      </c>
      <c r="E5">
        <v>4.9590535127208568E-6</v>
      </c>
      <c r="F5">
        <v>-8.4991806943435222E-6</v>
      </c>
      <c r="G5">
        <v>3.0986270758148748E-6</v>
      </c>
      <c r="H5">
        <v>-2.2336264464684064E-6</v>
      </c>
      <c r="I5">
        <v>2.8042120447935304E-6</v>
      </c>
      <c r="J5">
        <v>1.1902404366992414E-5</v>
      </c>
      <c r="K5">
        <v>-4.5928795771033037E-6</v>
      </c>
      <c r="L5">
        <v>1.2055068509653211E-5</v>
      </c>
      <c r="M5">
        <v>7.8830516940797679E-6</v>
      </c>
      <c r="N5">
        <v>1.6408599549322389E-5</v>
      </c>
      <c r="O5">
        <v>1.311942014581291E-5</v>
      </c>
      <c r="P5">
        <v>1.8712353266892023E-5</v>
      </c>
      <c r="Q5">
        <v>-3.9935541281010956E-5</v>
      </c>
      <c r="R5">
        <v>-1.4671454664494377E-5</v>
      </c>
      <c r="S5">
        <v>4.1726289055077359E-6</v>
      </c>
      <c r="T5">
        <v>-1.993175465031527E-5</v>
      </c>
      <c r="U5">
        <v>1.0299881978426129E-6</v>
      </c>
      <c r="V5">
        <v>2.3442605652235216E-6</v>
      </c>
    </row>
    <row r="6" spans="1:22" x14ac:dyDescent="0.25">
      <c r="A6">
        <v>1986</v>
      </c>
      <c r="B6">
        <v>-1.3781391317024827E-5</v>
      </c>
      <c r="C6">
        <v>7.285802439582767E-6</v>
      </c>
      <c r="D6">
        <v>-8.2560281953192316E-6</v>
      </c>
      <c r="E6">
        <v>-2.9903817448939662E-6</v>
      </c>
      <c r="F6">
        <v>3.4776492157106986E-6</v>
      </c>
      <c r="G6">
        <v>2.3880852495494764E-6</v>
      </c>
      <c r="H6">
        <v>7.4767496016647783E-7</v>
      </c>
      <c r="I6">
        <v>3.5400832985033048E-6</v>
      </c>
      <c r="J6">
        <v>1.4780554920434952E-5</v>
      </c>
      <c r="K6">
        <v>-1.2051512385369278E-5</v>
      </c>
      <c r="L6">
        <v>2.6616740797180682E-5</v>
      </c>
      <c r="M6">
        <v>3.6096023450227221E-6</v>
      </c>
      <c r="N6">
        <v>-7.530798598054389E-7</v>
      </c>
      <c r="O6">
        <v>-1.1118813745270018E-6</v>
      </c>
      <c r="P6">
        <v>1.516140309831826E-5</v>
      </c>
      <c r="Q6">
        <v>-4.0301914850715548E-5</v>
      </c>
      <c r="R6">
        <v>1.4792930414841976E-5</v>
      </c>
      <c r="S6">
        <v>-4.9582813517190516E-6</v>
      </c>
      <c r="T6">
        <v>8.7084781625890173E-6</v>
      </c>
      <c r="U6">
        <v>4.801323484571185E-6</v>
      </c>
      <c r="V6">
        <v>6.2005647123442031E-6</v>
      </c>
    </row>
    <row r="7" spans="1:22" x14ac:dyDescent="0.25">
      <c r="A7">
        <v>1987</v>
      </c>
      <c r="B7">
        <v>-8.3109807746950537E-6</v>
      </c>
      <c r="C7">
        <v>-2.3937400328577496E-6</v>
      </c>
      <c r="D7">
        <v>7.5924240263702814E-6</v>
      </c>
      <c r="E7">
        <v>-2.7120679533254588E-6</v>
      </c>
      <c r="F7">
        <v>-1.4749715774087235E-5</v>
      </c>
      <c r="G7">
        <v>1.6140253364937962E-6</v>
      </c>
      <c r="H7">
        <v>-1.3349143728191848E-6</v>
      </c>
      <c r="I7">
        <v>-1.2220694145526068E-7</v>
      </c>
      <c r="J7">
        <v>8.6970667325658724E-6</v>
      </c>
      <c r="K7">
        <v>-1.7929477280631545E-6</v>
      </c>
      <c r="L7">
        <v>1.2516786227934062E-5</v>
      </c>
      <c r="M7">
        <v>7.9426527008763514E-6</v>
      </c>
      <c r="N7">
        <v>-4.1656007851997856E-6</v>
      </c>
      <c r="O7">
        <v>3.6517778880806873E-6</v>
      </c>
      <c r="P7">
        <v>5.5673501719866181E-7</v>
      </c>
      <c r="Q7">
        <v>-3.4616012271726504E-5</v>
      </c>
      <c r="R7">
        <v>1.0727522749220952E-5</v>
      </c>
      <c r="S7">
        <v>-2.3266404696187237E-6</v>
      </c>
      <c r="T7">
        <v>1.6581574527663179E-5</v>
      </c>
      <c r="U7">
        <v>-5.4117954277899116E-6</v>
      </c>
      <c r="V7">
        <v>1.364750232824008E-6</v>
      </c>
    </row>
    <row r="8" spans="1:22" x14ac:dyDescent="0.25">
      <c r="A8">
        <v>1988</v>
      </c>
      <c r="B8">
        <v>-5.8434816310182214E-6</v>
      </c>
      <c r="C8">
        <v>-2.3577214960823767E-5</v>
      </c>
      <c r="D8">
        <v>1.8824770450009964E-5</v>
      </c>
      <c r="E8">
        <v>1.7877501932161977E-6</v>
      </c>
      <c r="F8">
        <v>1.152116328739794E-5</v>
      </c>
      <c r="G8">
        <v>1.7844045885340165E-7</v>
      </c>
      <c r="H8">
        <v>4.0772761167318095E-6</v>
      </c>
      <c r="I8">
        <v>-1.509113872089074E-6</v>
      </c>
      <c r="J8">
        <v>1.5227298035824788E-6</v>
      </c>
      <c r="K8">
        <v>4.025637281301897E-6</v>
      </c>
      <c r="L8">
        <v>6.7543660406954587E-6</v>
      </c>
      <c r="M8">
        <v>6.7116516220266931E-6</v>
      </c>
      <c r="N8">
        <v>-6.6449510995880701E-6</v>
      </c>
      <c r="O8">
        <v>-4.9693694563757163E-6</v>
      </c>
      <c r="P8">
        <v>1.3235096957942005E-5</v>
      </c>
      <c r="Q8">
        <v>-5.9685039559553843E-6</v>
      </c>
      <c r="R8">
        <v>7.6578226071433164E-6</v>
      </c>
      <c r="S8">
        <v>-4.4532066567626316E-6</v>
      </c>
      <c r="T8">
        <v>8.0357513070339337E-6</v>
      </c>
      <c r="U8">
        <v>-4.8684642024454661E-6</v>
      </c>
      <c r="V8">
        <v>-4.9440163820690941E-6</v>
      </c>
    </row>
    <row r="9" spans="1:22" x14ac:dyDescent="0.25">
      <c r="A9">
        <v>1989</v>
      </c>
      <c r="B9">
        <v>2.7504513582243817E-6</v>
      </c>
      <c r="C9">
        <v>-4.8515688831685111E-5</v>
      </c>
      <c r="D9">
        <v>1.9221306502004154E-6</v>
      </c>
      <c r="E9">
        <v>-3.9321862459473778E-6</v>
      </c>
      <c r="F9">
        <v>1.6886946241356782E-6</v>
      </c>
      <c r="G9">
        <v>8.3751783677143976E-6</v>
      </c>
      <c r="H9">
        <v>8.763284313317854E-6</v>
      </c>
      <c r="I9">
        <v>1.0073027851831284E-6</v>
      </c>
      <c r="J9">
        <v>9.0967796495533548E-6</v>
      </c>
      <c r="K9">
        <v>1.2499215699790511E-5</v>
      </c>
      <c r="L9">
        <v>-4.2803440010175109E-6</v>
      </c>
      <c r="M9">
        <v>-5.208970605963259E-7</v>
      </c>
      <c r="N9">
        <v>-4.8497945499548223E-6</v>
      </c>
      <c r="O9">
        <v>-8.1707258914320846E-7</v>
      </c>
      <c r="P9">
        <v>3.1839375878917053E-5</v>
      </c>
      <c r="Q9">
        <v>7.1450517680204939E-6</v>
      </c>
      <c r="R9">
        <v>-1.9875380530720577E-5</v>
      </c>
      <c r="S9">
        <v>1.8052163568427204E-6</v>
      </c>
      <c r="T9">
        <v>-4.8873407649807632E-6</v>
      </c>
      <c r="U9">
        <v>4.2737492549349554E-6</v>
      </c>
      <c r="V9">
        <v>-1.0555634588627072E-7</v>
      </c>
    </row>
    <row r="10" spans="1:22" x14ac:dyDescent="0.25">
      <c r="A10">
        <v>1990</v>
      </c>
      <c r="B10">
        <v>2.4481590799041442E-7</v>
      </c>
      <c r="C10">
        <v>-9.2071359176770784E-6</v>
      </c>
      <c r="D10">
        <v>6.3858983594400343E-6</v>
      </c>
      <c r="E10">
        <v>-2.3912873530207435E-6</v>
      </c>
      <c r="F10">
        <v>-1.0516183465369977E-5</v>
      </c>
      <c r="G10">
        <v>-8.6690461102989502E-6</v>
      </c>
      <c r="H10">
        <v>-4.2588171709212475E-6</v>
      </c>
      <c r="I10">
        <v>8.0849840742303059E-6</v>
      </c>
      <c r="J10">
        <v>-2.1464209567056969E-5</v>
      </c>
      <c r="K10">
        <v>7.3604492172307801E-6</v>
      </c>
      <c r="L10">
        <v>1.1334595910739154E-6</v>
      </c>
      <c r="M10">
        <v>6.6279330894758459E-6</v>
      </c>
      <c r="N10">
        <v>2.2375595563062234E-6</v>
      </c>
      <c r="O10">
        <v>1.0184447091887705E-5</v>
      </c>
      <c r="P10">
        <v>-1.6745170796639286E-5</v>
      </c>
      <c r="Q10">
        <v>-1.5216004612739198E-5</v>
      </c>
      <c r="R10">
        <v>-1.238235114442432E-7</v>
      </c>
      <c r="S10">
        <v>8.0738154792925343E-6</v>
      </c>
      <c r="T10">
        <v>9.2283089543343522E-6</v>
      </c>
      <c r="U10">
        <v>6.0776833379350137E-6</v>
      </c>
      <c r="V10">
        <v>-6.2039322301643551E-7</v>
      </c>
    </row>
    <row r="11" spans="1:22" x14ac:dyDescent="0.25">
      <c r="A11">
        <v>1991</v>
      </c>
      <c r="B11">
        <v>-1.1450209967733826E-5</v>
      </c>
      <c r="C11">
        <v>-3.0896604584995657E-5</v>
      </c>
      <c r="D11">
        <v>-1.6984553440124728E-5</v>
      </c>
      <c r="E11">
        <v>6.2288831941259559E-6</v>
      </c>
      <c r="F11">
        <v>-1.4824478284936049E-6</v>
      </c>
      <c r="G11">
        <v>-1.6154073819052428E-5</v>
      </c>
      <c r="H11">
        <v>3.3646388146735262E-6</v>
      </c>
      <c r="I11">
        <v>-4.5253996177052613E-6</v>
      </c>
      <c r="J11">
        <v>-1.0010473488364369E-5</v>
      </c>
      <c r="K11">
        <v>7.0554447120230179E-6</v>
      </c>
      <c r="L11">
        <v>3.5635857784654945E-6</v>
      </c>
      <c r="M11">
        <v>1.0972539712383877E-5</v>
      </c>
      <c r="N11">
        <v>2.1193716293055331E-6</v>
      </c>
      <c r="O11">
        <v>-2.330907136638416E-6</v>
      </c>
      <c r="P11">
        <v>5.3056132855999749E-6</v>
      </c>
      <c r="Q11">
        <v>1.2387745300657116E-5</v>
      </c>
      <c r="R11">
        <v>-7.9757273852010258E-6</v>
      </c>
      <c r="S11">
        <v>-1.08843937596248E-6</v>
      </c>
      <c r="T11">
        <v>1.0626215953379869E-5</v>
      </c>
      <c r="U11">
        <v>2.6137249733437784E-6</v>
      </c>
      <c r="V11">
        <v>-4.3166426166862948E-7</v>
      </c>
    </row>
    <row r="12" spans="1:22" x14ac:dyDescent="0.25">
      <c r="A12">
        <v>1992</v>
      </c>
      <c r="B12">
        <v>-3.8642292565782554E-6</v>
      </c>
      <c r="C12">
        <v>-7.9752644523978233E-6</v>
      </c>
      <c r="D12">
        <v>-3.3101352983067045E-6</v>
      </c>
      <c r="E12">
        <v>4.5581796257465612E-6</v>
      </c>
      <c r="F12">
        <v>-1.461175997974351E-5</v>
      </c>
      <c r="G12">
        <v>3.216454842913663E-6</v>
      </c>
      <c r="H12">
        <v>-5.7674725439937902E-7</v>
      </c>
      <c r="I12">
        <v>-1.6877230564205092E-6</v>
      </c>
      <c r="J12">
        <v>-1.0410289178253151E-5</v>
      </c>
      <c r="K12">
        <v>1.4295497976490879E-6</v>
      </c>
      <c r="L12">
        <v>3.7308673199731857E-6</v>
      </c>
      <c r="M12">
        <v>-4.0400705074716825E-6</v>
      </c>
      <c r="N12">
        <v>-1.9795720618276391E-6</v>
      </c>
      <c r="O12">
        <v>9.3744447440258227E-6</v>
      </c>
      <c r="P12">
        <v>1.407943000231171E-5</v>
      </c>
      <c r="Q12">
        <v>1.3112476153764874E-5</v>
      </c>
      <c r="R12">
        <v>-7.7855438576079905E-6</v>
      </c>
      <c r="S12">
        <v>-1.2862851690442767E-5</v>
      </c>
      <c r="T12">
        <v>4.4123084990133066E-6</v>
      </c>
      <c r="U12">
        <v>6.9591878855135292E-6</v>
      </c>
      <c r="V12">
        <v>2.9675411497009918E-6</v>
      </c>
    </row>
    <row r="13" spans="1:22" x14ac:dyDescent="0.25">
      <c r="A13">
        <v>1993</v>
      </c>
      <c r="B13">
        <v>-5.0099770305678248E-6</v>
      </c>
      <c r="C13">
        <v>-1.8786037117024534E-6</v>
      </c>
      <c r="D13">
        <v>-3.3851970329124015E-6</v>
      </c>
      <c r="E13">
        <v>-1.1810700470960001E-6</v>
      </c>
      <c r="F13">
        <v>-5.0426283451088239E-6</v>
      </c>
      <c r="G13">
        <v>9.2405986151788966E-7</v>
      </c>
      <c r="H13">
        <v>8.8404030975652859E-6</v>
      </c>
      <c r="I13">
        <v>-5.9507201513042673E-6</v>
      </c>
      <c r="J13">
        <v>-1.7110918633989058E-5</v>
      </c>
      <c r="K13">
        <v>2.6810091640072642E-6</v>
      </c>
      <c r="L13">
        <v>4.114819603273645E-6</v>
      </c>
      <c r="M13">
        <v>-8.0321042332798243E-6</v>
      </c>
      <c r="N13">
        <v>-8.9364393716095947E-6</v>
      </c>
      <c r="O13">
        <v>8.4696182511834195E-7</v>
      </c>
      <c r="P13">
        <v>1.350113848275214E-6</v>
      </c>
      <c r="Q13">
        <v>1.1289242138445843E-5</v>
      </c>
      <c r="R13">
        <v>2.2183568944456056E-5</v>
      </c>
      <c r="S13">
        <v>-9.3177386588649824E-6</v>
      </c>
      <c r="T13">
        <v>3.8970933928794693E-6</v>
      </c>
      <c r="U13">
        <v>-2.9649961561517557E-6</v>
      </c>
      <c r="V13">
        <v>1.5213687447612756E-6</v>
      </c>
    </row>
    <row r="14" spans="1:22" x14ac:dyDescent="0.25">
      <c r="A14">
        <v>1994</v>
      </c>
      <c r="B14">
        <v>-1.0734339639384416E-6</v>
      </c>
      <c r="C14">
        <v>-1.9417216208239552E-6</v>
      </c>
      <c r="D14">
        <v>3.2818888939800672E-7</v>
      </c>
      <c r="E14">
        <v>-2.0564639271469787E-6</v>
      </c>
      <c r="F14">
        <v>-2.8607855711015873E-6</v>
      </c>
      <c r="G14">
        <v>3.0137182420730824E-6</v>
      </c>
      <c r="H14">
        <v>1.6938449789449805E-6</v>
      </c>
      <c r="I14">
        <v>8.9731554453464923E-7</v>
      </c>
      <c r="J14">
        <v>-9.6687690529506654E-6</v>
      </c>
      <c r="K14">
        <v>-4.923342178386747E-9</v>
      </c>
      <c r="L14">
        <v>7.6871001510880888E-6</v>
      </c>
      <c r="M14">
        <v>-2.7925170797971077E-6</v>
      </c>
      <c r="N14">
        <v>-2.0816620235564187E-5</v>
      </c>
      <c r="O14">
        <v>-3.613017270254204E-6</v>
      </c>
      <c r="P14">
        <v>-1.6891535778995603E-6</v>
      </c>
      <c r="Q14">
        <v>2.3467602659366094E-5</v>
      </c>
      <c r="R14">
        <v>-7.5254943112668116E-6</v>
      </c>
      <c r="S14">
        <v>-6.3879781464493135E-7</v>
      </c>
      <c r="T14">
        <v>-5.6278145166288596E-6</v>
      </c>
      <c r="U14">
        <v>-8.1205035940001835E-7</v>
      </c>
      <c r="V14">
        <v>-7.5911366081982123E-8</v>
      </c>
    </row>
    <row r="15" spans="1:22" x14ac:dyDescent="0.25">
      <c r="A15">
        <v>1995</v>
      </c>
      <c r="B15">
        <v>-1.8610424376674928E-5</v>
      </c>
      <c r="C15">
        <v>1.4681811080663465E-5</v>
      </c>
      <c r="D15">
        <v>-5.5683049140498042E-6</v>
      </c>
      <c r="E15">
        <v>8.8543805532026454E-7</v>
      </c>
      <c r="F15">
        <v>1.0038262416856014E-6</v>
      </c>
      <c r="G15">
        <v>1.2942515468239435E-6</v>
      </c>
      <c r="H15">
        <v>-1.004600380838383E-5</v>
      </c>
      <c r="I15">
        <v>5.7139197906508343E-7</v>
      </c>
      <c r="J15">
        <v>-1.3795791346637998E-5</v>
      </c>
      <c r="K15">
        <v>-4.3213976823608391E-6</v>
      </c>
      <c r="L15">
        <v>1.2488308129832149E-5</v>
      </c>
      <c r="M15">
        <v>-4.6914369704609271E-6</v>
      </c>
      <c r="N15">
        <v>-9.8742675618268549E-6</v>
      </c>
      <c r="O15">
        <v>3.6943401937605813E-6</v>
      </c>
      <c r="P15">
        <v>1.2550294741231482E-5</v>
      </c>
      <c r="Q15">
        <v>1.518699082225794E-5</v>
      </c>
      <c r="R15">
        <v>-4.7326270760095213E-6</v>
      </c>
      <c r="S15">
        <v>-3.2026655389927328E-6</v>
      </c>
      <c r="T15">
        <v>2.626671630423516E-6</v>
      </c>
      <c r="U15">
        <v>-2.8291228773014154E-6</v>
      </c>
      <c r="V15">
        <v>-3.4731544928945368E-6</v>
      </c>
    </row>
    <row r="16" spans="1:22" x14ac:dyDescent="0.25">
      <c r="A16">
        <v>1996</v>
      </c>
      <c r="B16">
        <v>2.9842983622074826E-6</v>
      </c>
      <c r="C16">
        <v>1.061558214132674E-5</v>
      </c>
      <c r="D16">
        <v>-3.0020643748684961E-7</v>
      </c>
      <c r="E16">
        <v>-1.0241761856377707E-6</v>
      </c>
      <c r="F16">
        <v>1.2851029168814421E-5</v>
      </c>
      <c r="G16">
        <v>4.4448679545894265E-6</v>
      </c>
      <c r="H16">
        <v>-1.3860775652574375E-5</v>
      </c>
      <c r="I16">
        <v>3.1632956165594805E-7</v>
      </c>
      <c r="J16">
        <v>-8.3637141869985498E-6</v>
      </c>
      <c r="K16">
        <v>5.5924920161487535E-6</v>
      </c>
      <c r="L16">
        <v>5.503796273842454E-6</v>
      </c>
      <c r="M16">
        <v>1.5710938896518201E-6</v>
      </c>
      <c r="N16">
        <v>-1.6076000974862836E-5</v>
      </c>
      <c r="O16">
        <v>-2.4382854917348595E-6</v>
      </c>
      <c r="P16">
        <v>-1.8658491171663627E-5</v>
      </c>
      <c r="Q16">
        <v>-1.0772785572044086E-5</v>
      </c>
      <c r="R16">
        <v>2.4073890472209314E-6</v>
      </c>
      <c r="S16">
        <v>5.0028011173708364E-6</v>
      </c>
      <c r="T16">
        <v>-2.8939414278283948E-6</v>
      </c>
      <c r="U16">
        <v>-1.1126999197585974E-6</v>
      </c>
      <c r="V16">
        <v>-2.557219431764679E-6</v>
      </c>
    </row>
    <row r="17" spans="1:22" x14ac:dyDescent="0.25">
      <c r="A17">
        <v>1997</v>
      </c>
      <c r="B17">
        <v>-6.189927262312267E-6</v>
      </c>
      <c r="C17">
        <v>1.3784036127617583E-5</v>
      </c>
      <c r="D17">
        <v>9.6808189482544549E-6</v>
      </c>
      <c r="E17">
        <v>-1.2698467344307574E-6</v>
      </c>
      <c r="F17">
        <v>3.9532324080937542E-6</v>
      </c>
      <c r="G17">
        <v>2.4170024062186712E-6</v>
      </c>
      <c r="H17">
        <v>6.7429587033984717E-6</v>
      </c>
      <c r="I17">
        <v>-8.1077934055429068E-7</v>
      </c>
      <c r="J17">
        <v>-1.7437318092561327E-5</v>
      </c>
      <c r="K17">
        <v>-4.3582890612015035E-6</v>
      </c>
      <c r="L17">
        <v>1.3751652659266256E-5</v>
      </c>
      <c r="M17">
        <v>4.1158968997478951E-6</v>
      </c>
      <c r="N17">
        <v>-3.4529834920249414E-6</v>
      </c>
      <c r="O17">
        <v>-8.0959507613442838E-6</v>
      </c>
      <c r="P17">
        <v>-1.3214389582572039E-5</v>
      </c>
      <c r="Q17">
        <v>-4.4676821744360495E-6</v>
      </c>
      <c r="R17">
        <v>4.9840964493341744E-6</v>
      </c>
      <c r="S17">
        <v>3.3503583836136386E-6</v>
      </c>
      <c r="T17">
        <v>3.9012097658996936E-6</v>
      </c>
      <c r="U17">
        <v>-2.2431131583289243E-6</v>
      </c>
      <c r="V17">
        <v>1.0910093806160148E-6</v>
      </c>
    </row>
    <row r="18" spans="1:22" x14ac:dyDescent="0.25">
      <c r="A18">
        <v>1998</v>
      </c>
      <c r="B18">
        <v>2.1510593342100037E-6</v>
      </c>
      <c r="C18">
        <v>9.3391045083990321E-6</v>
      </c>
      <c r="D18">
        <v>5.004449121770449E-6</v>
      </c>
      <c r="E18">
        <v>2.6275702111888677E-6</v>
      </c>
      <c r="F18">
        <v>3.0963142307882663E-6</v>
      </c>
      <c r="G18">
        <v>-3.2651846595399547E-6</v>
      </c>
      <c r="H18">
        <v>-1.3963756373414071E-6</v>
      </c>
      <c r="I18">
        <v>-1.0306576996299555E-6</v>
      </c>
      <c r="J18">
        <v>-1.1795083082688507E-5</v>
      </c>
      <c r="K18">
        <v>-2.3717227577435551E-6</v>
      </c>
      <c r="L18">
        <v>1.4724819266120903E-5</v>
      </c>
      <c r="M18">
        <v>-5.7143433878081851E-6</v>
      </c>
      <c r="N18">
        <v>3.9892106542538386E-6</v>
      </c>
      <c r="O18">
        <v>-1.3064595805190038E-5</v>
      </c>
      <c r="P18">
        <v>-4.5923638936073985E-6</v>
      </c>
      <c r="Q18">
        <v>-8.0051559052662924E-6</v>
      </c>
      <c r="R18">
        <v>-8.7353819253621623E-6</v>
      </c>
      <c r="S18">
        <v>1.5027977440240647E-7</v>
      </c>
      <c r="T18">
        <v>7.3546345902286703E-7</v>
      </c>
      <c r="U18">
        <v>1.697028551461699E-6</v>
      </c>
      <c r="V18">
        <v>9.513962027085654E-7</v>
      </c>
    </row>
    <row r="19" spans="1:22" x14ac:dyDescent="0.25">
      <c r="A19">
        <v>1999</v>
      </c>
      <c r="B19">
        <v>7.2018797254713718E-6</v>
      </c>
      <c r="C19">
        <v>4.2715755625977181E-6</v>
      </c>
      <c r="D19">
        <v>8.3298100435058586E-6</v>
      </c>
      <c r="E19">
        <v>9.0616276793298312E-6</v>
      </c>
      <c r="F19">
        <v>7.8895473052398302E-6</v>
      </c>
      <c r="G19">
        <v>3.2184784686251078E-6</v>
      </c>
      <c r="H19">
        <v>-6.8743743213417474E-6</v>
      </c>
      <c r="I19">
        <v>2.1855873910681112E-6</v>
      </c>
      <c r="J19">
        <v>-2.428071093163453E-5</v>
      </c>
      <c r="K19">
        <v>-4.3430105733932578E-8</v>
      </c>
      <c r="L19">
        <v>1.1951344276894815E-5</v>
      </c>
      <c r="M19">
        <v>6.5336798797943629E-6</v>
      </c>
      <c r="N19">
        <v>1.1363672456354834E-5</v>
      </c>
      <c r="O19">
        <v>-1.7560692867846228E-5</v>
      </c>
      <c r="P19">
        <v>-1.9605471607064828E-5</v>
      </c>
      <c r="Q19">
        <v>-1.2700082152150571E-5</v>
      </c>
      <c r="R19">
        <v>-5.1215943130955566E-6</v>
      </c>
      <c r="S19">
        <v>-1.3148306834409595E-6</v>
      </c>
      <c r="T19">
        <v>1.2318969311309047E-5</v>
      </c>
      <c r="U19">
        <v>-7.2268890107807238E-6</v>
      </c>
      <c r="V19">
        <v>-1.1630704648268875E-6</v>
      </c>
    </row>
    <row r="20" spans="1:22" x14ac:dyDescent="0.25">
      <c r="A20">
        <v>2000</v>
      </c>
      <c r="B20">
        <v>1.0603989721857943E-5</v>
      </c>
      <c r="C20">
        <v>2.206246426794678E-5</v>
      </c>
      <c r="D20">
        <v>1.1533347787917592E-5</v>
      </c>
      <c r="E20">
        <v>4.5551514631370082E-6</v>
      </c>
      <c r="F20">
        <v>-5.4558290685235988E-6</v>
      </c>
      <c r="G20">
        <v>9.7315942184650339E-6</v>
      </c>
      <c r="H20">
        <v>2.0602408312697662E-6</v>
      </c>
      <c r="I20">
        <v>6.2999583860801067E-6</v>
      </c>
      <c r="J20">
        <v>-2.5490580810583197E-5</v>
      </c>
      <c r="K20">
        <v>2.3262498416443123E-6</v>
      </c>
      <c r="L20">
        <v>8.2918977568624541E-6</v>
      </c>
      <c r="M20">
        <v>-6.5202953010157216E-6</v>
      </c>
      <c r="N20">
        <v>3.7893439639447024E-6</v>
      </c>
      <c r="O20">
        <v>-4.690211881097639E-6</v>
      </c>
      <c r="P20">
        <v>-6.9659399741794914E-6</v>
      </c>
      <c r="Q20">
        <v>-3.2634230592520908E-5</v>
      </c>
      <c r="R20">
        <v>-5.0140611165261362E-6</v>
      </c>
      <c r="S20">
        <v>1.1235562851652503E-5</v>
      </c>
      <c r="T20">
        <v>3.6420569813344628E-6</v>
      </c>
      <c r="U20">
        <v>-8.4892353697796352E-6</v>
      </c>
      <c r="V20">
        <v>3.5665145787788788E-6</v>
      </c>
    </row>
    <row r="21" spans="1:22" x14ac:dyDescent="0.25">
      <c r="A21">
        <v>2001</v>
      </c>
      <c r="B21">
        <v>2.6033931135316379E-5</v>
      </c>
      <c r="C21">
        <v>4.6682747779414058E-5</v>
      </c>
      <c r="D21">
        <v>4.2702349674073048E-6</v>
      </c>
      <c r="E21">
        <v>1.4764781553822104E-5</v>
      </c>
      <c r="F21">
        <v>1.6159245205926709E-5</v>
      </c>
      <c r="G21">
        <v>9.4017450464889407E-6</v>
      </c>
      <c r="H21">
        <v>-1.0906717761827167E-5</v>
      </c>
      <c r="I21">
        <v>1.7336453311145306E-5</v>
      </c>
      <c r="J21">
        <v>-1.1846140296256635E-5</v>
      </c>
      <c r="K21">
        <v>-1.2430870128810056E-6</v>
      </c>
      <c r="L21">
        <v>1.3527445844374597E-5</v>
      </c>
      <c r="M21">
        <v>9.2423279056674801E-6</v>
      </c>
      <c r="N21">
        <v>8.9607476638775552E-7</v>
      </c>
      <c r="O21">
        <v>-2.1863970687263645E-6</v>
      </c>
      <c r="P21">
        <v>-2.0258512449800037E-5</v>
      </c>
      <c r="Q21">
        <v>-7.0362046244554222E-5</v>
      </c>
      <c r="R21">
        <v>-1.8619186448631808E-5</v>
      </c>
      <c r="S21">
        <v>2.7831861189042684E-6</v>
      </c>
      <c r="T21">
        <v>1.2432140465534758E-5</v>
      </c>
      <c r="U21">
        <v>-1.4915922292857431E-5</v>
      </c>
      <c r="V21">
        <v>3.0319436064019101E-6</v>
      </c>
    </row>
    <row r="22" spans="1:22" x14ac:dyDescent="0.25">
      <c r="A22">
        <v>2002</v>
      </c>
      <c r="B22">
        <v>2.1554518752964213E-5</v>
      </c>
      <c r="C22">
        <v>1.2425136446836405E-5</v>
      </c>
      <c r="D22">
        <v>1.3235320466264966E-6</v>
      </c>
      <c r="E22">
        <v>2.4991468308144249E-5</v>
      </c>
      <c r="F22">
        <v>2.870791286113672E-5</v>
      </c>
      <c r="G22">
        <v>2.7934542231378146E-5</v>
      </c>
      <c r="H22">
        <v>-2.4096092602121644E-5</v>
      </c>
      <c r="I22">
        <v>-9.9852809398726095E-7</v>
      </c>
      <c r="J22">
        <v>-1.1828600463559269E-6</v>
      </c>
      <c r="K22">
        <v>2.7464182039693696E-6</v>
      </c>
      <c r="L22">
        <v>1.0207804734818637E-5</v>
      </c>
      <c r="M22">
        <v>9.1437495939317159E-6</v>
      </c>
      <c r="N22">
        <v>2.5480771910224576E-6</v>
      </c>
      <c r="O22">
        <v>-1.2269188118807506E-5</v>
      </c>
      <c r="P22">
        <v>-1.0478489457454998E-5</v>
      </c>
      <c r="Q22">
        <v>-4.7632387577323243E-5</v>
      </c>
      <c r="R22">
        <v>-3.7625992263201624E-5</v>
      </c>
      <c r="S22">
        <v>1.5030464055598713E-5</v>
      </c>
      <c r="T22">
        <v>-2.5108683985308744E-6</v>
      </c>
      <c r="U22">
        <v>-1.5013732081570197E-5</v>
      </c>
      <c r="V22">
        <v>6.4173418650170788E-6</v>
      </c>
    </row>
    <row r="23" spans="1:22" x14ac:dyDescent="0.25">
      <c r="A23">
        <v>2003</v>
      </c>
      <c r="B23">
        <v>2.1924020984442905E-5</v>
      </c>
      <c r="C23">
        <v>6.527951882162597E-6</v>
      </c>
      <c r="D23">
        <v>8.6669415395590477E-6</v>
      </c>
      <c r="E23">
        <v>2.2442249246523716E-5</v>
      </c>
      <c r="F23">
        <v>8.5974043031455949E-6</v>
      </c>
      <c r="G23">
        <v>2.9237926355563104E-5</v>
      </c>
      <c r="H23">
        <v>-1.083720417227596E-5</v>
      </c>
      <c r="I23">
        <v>8.1727357610361651E-6</v>
      </c>
      <c r="J23">
        <v>-1.1206809176655952E-5</v>
      </c>
      <c r="K23">
        <v>1.1036341902581626E-6</v>
      </c>
      <c r="L23">
        <v>1.1098607501480728E-5</v>
      </c>
      <c r="M23">
        <v>5.414930001279572E-6</v>
      </c>
      <c r="N23">
        <v>2.5527533580316231E-6</v>
      </c>
      <c r="O23">
        <v>-1.4498444215860218E-5</v>
      </c>
      <c r="P23">
        <v>-2.3687072825850919E-5</v>
      </c>
      <c r="Q23">
        <v>-3.628147896961309E-5</v>
      </c>
      <c r="R23">
        <v>-3.2163643481908366E-5</v>
      </c>
      <c r="S23">
        <v>1.2148148925916757E-5</v>
      </c>
      <c r="T23">
        <v>5.669932761520613E-6</v>
      </c>
      <c r="U23">
        <v>-1.9587634596973658E-5</v>
      </c>
      <c r="V23">
        <v>5.215136752667604E-6</v>
      </c>
    </row>
    <row r="24" spans="1:22" x14ac:dyDescent="0.25">
      <c r="A24">
        <v>2004</v>
      </c>
      <c r="B24">
        <v>2.4031587599893101E-5</v>
      </c>
      <c r="C24">
        <v>-1.8148025446862448E-6</v>
      </c>
      <c r="D24">
        <v>8.9017139544012025E-6</v>
      </c>
      <c r="E24">
        <v>1.5676567272748798E-5</v>
      </c>
      <c r="F24">
        <v>1.585723839525599E-5</v>
      </c>
      <c r="G24">
        <v>1.0624704373185523E-5</v>
      </c>
      <c r="H24">
        <v>1.1606267435126938E-5</v>
      </c>
      <c r="I24">
        <v>1.1823583463410614E-6</v>
      </c>
      <c r="J24">
        <v>-4.2563870010781102E-6</v>
      </c>
      <c r="K24">
        <v>-8.0710678957984783E-6</v>
      </c>
      <c r="L24">
        <v>1.7567552276887E-5</v>
      </c>
      <c r="M24">
        <v>1.032985164783895E-5</v>
      </c>
      <c r="N24">
        <v>2.1253670468013297E-7</v>
      </c>
      <c r="O24">
        <v>-4.3442278183647431E-6</v>
      </c>
      <c r="P24">
        <v>-1.1756092135328799E-5</v>
      </c>
      <c r="Q24">
        <v>-3.6663113860413432E-5</v>
      </c>
      <c r="R24">
        <v>-2.1273612219374627E-5</v>
      </c>
      <c r="S24">
        <v>-2.9146679025870981E-6</v>
      </c>
      <c r="T24">
        <v>1.4582697076548357E-5</v>
      </c>
      <c r="U24">
        <v>-1.1385630386939738E-5</v>
      </c>
      <c r="V24">
        <v>-1.4533130752170109E-6</v>
      </c>
    </row>
    <row r="25" spans="1:22" x14ac:dyDescent="0.25">
      <c r="A25">
        <v>2005</v>
      </c>
      <c r="B25">
        <v>1.6326581317116506E-5</v>
      </c>
      <c r="C25">
        <v>1.6931817299337126E-5</v>
      </c>
      <c r="D25">
        <v>3.6814631130255293E-6</v>
      </c>
      <c r="E25">
        <v>1.3496835890691727E-5</v>
      </c>
      <c r="F25">
        <v>2.2864742277306505E-5</v>
      </c>
      <c r="G25">
        <v>6.0949319049541373E-6</v>
      </c>
      <c r="H25">
        <v>1.1589379937504418E-5</v>
      </c>
      <c r="I25">
        <v>-1.8631583316164324E-6</v>
      </c>
      <c r="J25">
        <v>-1.6712740034563467E-5</v>
      </c>
      <c r="K25">
        <v>1.626374455554469E-6</v>
      </c>
      <c r="L25">
        <v>9.4521383289247751E-6</v>
      </c>
      <c r="M25">
        <v>9.987826160795521E-6</v>
      </c>
      <c r="N25">
        <v>-3.4125224601666559E-7</v>
      </c>
      <c r="O25">
        <v>-4.4317430365481414E-6</v>
      </c>
      <c r="P25">
        <v>-3.0038869226700626E-5</v>
      </c>
      <c r="Q25">
        <v>-4.735305265057832E-5</v>
      </c>
      <c r="R25">
        <v>-2.2388141587725841E-5</v>
      </c>
      <c r="S25">
        <v>1.5822002751519904E-5</v>
      </c>
      <c r="T25">
        <v>1.5982352124410681E-5</v>
      </c>
      <c r="U25">
        <v>-1.5252289813361131E-5</v>
      </c>
      <c r="V25">
        <v>-1.1609404282353353E-6</v>
      </c>
    </row>
    <row r="26" spans="1:22" x14ac:dyDescent="0.25">
      <c r="A26">
        <v>2006</v>
      </c>
      <c r="B26">
        <v>1.7342823412036523E-5</v>
      </c>
      <c r="C26">
        <v>8.5812816905672662E-6</v>
      </c>
      <c r="D26">
        <v>1.1686216566886287E-5</v>
      </c>
      <c r="E26">
        <v>9.7293286671629176E-6</v>
      </c>
      <c r="F26">
        <v>2.6714301384345163E-6</v>
      </c>
      <c r="G26">
        <v>5.1403249017312191E-6</v>
      </c>
      <c r="H26">
        <v>7.9154921195367933E-7</v>
      </c>
      <c r="I26">
        <v>1.1333318980177864E-5</v>
      </c>
      <c r="J26">
        <v>-2.1489333448698744E-5</v>
      </c>
      <c r="K26">
        <v>-5.8653863561630715E-6</v>
      </c>
      <c r="L26">
        <v>1.6678979591233656E-5</v>
      </c>
      <c r="M26">
        <v>1.3426934856397565E-5</v>
      </c>
      <c r="N26">
        <v>6.9019820330140647E-6</v>
      </c>
      <c r="O26">
        <v>-2.8132822080806363E-6</v>
      </c>
      <c r="P26">
        <v>-1.7979358744923957E-5</v>
      </c>
      <c r="Q26">
        <v>-3.6363642720971256E-5</v>
      </c>
      <c r="R26">
        <v>-2.9266719138831832E-5</v>
      </c>
      <c r="S26">
        <v>7.8539796959375963E-6</v>
      </c>
      <c r="T26">
        <v>1.6981653971015476E-5</v>
      </c>
      <c r="U26">
        <v>-1.7693857444101013E-5</v>
      </c>
      <c r="V26">
        <v>-2.0261927602405194E-6</v>
      </c>
    </row>
    <row r="27" spans="1:22" x14ac:dyDescent="0.25">
      <c r="A27">
        <v>2007</v>
      </c>
      <c r="B27">
        <v>2.4892548026400618E-5</v>
      </c>
      <c r="C27">
        <v>8.0606014307704754E-6</v>
      </c>
      <c r="D27">
        <v>8.2762062447727658E-6</v>
      </c>
      <c r="E27">
        <v>1.2026762306049932E-5</v>
      </c>
      <c r="F27">
        <v>1.8361080947215669E-5</v>
      </c>
      <c r="G27">
        <v>1.2485520528571215E-5</v>
      </c>
      <c r="H27">
        <v>4.9065788516600151E-6</v>
      </c>
      <c r="I27">
        <v>7.8949133239802904E-6</v>
      </c>
      <c r="J27">
        <v>-3.1917345040710643E-5</v>
      </c>
      <c r="K27">
        <v>1.7052026635155926E-7</v>
      </c>
      <c r="L27">
        <v>1.1760941561078653E-5</v>
      </c>
      <c r="M27">
        <v>2.6250395990246034E-7</v>
      </c>
      <c r="N27">
        <v>5.0481035032134969E-6</v>
      </c>
      <c r="O27">
        <v>-9.4823972176527604E-6</v>
      </c>
      <c r="P27">
        <v>-3.2200721761910245E-5</v>
      </c>
      <c r="Q27">
        <v>-5.2405419410206378E-5</v>
      </c>
      <c r="R27">
        <v>9.989304089685902E-6</v>
      </c>
      <c r="S27">
        <v>1.2165170119260438E-5</v>
      </c>
      <c r="T27">
        <v>2.0600387870217673E-5</v>
      </c>
      <c r="U27">
        <v>-1.643519863137044E-5</v>
      </c>
      <c r="V27">
        <v>-1.3234763684977224E-7</v>
      </c>
    </row>
    <row r="28" spans="1:22" x14ac:dyDescent="0.25">
      <c r="A28">
        <v>2008</v>
      </c>
      <c r="B28">
        <v>3.1585605029249564E-5</v>
      </c>
      <c r="C28">
        <v>1.8949590412375983E-6</v>
      </c>
      <c r="D28">
        <v>4.7063003876246512E-6</v>
      </c>
      <c r="E28">
        <v>5.6518510973546654E-6</v>
      </c>
      <c r="F28">
        <v>-2.6220611744065536E-6</v>
      </c>
      <c r="G28">
        <v>1.8736991478363052E-5</v>
      </c>
      <c r="H28">
        <v>-1.5429935956490226E-5</v>
      </c>
      <c r="I28">
        <v>9.8195123428013176E-6</v>
      </c>
      <c r="J28">
        <v>-3.8220165151869878E-5</v>
      </c>
      <c r="K28">
        <v>-5.4099218438352636E-9</v>
      </c>
      <c r="L28">
        <v>9.6537551144137979E-6</v>
      </c>
      <c r="M28">
        <v>6.366714728756051E-7</v>
      </c>
      <c r="N28">
        <v>-1.5566484989903984E-6</v>
      </c>
      <c r="O28">
        <v>-3.0585633794544265E-6</v>
      </c>
      <c r="P28">
        <v>-3.4118264011340216E-5</v>
      </c>
      <c r="Q28">
        <v>-4.5513505028793588E-5</v>
      </c>
      <c r="R28">
        <v>1.4465194908552803E-5</v>
      </c>
      <c r="S28">
        <v>1.9320508727105334E-5</v>
      </c>
      <c r="T28">
        <v>1.1344250196998473E-5</v>
      </c>
      <c r="U28">
        <v>-2.2972471924731508E-6</v>
      </c>
      <c r="V28">
        <v>2.9484174319804879E-6</v>
      </c>
    </row>
    <row r="29" spans="1:22" x14ac:dyDescent="0.25">
      <c r="A29">
        <v>2009</v>
      </c>
      <c r="B29">
        <v>3.3546293707331643E-5</v>
      </c>
      <c r="C29">
        <v>-5.4803199418529402E-6</v>
      </c>
      <c r="D29">
        <v>8.1899006545427255E-6</v>
      </c>
      <c r="E29">
        <v>1.3648875210492406E-5</v>
      </c>
      <c r="F29">
        <v>1.6941328794928268E-5</v>
      </c>
      <c r="G29">
        <v>1.7224221664946526E-5</v>
      </c>
      <c r="H29">
        <v>-7.1965537244977895E-6</v>
      </c>
      <c r="I29">
        <v>5.9785766097775195E-6</v>
      </c>
      <c r="J29">
        <v>-1.5745015844004229E-5</v>
      </c>
      <c r="K29">
        <v>-5.5676910051261075E-6</v>
      </c>
      <c r="L29">
        <v>1.6213876733672805E-5</v>
      </c>
      <c r="M29">
        <v>1.420478929503588E-5</v>
      </c>
      <c r="N29">
        <v>-2.4287801352329552E-6</v>
      </c>
      <c r="O29">
        <v>-1.2586379853019025E-5</v>
      </c>
      <c r="P29">
        <v>-4.1109396988758817E-5</v>
      </c>
      <c r="Q29">
        <v>-3.6560682929120958E-5</v>
      </c>
      <c r="R29">
        <v>-8.5084620877751149E-6</v>
      </c>
      <c r="S29">
        <v>8.21453159005614E-6</v>
      </c>
      <c r="T29">
        <v>8.1972430052701384E-6</v>
      </c>
      <c r="U29">
        <v>-3.4279335068276851E-6</v>
      </c>
      <c r="V29">
        <v>4.2629117160686292E-6</v>
      </c>
    </row>
    <row r="30" spans="1:22" x14ac:dyDescent="0.25">
      <c r="A30">
        <v>2010</v>
      </c>
      <c r="B30">
        <v>3.1673782359575853E-5</v>
      </c>
      <c r="C30">
        <v>-1.5196320418908726E-5</v>
      </c>
      <c r="D30">
        <v>1.5984884157660417E-5</v>
      </c>
      <c r="E30">
        <v>1.7927668523043394E-5</v>
      </c>
      <c r="F30">
        <v>5.9152175708732102E-6</v>
      </c>
      <c r="G30">
        <v>1.3868854694010224E-5</v>
      </c>
      <c r="H30">
        <v>-1.7404667232767679E-5</v>
      </c>
      <c r="I30">
        <v>9.2332729764166288E-6</v>
      </c>
      <c r="J30">
        <v>-2.4154978746082634E-6</v>
      </c>
      <c r="K30">
        <v>-3.9628971535421442E-6</v>
      </c>
      <c r="L30">
        <v>1.1974234439549036E-5</v>
      </c>
      <c r="M30">
        <v>1.1618448070294107E-6</v>
      </c>
      <c r="N30">
        <v>-8.4096609498374164E-6</v>
      </c>
      <c r="O30">
        <v>-9.290167781728087E-7</v>
      </c>
      <c r="P30">
        <v>-3.3847467420855537E-5</v>
      </c>
      <c r="Q30">
        <v>-2.9160139092709869E-5</v>
      </c>
      <c r="R30">
        <v>2.0465911347855581E-6</v>
      </c>
      <c r="S30">
        <v>1.918497446240508E-6</v>
      </c>
      <c r="T30">
        <v>-8.0432734250734939E-8</v>
      </c>
      <c r="U30">
        <v>-5.7935935728892218E-6</v>
      </c>
      <c r="V30">
        <v>4.2362903514003847E-6</v>
      </c>
    </row>
    <row r="31" spans="1:22" x14ac:dyDescent="0.25">
      <c r="A31">
        <v>2011</v>
      </c>
      <c r="B31">
        <v>2.2602829631068744E-5</v>
      </c>
      <c r="C31">
        <v>-1.7950183973880485E-5</v>
      </c>
      <c r="D31">
        <v>6.8061908677918836E-6</v>
      </c>
      <c r="E31">
        <v>1.9677023374242708E-5</v>
      </c>
      <c r="F31">
        <v>1.9616838471847586E-5</v>
      </c>
      <c r="G31">
        <v>1.5567187801934779E-5</v>
      </c>
      <c r="H31">
        <v>-5.0640906010812614E-6</v>
      </c>
      <c r="I31">
        <v>6.7402406784822233E-6</v>
      </c>
      <c r="J31">
        <v>-8.1653897723299451E-6</v>
      </c>
      <c r="K31">
        <v>-6.5795466070994735E-6</v>
      </c>
      <c r="L31">
        <v>1.3072831279714592E-5</v>
      </c>
      <c r="M31">
        <v>2.4833209408825496E-6</v>
      </c>
      <c r="N31">
        <v>-8.8142332970164716E-6</v>
      </c>
      <c r="O31">
        <v>-1.0300459507561754E-6</v>
      </c>
      <c r="P31">
        <v>-5.6318203860428184E-5</v>
      </c>
      <c r="Q31">
        <v>-1.8208736946689896E-5</v>
      </c>
      <c r="R31">
        <v>7.5668599492928479E-6</v>
      </c>
      <c r="S31">
        <v>1.1433481631684117E-5</v>
      </c>
      <c r="T31">
        <v>-2.4434850729448954E-6</v>
      </c>
      <c r="U31">
        <v>-1.6150086139532505E-6</v>
      </c>
      <c r="V31">
        <v>3.9487067624577321E-6</v>
      </c>
    </row>
    <row r="32" spans="1:22" x14ac:dyDescent="0.25">
      <c r="A32">
        <v>2012</v>
      </c>
      <c r="B32">
        <v>2.7713935196516104E-5</v>
      </c>
      <c r="C32">
        <v>9.7310748969903216E-7</v>
      </c>
      <c r="D32">
        <v>1.7261023458559066E-5</v>
      </c>
      <c r="E32">
        <v>1.618033456907142E-5</v>
      </c>
      <c r="F32">
        <v>1.7254296835744753E-5</v>
      </c>
      <c r="G32">
        <v>1.6328081983374432E-5</v>
      </c>
      <c r="H32">
        <v>-2.7242870146437781E-6</v>
      </c>
      <c r="I32">
        <v>1.9893648641300388E-5</v>
      </c>
      <c r="J32">
        <v>-6.1352816373982932E-6</v>
      </c>
      <c r="K32">
        <v>-1.9025975461772759E-6</v>
      </c>
      <c r="L32">
        <v>1.2760110621456988E-5</v>
      </c>
      <c r="M32">
        <v>1.1476272447907832E-5</v>
      </c>
      <c r="N32">
        <v>-4.5654232962988317E-6</v>
      </c>
      <c r="O32">
        <v>-1.7812251826399006E-5</v>
      </c>
      <c r="P32">
        <v>-7.6534495747182518E-5</v>
      </c>
      <c r="Q32">
        <v>-3.229605863452889E-5</v>
      </c>
      <c r="R32">
        <v>-7.3943488132499624E-6</v>
      </c>
      <c r="S32">
        <v>6.499582468677545E-6</v>
      </c>
      <c r="T32">
        <v>8.4367629824555479E-6</v>
      </c>
      <c r="U32">
        <v>-4.3956697481917217E-6</v>
      </c>
      <c r="V32">
        <v>8.0515945910519804E-7</v>
      </c>
    </row>
    <row r="33" spans="1:22" x14ac:dyDescent="0.25">
      <c r="A33">
        <v>2013</v>
      </c>
      <c r="B33">
        <v>2.240146386611741E-5</v>
      </c>
      <c r="C33">
        <v>2.1371993170760106E-6</v>
      </c>
      <c r="D33">
        <v>1.5037947378004901E-5</v>
      </c>
      <c r="E33">
        <v>1.5803931091795675E-5</v>
      </c>
      <c r="F33">
        <v>5.1907732085965108E-6</v>
      </c>
      <c r="G33">
        <v>7.6291712503007147E-6</v>
      </c>
      <c r="H33">
        <v>-6.8226668190618511E-6</v>
      </c>
      <c r="I33">
        <v>1.3330188266991172E-5</v>
      </c>
      <c r="J33">
        <v>-7.8171306086005643E-6</v>
      </c>
      <c r="K33">
        <v>2.8056886094418587E-6</v>
      </c>
      <c r="L33">
        <v>4.9243808462051675E-6</v>
      </c>
      <c r="M33">
        <v>1.2381193300825544E-5</v>
      </c>
      <c r="N33">
        <v>5.55078543129639E-7</v>
      </c>
      <c r="O33">
        <v>-9.0559460659278557E-6</v>
      </c>
      <c r="P33">
        <v>-5.8915567933581769E-5</v>
      </c>
      <c r="Q33">
        <v>-2.8123145966674201E-5</v>
      </c>
      <c r="R33">
        <v>-5.345009412849322E-6</v>
      </c>
      <c r="S33">
        <v>8.304270522785373E-6</v>
      </c>
      <c r="T33">
        <v>-9.3551034296979196E-7</v>
      </c>
      <c r="U33">
        <v>1.2844186585425632E-6</v>
      </c>
      <c r="V33">
        <v>-1.7932217133420636E-6</v>
      </c>
    </row>
    <row r="34" spans="1:22" x14ac:dyDescent="0.25">
      <c r="A34">
        <v>2014</v>
      </c>
      <c r="B34">
        <v>2.4606842998764478E-5</v>
      </c>
      <c r="C34">
        <v>-7.4621448220568709E-6</v>
      </c>
      <c r="D34">
        <v>1.6050975318648852E-5</v>
      </c>
      <c r="E34">
        <v>1.65365963766817E-5</v>
      </c>
      <c r="F34">
        <v>1.142089422501158E-5</v>
      </c>
      <c r="G34">
        <v>1.6872652849997394E-5</v>
      </c>
      <c r="H34">
        <v>-7.4147392297163606E-6</v>
      </c>
      <c r="I34">
        <v>9.5481518656015396E-6</v>
      </c>
      <c r="J34">
        <v>-8.1292473623761907E-6</v>
      </c>
      <c r="K34">
        <v>7.8948050941107795E-6</v>
      </c>
      <c r="L34">
        <v>-9.8035161499865353E-7</v>
      </c>
      <c r="M34">
        <v>1.8649032426765189E-5</v>
      </c>
      <c r="N34">
        <v>1.1231205462536309E-5</v>
      </c>
      <c r="O34">
        <v>-1.4428207578021102E-5</v>
      </c>
      <c r="P34">
        <v>-4.1431943827774376E-5</v>
      </c>
      <c r="Q34">
        <v>-2.4866274543455802E-5</v>
      </c>
      <c r="R34">
        <v>-2.0499170204857364E-5</v>
      </c>
      <c r="S34">
        <v>9.4532342700404115E-6</v>
      </c>
      <c r="T34">
        <v>-6.7938299253000878E-6</v>
      </c>
      <c r="U34">
        <v>6.4131522776733618E-6</v>
      </c>
      <c r="V34">
        <v>2.7036460323870415E-6</v>
      </c>
    </row>
    <row r="35" spans="1:22" x14ac:dyDescent="0.25">
      <c r="A35">
        <v>2015</v>
      </c>
      <c r="B35">
        <v>1.0873601240746211E-5</v>
      </c>
      <c r="C35">
        <v>1.1084745210609981E-6</v>
      </c>
      <c r="D35">
        <v>1.0418216334073804E-5</v>
      </c>
      <c r="E35">
        <v>5.2314244385343045E-6</v>
      </c>
      <c r="F35">
        <v>5.584855898632668E-6</v>
      </c>
      <c r="G35">
        <v>1.1964155419263989E-5</v>
      </c>
      <c r="H35">
        <v>1.7729570345181855E-6</v>
      </c>
      <c r="I35">
        <v>-6.3994082211138448E-7</v>
      </c>
      <c r="J35">
        <v>-1.1315511983411852E-5</v>
      </c>
      <c r="K35">
        <v>-6.0151460274937563E-6</v>
      </c>
      <c r="L35">
        <v>1.4939487300580367E-5</v>
      </c>
      <c r="M35">
        <v>8.7248608906520531E-6</v>
      </c>
      <c r="N35">
        <v>5.1711936066567432E-6</v>
      </c>
      <c r="O35">
        <v>-1.2511720342445187E-5</v>
      </c>
      <c r="P35">
        <v>-3.2709784136386588E-5</v>
      </c>
      <c r="Q35">
        <v>-1.8094910046784207E-5</v>
      </c>
      <c r="R35">
        <v>-7.7109716585255228E-6</v>
      </c>
      <c r="S35">
        <v>1.183316908281995E-5</v>
      </c>
      <c r="T35">
        <v>-3.9535125324619003E-6</v>
      </c>
      <c r="U35">
        <v>-6.3457372334596585E-7</v>
      </c>
      <c r="V35">
        <v>-2.1437892883113818E-6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6" workbookViewId="0">
      <selection activeCell="I8" sqref="I8"/>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194</v>
      </c>
    </row>
    <row r="2" spans="1:6" x14ac:dyDescent="0.25">
      <c r="A2">
        <v>1982</v>
      </c>
      <c r="B2">
        <v>9.6200674306601286E-5</v>
      </c>
      <c r="C2">
        <v>9.3111196307290813E-5</v>
      </c>
      <c r="D2">
        <v>9.9129574940889134E-5</v>
      </c>
      <c r="E2">
        <v>9.6574443450663235E-5</v>
      </c>
      <c r="F2">
        <v>9.7559847927186641E-5</v>
      </c>
    </row>
    <row r="3" spans="1:6" x14ac:dyDescent="0.25">
      <c r="A3">
        <v>1983</v>
      </c>
      <c r="B3">
        <v>8.9767214376479387E-5</v>
      </c>
      <c r="C3">
        <v>9.2445323025458487E-5</v>
      </c>
      <c r="D3">
        <v>9.5065586356213311E-5</v>
      </c>
      <c r="E3">
        <v>9.4615204870933668E-5</v>
      </c>
      <c r="F3">
        <v>9.4996154643013154E-5</v>
      </c>
    </row>
    <row r="4" spans="1:6" x14ac:dyDescent="0.25">
      <c r="A4">
        <v>1984</v>
      </c>
      <c r="B4">
        <v>8.7953194451984018E-5</v>
      </c>
      <c r="C4">
        <v>8.3848365859012113E-5</v>
      </c>
      <c r="D4">
        <v>8.6912236947682677E-5</v>
      </c>
      <c r="E4">
        <v>8.3846085173718159E-5</v>
      </c>
      <c r="F4">
        <v>8.5156908477074461E-5</v>
      </c>
    </row>
    <row r="5" spans="1:6" x14ac:dyDescent="0.25">
      <c r="A5">
        <v>1985</v>
      </c>
      <c r="B5">
        <v>7.4536430474836379E-5</v>
      </c>
      <c r="C5">
        <v>7.6117775461170825E-5</v>
      </c>
      <c r="D5">
        <v>8.4159654717950609E-5</v>
      </c>
      <c r="E5">
        <v>8.0560946807963778E-5</v>
      </c>
      <c r="F5">
        <v>7.9657686343125535E-5</v>
      </c>
    </row>
    <row r="6" spans="1:6" x14ac:dyDescent="0.25">
      <c r="A6">
        <v>1986</v>
      </c>
      <c r="B6">
        <v>7.8524019045289606E-5</v>
      </c>
      <c r="C6">
        <v>8.3551054995041344E-5</v>
      </c>
      <c r="D6">
        <v>9.1435234571690666E-5</v>
      </c>
      <c r="E6">
        <v>8.9242841793748081E-5</v>
      </c>
      <c r="F6">
        <v>8.6388612915470737E-5</v>
      </c>
    </row>
    <row r="7" spans="1:6" x14ac:dyDescent="0.25">
      <c r="A7">
        <v>1987</v>
      </c>
      <c r="B7">
        <v>7.6536969572771341E-5</v>
      </c>
      <c r="C7">
        <v>7.7090510094421924E-5</v>
      </c>
      <c r="D7">
        <v>8.3532198863395029E-5</v>
      </c>
      <c r="E7">
        <v>8.3904603918199427E-5</v>
      </c>
      <c r="F7">
        <v>8.1068502302514378E-5</v>
      </c>
    </row>
    <row r="8" spans="1:6" x14ac:dyDescent="0.25">
      <c r="A8">
        <v>1988</v>
      </c>
      <c r="B8">
        <v>8.6746891611255705E-5</v>
      </c>
      <c r="C8">
        <v>8.0316054794820951E-5</v>
      </c>
      <c r="D8">
        <v>8.2338291882479094E-5</v>
      </c>
      <c r="E8">
        <v>8.6118663290108078E-5</v>
      </c>
      <c r="F8">
        <v>8.366286748059792E-5</v>
      </c>
    </row>
    <row r="9" spans="1:6" x14ac:dyDescent="0.25">
      <c r="A9">
        <v>1989</v>
      </c>
      <c r="B9">
        <v>7.966517296154052E-5</v>
      </c>
      <c r="C9">
        <v>7.7273894388781627E-5</v>
      </c>
      <c r="D9">
        <v>7.358144412501133E-5</v>
      </c>
      <c r="E9">
        <v>7.9340050910104768E-5</v>
      </c>
      <c r="F9">
        <v>7.8536477110901617E-5</v>
      </c>
    </row>
    <row r="10" spans="1:6" x14ac:dyDescent="0.25">
      <c r="A10">
        <v>1990</v>
      </c>
      <c r="B10">
        <v>7.4437281000427902E-5</v>
      </c>
      <c r="C10">
        <v>7.2203914118290408E-5</v>
      </c>
      <c r="D10">
        <v>7.4773978511075251E-5</v>
      </c>
      <c r="E10">
        <v>7.7653972650296049E-5</v>
      </c>
      <c r="F10">
        <v>7.6463790825073371E-5</v>
      </c>
    </row>
    <row r="11" spans="1:6" x14ac:dyDescent="0.25">
      <c r="A11">
        <v>1991</v>
      </c>
      <c r="B11">
        <v>6.5900887420866638E-5</v>
      </c>
      <c r="C11">
        <v>6.4638129257218698E-5</v>
      </c>
      <c r="D11">
        <v>6.4916764218651211E-5</v>
      </c>
      <c r="E11">
        <v>6.7940884397103216E-5</v>
      </c>
      <c r="F11">
        <v>6.603870581602678E-5</v>
      </c>
    </row>
    <row r="12" spans="1:6" x14ac:dyDescent="0.25">
      <c r="A12">
        <v>1992</v>
      </c>
      <c r="B12">
        <v>5.9373665862949565E-5</v>
      </c>
      <c r="C12">
        <v>5.9489222665433772E-5</v>
      </c>
      <c r="D12">
        <v>5.8976071621145815E-5</v>
      </c>
      <c r="E12">
        <v>6.3157633223454458E-5</v>
      </c>
      <c r="F12">
        <v>6.309423588754725E-5</v>
      </c>
    </row>
    <row r="13" spans="1:6" x14ac:dyDescent="0.25">
      <c r="A13">
        <v>1993</v>
      </c>
      <c r="B13">
        <v>5.4541862482437864E-5</v>
      </c>
      <c r="C13">
        <v>5.3755213011754682E-5</v>
      </c>
      <c r="D13">
        <v>5.2812644044024636E-5</v>
      </c>
      <c r="E13">
        <v>5.7571025372453733E-5</v>
      </c>
      <c r="F13">
        <v>5.7008784606296106E-5</v>
      </c>
    </row>
    <row r="14" spans="1:6" x14ac:dyDescent="0.25">
      <c r="A14">
        <v>1994</v>
      </c>
      <c r="B14">
        <v>6.1182043282315135E-5</v>
      </c>
      <c r="C14">
        <v>5.771048391034129E-5</v>
      </c>
      <c r="D14">
        <v>5.2245124534238125E-5</v>
      </c>
      <c r="E14">
        <v>6.1501445328758563E-5</v>
      </c>
      <c r="F14">
        <v>6.0368051410478077E-5</v>
      </c>
    </row>
    <row r="15" spans="1:6" x14ac:dyDescent="0.25">
      <c r="A15">
        <v>1995</v>
      </c>
      <c r="B15">
        <v>6.393035437213257E-5</v>
      </c>
      <c r="C15">
        <v>5.6400708210276206E-5</v>
      </c>
      <c r="D15">
        <v>5.5607007765502201E-5</v>
      </c>
      <c r="E15">
        <v>6.0823525225714548E-5</v>
      </c>
      <c r="F15">
        <v>5.9772747907118171E-5</v>
      </c>
    </row>
    <row r="16" spans="1:6" x14ac:dyDescent="0.25">
      <c r="A16">
        <v>1996</v>
      </c>
      <c r="B16">
        <v>5.6638848036527634E-5</v>
      </c>
      <c r="C16">
        <v>5.0021194354485482E-5</v>
      </c>
      <c r="D16">
        <v>4.7586537741153724E-5</v>
      </c>
      <c r="E16">
        <v>5.5184725479193734E-5</v>
      </c>
      <c r="F16">
        <v>5.3401669389131716E-5</v>
      </c>
    </row>
    <row r="17" spans="1:6" x14ac:dyDescent="0.25">
      <c r="A17">
        <v>1997</v>
      </c>
      <c r="B17">
        <v>4.8883543058764189E-5</v>
      </c>
      <c r="C17">
        <v>4.7885997333651178E-5</v>
      </c>
      <c r="D17">
        <v>4.9304550562737857E-5</v>
      </c>
      <c r="E17">
        <v>5.2849535248242316E-5</v>
      </c>
      <c r="F17">
        <v>5.1375483724768854E-5</v>
      </c>
    </row>
    <row r="18" spans="1:6" x14ac:dyDescent="0.25">
      <c r="A18">
        <v>1998</v>
      </c>
      <c r="B18">
        <v>5.1552549848565832E-5</v>
      </c>
      <c r="C18">
        <v>4.9192000613402347E-5</v>
      </c>
      <c r="D18">
        <v>4.59530957723473E-5</v>
      </c>
      <c r="E18">
        <v>4.7914472896081854E-5</v>
      </c>
      <c r="F18">
        <v>4.795683902375458E-5</v>
      </c>
    </row>
    <row r="19" spans="1:6" x14ac:dyDescent="0.25">
      <c r="A19">
        <v>1999</v>
      </c>
      <c r="B19">
        <v>5.0093349273083732E-5</v>
      </c>
      <c r="C19">
        <v>4.559043580957223E-5</v>
      </c>
      <c r="D19">
        <v>4.5604275435835007E-5</v>
      </c>
      <c r="E19">
        <v>4.7416374934982741E-5</v>
      </c>
      <c r="F19">
        <v>4.6980386488939981E-5</v>
      </c>
    </row>
    <row r="20" spans="1:6" x14ac:dyDescent="0.25">
      <c r="A20">
        <v>2000</v>
      </c>
      <c r="B20">
        <v>5.0370264943921939E-5</v>
      </c>
      <c r="C20">
        <v>5.0000106879451777E-5</v>
      </c>
      <c r="D20">
        <v>4.860987773827219E-5</v>
      </c>
      <c r="E20">
        <v>5.217410385739641E-5</v>
      </c>
      <c r="F20">
        <v>5.2544097508871349E-5</v>
      </c>
    </row>
    <row r="21" spans="1:6" x14ac:dyDescent="0.25">
      <c r="A21">
        <v>2001</v>
      </c>
      <c r="B21">
        <v>4.9426980694988742E-5</v>
      </c>
      <c r="C21">
        <v>4.9039071822335245E-5</v>
      </c>
      <c r="D21">
        <v>5.0690827560174513E-5</v>
      </c>
      <c r="E21">
        <v>5.4508708522917E-5</v>
      </c>
      <c r="F21">
        <v>5.3503620754781879E-5</v>
      </c>
    </row>
    <row r="22" spans="1:6" x14ac:dyDescent="0.25">
      <c r="A22">
        <v>2002</v>
      </c>
      <c r="B22">
        <v>5.0041086069541052E-5</v>
      </c>
      <c r="C22">
        <v>5.0722244443022647E-5</v>
      </c>
      <c r="D22">
        <v>4.9055574287194755E-5</v>
      </c>
      <c r="E22">
        <v>5.4138594317919343E-5</v>
      </c>
      <c r="F22">
        <v>5.3357110569777432E-5</v>
      </c>
    </row>
    <row r="23" spans="1:6" x14ac:dyDescent="0.25">
      <c r="A23">
        <v>2003</v>
      </c>
      <c r="B23">
        <v>4.9663332902127877E-5</v>
      </c>
      <c r="C23">
        <v>4.9423212651163338E-5</v>
      </c>
      <c r="D23">
        <v>4.7041010177053975E-5</v>
      </c>
      <c r="E23">
        <v>5.2698513176437701E-5</v>
      </c>
      <c r="F23">
        <v>5.2381085246452121E-5</v>
      </c>
    </row>
    <row r="24" spans="1:6" x14ac:dyDescent="0.25">
      <c r="A24">
        <v>2004</v>
      </c>
      <c r="B24">
        <v>4.7159959649434313E-5</v>
      </c>
      <c r="C24">
        <v>4.4513103919598504E-5</v>
      </c>
      <c r="D24">
        <v>4.6414409771386995E-5</v>
      </c>
      <c r="E24">
        <v>4.9389680250897072E-5</v>
      </c>
      <c r="F24">
        <v>4.838959340122528E-5</v>
      </c>
    </row>
    <row r="25" spans="1:6" x14ac:dyDescent="0.25">
      <c r="A25">
        <v>2005</v>
      </c>
      <c r="B25">
        <v>4.8025172873167321E-5</v>
      </c>
      <c r="C25">
        <v>4.506464834048529E-5</v>
      </c>
      <c r="D25">
        <v>4.5333210946409958E-5</v>
      </c>
      <c r="E25">
        <v>4.9939056840230477E-5</v>
      </c>
      <c r="F25">
        <v>4.8731379658420341E-5</v>
      </c>
    </row>
    <row r="26" spans="1:6" x14ac:dyDescent="0.25">
      <c r="A26">
        <v>2006</v>
      </c>
      <c r="B26">
        <v>4.6089498937362805E-5</v>
      </c>
      <c r="C26">
        <v>4.1824086063570575E-5</v>
      </c>
      <c r="D26">
        <v>4.4205471360328374E-5</v>
      </c>
      <c r="E26">
        <v>4.7171247573714939E-5</v>
      </c>
      <c r="F26">
        <v>4.6268680998764471E-5</v>
      </c>
    </row>
    <row r="27" spans="1:6" x14ac:dyDescent="0.25">
      <c r="A27">
        <v>2007</v>
      </c>
      <c r="B27">
        <v>4.4078020437154919E-5</v>
      </c>
      <c r="C27">
        <v>4.1164338024827883E-5</v>
      </c>
      <c r="D27">
        <v>4.2631224343494979E-5</v>
      </c>
      <c r="E27">
        <v>4.4894813287100982E-5</v>
      </c>
      <c r="F27">
        <v>4.4719165158312533E-5</v>
      </c>
    </row>
    <row r="28" spans="1:6" x14ac:dyDescent="0.25">
      <c r="A28">
        <v>2008</v>
      </c>
      <c r="B28">
        <v>3.5831271816277876E-5</v>
      </c>
      <c r="C28">
        <v>3.4753592910419686E-5</v>
      </c>
      <c r="D28">
        <v>3.602150001825066E-5</v>
      </c>
      <c r="E28">
        <v>4.0003996102313978E-5</v>
      </c>
      <c r="F28">
        <v>3.994260073886835E-5</v>
      </c>
    </row>
    <row r="29" spans="1:6" x14ac:dyDescent="0.25">
      <c r="A29">
        <v>2009</v>
      </c>
      <c r="B29">
        <v>2.9875493055442348E-5</v>
      </c>
      <c r="C29">
        <v>3.1502825728239261E-5</v>
      </c>
      <c r="D29">
        <v>3.2599244992525199E-5</v>
      </c>
      <c r="E29">
        <v>3.6937865301297278E-5</v>
      </c>
      <c r="F29">
        <v>3.5735259827561094E-5</v>
      </c>
    </row>
    <row r="30" spans="1:6" x14ac:dyDescent="0.25">
      <c r="A30">
        <v>2010</v>
      </c>
      <c r="B30">
        <v>2.8899079552502371E-5</v>
      </c>
      <c r="C30">
        <v>3.0242172628277331E-5</v>
      </c>
      <c r="D30">
        <v>2.999551425818936E-5</v>
      </c>
      <c r="E30">
        <v>3.3346920245094227E-5</v>
      </c>
      <c r="F30">
        <v>3.2870058066691851E-5</v>
      </c>
    </row>
    <row r="31" spans="1:6" x14ac:dyDescent="0.25">
      <c r="A31">
        <v>2011</v>
      </c>
      <c r="B31">
        <v>2.7466066967463121E-5</v>
      </c>
      <c r="C31">
        <v>2.9463834358466559E-5</v>
      </c>
      <c r="D31">
        <v>3.0425919560002516E-5</v>
      </c>
      <c r="E31">
        <v>3.3433995264203981E-5</v>
      </c>
      <c r="F31">
        <v>3.2720991766836961E-5</v>
      </c>
    </row>
    <row r="32" spans="1:6" x14ac:dyDescent="0.25">
      <c r="A32">
        <v>2012</v>
      </c>
      <c r="B32">
        <v>3.3391028409823775E-5</v>
      </c>
      <c r="C32">
        <v>3.1636980063922237E-5</v>
      </c>
      <c r="D32">
        <v>3.0653829306174886E-5</v>
      </c>
      <c r="E32">
        <v>3.5152669388480719E-5</v>
      </c>
      <c r="F32">
        <v>3.3842221140730543E-5</v>
      </c>
    </row>
    <row r="33" spans="1:6" x14ac:dyDescent="0.25">
      <c r="A33">
        <v>2013</v>
      </c>
      <c r="B33">
        <v>3.3044518204405904E-5</v>
      </c>
      <c r="C33">
        <v>2.9542947009758788E-5</v>
      </c>
      <c r="D33">
        <v>2.9827252934410349E-5</v>
      </c>
      <c r="E33">
        <v>3.2841869480762399E-5</v>
      </c>
      <c r="F33">
        <v>3.1849244116529013E-5</v>
      </c>
    </row>
    <row r="34" spans="1:6" x14ac:dyDescent="0.25">
      <c r="A34">
        <v>2014</v>
      </c>
      <c r="B34">
        <v>2.8781050787074491E-5</v>
      </c>
      <c r="C34">
        <v>2.9249159733808483E-5</v>
      </c>
      <c r="D34">
        <v>2.964108633568685E-5</v>
      </c>
      <c r="E34">
        <v>3.2575059758528372E-5</v>
      </c>
      <c r="F34">
        <v>3.1969547942935605E-5</v>
      </c>
    </row>
    <row r="35" spans="1:6" x14ac:dyDescent="0.25">
      <c r="A35">
        <v>2015</v>
      </c>
      <c r="B35">
        <v>2.9661341613973491E-5</v>
      </c>
      <c r="C35">
        <v>2.5580794690540643E-5</v>
      </c>
      <c r="D35">
        <v>2.7220733862122868E-5</v>
      </c>
      <c r="E35">
        <v>2.8607945492694851E-5</v>
      </c>
      <c r="F35">
        <v>2.7813499822514133E-5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138</v>
      </c>
      <c r="D1" t="s">
        <v>139</v>
      </c>
      <c r="E1" t="s">
        <v>140</v>
      </c>
      <c r="F1" t="s">
        <v>141</v>
      </c>
    </row>
    <row r="2" spans="1:6" x14ac:dyDescent="0.25">
      <c r="A2">
        <v>1982</v>
      </c>
      <c r="B2">
        <v>9.6200674306601286E-5</v>
      </c>
      <c r="C2">
        <v>9.3111196307290813E-5</v>
      </c>
      <c r="D2">
        <v>9.8763019785110375E-5</v>
      </c>
      <c r="E2">
        <v>1.2496159819420428E-4</v>
      </c>
      <c r="F2">
        <v>1.3475730776553972E-4</v>
      </c>
    </row>
    <row r="3" spans="1:6" x14ac:dyDescent="0.25">
      <c r="A3">
        <v>1983</v>
      </c>
      <c r="B3">
        <v>8.9767214376479387E-5</v>
      </c>
      <c r="C3">
        <v>9.2445323025458487E-5</v>
      </c>
      <c r="D3">
        <v>9.5630412979517124E-5</v>
      </c>
      <c r="E3">
        <v>1.131869220698718E-4</v>
      </c>
      <c r="F3">
        <v>1.1694796876690816E-4</v>
      </c>
    </row>
    <row r="4" spans="1:6" x14ac:dyDescent="0.25">
      <c r="A4">
        <v>1984</v>
      </c>
      <c r="B4">
        <v>8.7953194451984018E-5</v>
      </c>
      <c r="C4">
        <v>8.3848365859012113E-5</v>
      </c>
      <c r="D4">
        <v>8.9556121914938547E-5</v>
      </c>
      <c r="E4">
        <v>1.0499592185806249E-4</v>
      </c>
      <c r="F4">
        <v>1.1124602516792947E-4</v>
      </c>
    </row>
    <row r="5" spans="1:6" x14ac:dyDescent="0.25">
      <c r="A5">
        <v>1985</v>
      </c>
      <c r="B5">
        <v>7.4536430474836379E-5</v>
      </c>
      <c r="C5">
        <v>7.6117775461170825E-5</v>
      </c>
      <c r="D5">
        <v>7.6955532524152661E-5</v>
      </c>
      <c r="E5">
        <v>1.0036660839250544E-4</v>
      </c>
      <c r="F5">
        <v>1.0135079015162773E-4</v>
      </c>
    </row>
    <row r="6" spans="1:6" x14ac:dyDescent="0.25">
      <c r="A6">
        <v>1986</v>
      </c>
      <c r="B6">
        <v>7.8524019045289606E-5</v>
      </c>
      <c r="C6">
        <v>8.3551054995041344E-5</v>
      </c>
      <c r="D6">
        <v>8.0796992726391167E-5</v>
      </c>
      <c r="E6">
        <v>9.690857363602845E-5</v>
      </c>
      <c r="F6">
        <v>9.3497965048300091E-5</v>
      </c>
    </row>
    <row r="7" spans="1:6" x14ac:dyDescent="0.25">
      <c r="A7">
        <v>1987</v>
      </c>
      <c r="B7">
        <v>7.6536969572771341E-5</v>
      </c>
      <c r="C7">
        <v>7.7090510094421924E-5</v>
      </c>
      <c r="D7">
        <v>7.3300916250445882E-5</v>
      </c>
      <c r="E7">
        <v>8.7972451445239119E-5</v>
      </c>
      <c r="F7">
        <v>8.5199472123349539E-5</v>
      </c>
    </row>
    <row r="8" spans="1:6" x14ac:dyDescent="0.25">
      <c r="A8">
        <v>1988</v>
      </c>
      <c r="B8">
        <v>8.6746891611255705E-5</v>
      </c>
      <c r="C8">
        <v>8.0316054794820951E-5</v>
      </c>
      <c r="D8">
        <v>7.6514923370268667E-5</v>
      </c>
      <c r="E8">
        <v>8.6430428040330283E-5</v>
      </c>
      <c r="F8">
        <v>8.7063810053223273E-5</v>
      </c>
    </row>
    <row r="9" spans="1:6" x14ac:dyDescent="0.25">
      <c r="A9">
        <v>1989</v>
      </c>
      <c r="B9">
        <v>7.966517296154052E-5</v>
      </c>
      <c r="C9">
        <v>7.7273894388781627E-5</v>
      </c>
      <c r="D9">
        <v>7.6825640408060278E-5</v>
      </c>
      <c r="E9">
        <v>8.039700311201158E-5</v>
      </c>
      <c r="F9">
        <v>8.2535783047205766E-5</v>
      </c>
    </row>
    <row r="10" spans="1:6" x14ac:dyDescent="0.25">
      <c r="A10">
        <v>1990</v>
      </c>
      <c r="B10">
        <v>7.4437281000427902E-5</v>
      </c>
      <c r="C10">
        <v>7.2203914118290408E-5</v>
      </c>
      <c r="D10">
        <v>7.230125482237781E-5</v>
      </c>
      <c r="E10">
        <v>8.0621881043043683E-5</v>
      </c>
      <c r="F10">
        <v>8.2485405764600719E-5</v>
      </c>
    </row>
    <row r="11" spans="1:6" x14ac:dyDescent="0.25">
      <c r="A11">
        <v>1991</v>
      </c>
      <c r="B11">
        <v>6.5900887420866638E-5</v>
      </c>
      <c r="C11">
        <v>6.4638129257218698E-5</v>
      </c>
      <c r="D11">
        <v>6.5070912532974029E-5</v>
      </c>
      <c r="E11">
        <v>6.5881232399988226E-5</v>
      </c>
      <c r="F11">
        <v>6.7926139250630503E-5</v>
      </c>
    </row>
    <row r="12" spans="1:6" x14ac:dyDescent="0.25">
      <c r="A12">
        <v>1992</v>
      </c>
      <c r="B12">
        <v>5.9373665862949565E-5</v>
      </c>
      <c r="C12">
        <v>5.9489222665433772E-5</v>
      </c>
      <c r="D12">
        <v>6.0655949226202206E-5</v>
      </c>
      <c r="E12">
        <v>6.2330318436579549E-5</v>
      </c>
      <c r="F12">
        <v>6.591003072389867E-5</v>
      </c>
    </row>
    <row r="13" spans="1:6" x14ac:dyDescent="0.25">
      <c r="A13">
        <v>1993</v>
      </c>
      <c r="B13">
        <v>5.4541862482437864E-5</v>
      </c>
      <c r="C13">
        <v>5.3755213011754682E-5</v>
      </c>
      <c r="D13">
        <v>5.400906784052495E-5</v>
      </c>
      <c r="E13">
        <v>5.5575252659764376E-5</v>
      </c>
      <c r="F13">
        <v>5.9969320405798499E-5</v>
      </c>
    </row>
    <row r="14" spans="1:6" x14ac:dyDescent="0.25">
      <c r="A14">
        <v>1994</v>
      </c>
      <c r="B14">
        <v>6.1182043282315135E-5</v>
      </c>
      <c r="C14">
        <v>5.771048391034129E-5</v>
      </c>
      <c r="D14">
        <v>5.5657949385931713E-5</v>
      </c>
      <c r="E14">
        <v>5.2791935035202182E-5</v>
      </c>
      <c r="F14">
        <v>5.7337311081937509E-5</v>
      </c>
    </row>
    <row r="15" spans="1:6" x14ac:dyDescent="0.25">
      <c r="A15">
        <v>1995</v>
      </c>
      <c r="B15">
        <v>6.393035437213257E-5</v>
      </c>
      <c r="C15">
        <v>5.6400708210276206E-5</v>
      </c>
      <c r="D15">
        <v>5.5668384389718992E-5</v>
      </c>
      <c r="E15">
        <v>5.3858194587519382E-5</v>
      </c>
      <c r="F15">
        <v>5.6622132244228847E-5</v>
      </c>
    </row>
    <row r="16" spans="1:6" x14ac:dyDescent="0.25">
      <c r="A16">
        <v>1996</v>
      </c>
      <c r="B16">
        <v>5.6638848036527634E-5</v>
      </c>
      <c r="C16">
        <v>5.0021194354485482E-5</v>
      </c>
      <c r="D16">
        <v>4.7959192528651326E-5</v>
      </c>
      <c r="E16">
        <v>5.3663477017835243E-5</v>
      </c>
      <c r="F16">
        <v>5.7245846372097731E-5</v>
      </c>
    </row>
    <row r="17" spans="1:6" x14ac:dyDescent="0.25">
      <c r="A17">
        <v>1997</v>
      </c>
      <c r="B17">
        <v>4.8883543058764189E-5</v>
      </c>
      <c r="C17">
        <v>4.7885997333651178E-5</v>
      </c>
      <c r="D17">
        <v>4.5819567787475534E-5</v>
      </c>
      <c r="E17">
        <v>5.0824704469050626E-5</v>
      </c>
      <c r="F17">
        <v>5.2361731752171182E-5</v>
      </c>
    </row>
    <row r="18" spans="1:6" x14ac:dyDescent="0.25">
      <c r="A18">
        <v>1998</v>
      </c>
      <c r="B18">
        <v>5.1552549848565832E-5</v>
      </c>
      <c r="C18">
        <v>4.9192000613402347E-5</v>
      </c>
      <c r="D18">
        <v>5.0570037177749329E-5</v>
      </c>
      <c r="E18">
        <v>4.7799694058994645E-5</v>
      </c>
      <c r="F18">
        <v>4.9206351817701941E-5</v>
      </c>
    </row>
    <row r="19" spans="1:6" x14ac:dyDescent="0.25">
      <c r="A19">
        <v>1999</v>
      </c>
      <c r="B19">
        <v>5.0093349273083732E-5</v>
      </c>
      <c r="C19">
        <v>4.559043580957223E-5</v>
      </c>
      <c r="D19">
        <v>4.6236243457315135E-5</v>
      </c>
      <c r="E19">
        <v>4.7709550448416848E-5</v>
      </c>
      <c r="F19">
        <v>4.8516477283556015E-5</v>
      </c>
    </row>
    <row r="20" spans="1:6" x14ac:dyDescent="0.25">
      <c r="A20">
        <v>2000</v>
      </c>
      <c r="B20">
        <v>5.0370264943921939E-5</v>
      </c>
      <c r="C20">
        <v>5.0000106879451777E-5</v>
      </c>
      <c r="D20">
        <v>5.1090047496472833E-5</v>
      </c>
      <c r="E20">
        <v>5.3631083412255973E-5</v>
      </c>
      <c r="F20">
        <v>5.430537497159093E-5</v>
      </c>
    </row>
    <row r="21" spans="1:6" x14ac:dyDescent="0.25">
      <c r="A21">
        <v>2001</v>
      </c>
      <c r="B21">
        <v>4.9426980694988742E-5</v>
      </c>
      <c r="C21">
        <v>4.9039071822335245E-5</v>
      </c>
      <c r="D21">
        <v>4.7859672453341766E-5</v>
      </c>
      <c r="E21">
        <v>5.8744560024933889E-5</v>
      </c>
      <c r="F21">
        <v>5.6413809274090453E-5</v>
      </c>
    </row>
    <row r="22" spans="1:6" x14ac:dyDescent="0.25">
      <c r="A22">
        <v>2002</v>
      </c>
      <c r="B22">
        <v>5.0041086069541052E-5</v>
      </c>
      <c r="C22">
        <v>5.0722244443022647E-5</v>
      </c>
      <c r="D22">
        <v>4.9708512568031434E-5</v>
      </c>
      <c r="E22">
        <v>5.8359795213618778E-5</v>
      </c>
      <c r="F22">
        <v>5.6990873505128542E-5</v>
      </c>
    </row>
    <row r="23" spans="1:6" x14ac:dyDescent="0.25">
      <c r="A23">
        <v>2003</v>
      </c>
      <c r="B23">
        <v>4.9663332902127877E-5</v>
      </c>
      <c r="C23">
        <v>4.9423212651163338E-5</v>
      </c>
      <c r="D23">
        <v>4.8573173367913108E-5</v>
      </c>
      <c r="E23">
        <v>5.3426485181262245E-5</v>
      </c>
      <c r="F23">
        <v>5.2278592942457181E-5</v>
      </c>
    </row>
    <row r="24" spans="1:6" x14ac:dyDescent="0.25">
      <c r="A24">
        <v>2004</v>
      </c>
      <c r="B24">
        <v>4.7159959649434313E-5</v>
      </c>
      <c r="C24">
        <v>4.4513103919598504E-5</v>
      </c>
      <c r="D24">
        <v>4.2427279731782618E-5</v>
      </c>
      <c r="E24">
        <v>5.1241949819086581E-5</v>
      </c>
      <c r="F24">
        <v>4.8303320843842815E-5</v>
      </c>
    </row>
    <row r="25" spans="1:6" x14ac:dyDescent="0.25">
      <c r="A25">
        <v>2005</v>
      </c>
      <c r="B25">
        <v>4.8025172873167321E-5</v>
      </c>
      <c r="C25">
        <v>4.506464834048529E-5</v>
      </c>
      <c r="D25">
        <v>4.3626606955513117E-5</v>
      </c>
      <c r="E25">
        <v>4.9034547184419349E-5</v>
      </c>
      <c r="F25">
        <v>4.6491133361996616E-5</v>
      </c>
    </row>
    <row r="26" spans="1:6" x14ac:dyDescent="0.25">
      <c r="A26">
        <v>2006</v>
      </c>
      <c r="B26">
        <v>4.6089498937362805E-5</v>
      </c>
      <c r="C26">
        <v>4.1824086063570575E-5</v>
      </c>
      <c r="D26">
        <v>4.0642725514771878E-5</v>
      </c>
      <c r="E26">
        <v>4.7100245992623969E-5</v>
      </c>
      <c r="F26">
        <v>4.4439722143579275E-5</v>
      </c>
    </row>
    <row r="27" spans="1:6" x14ac:dyDescent="0.25">
      <c r="A27">
        <v>2007</v>
      </c>
      <c r="B27">
        <v>4.4078020437154919E-5</v>
      </c>
      <c r="C27">
        <v>4.1164338024827883E-5</v>
      </c>
      <c r="D27">
        <v>4.1325011254230046E-5</v>
      </c>
      <c r="E27">
        <v>4.700057230729726E-5</v>
      </c>
      <c r="F27">
        <v>4.4432392664020884E-5</v>
      </c>
    </row>
    <row r="28" spans="1:6" x14ac:dyDescent="0.25">
      <c r="A28">
        <v>2008</v>
      </c>
      <c r="B28">
        <v>3.5831271816277876E-5</v>
      </c>
      <c r="C28">
        <v>3.4753592910419686E-5</v>
      </c>
      <c r="D28">
        <v>3.4697147078986743E-5</v>
      </c>
      <c r="E28">
        <v>4.2267890457878827E-5</v>
      </c>
      <c r="F28">
        <v>4.122524392005289E-5</v>
      </c>
    </row>
    <row r="29" spans="1:6" x14ac:dyDescent="0.25">
      <c r="A29">
        <v>2009</v>
      </c>
      <c r="B29">
        <v>2.9875493055442348E-5</v>
      </c>
      <c r="C29">
        <v>3.1502825728239261E-5</v>
      </c>
      <c r="D29">
        <v>2.9055211425657037E-5</v>
      </c>
      <c r="E29">
        <v>3.9646268940487061E-5</v>
      </c>
      <c r="F29">
        <v>3.8261845591478049E-5</v>
      </c>
    </row>
    <row r="30" spans="1:6" x14ac:dyDescent="0.25">
      <c r="A30">
        <v>2010</v>
      </c>
      <c r="B30">
        <v>2.8899079552502371E-5</v>
      </c>
      <c r="C30">
        <v>3.0242172628277331E-5</v>
      </c>
      <c r="D30">
        <v>2.85032108095038E-5</v>
      </c>
      <c r="E30">
        <v>3.9183065624456506E-5</v>
      </c>
      <c r="F30">
        <v>3.9243746676220328E-5</v>
      </c>
    </row>
    <row r="31" spans="1:6" x14ac:dyDescent="0.25">
      <c r="A31">
        <v>2011</v>
      </c>
      <c r="B31">
        <v>2.7466066967463121E-5</v>
      </c>
      <c r="C31">
        <v>2.9463834358466559E-5</v>
      </c>
      <c r="D31">
        <v>2.7782558994658758E-5</v>
      </c>
      <c r="E31">
        <v>3.8494856109537063E-5</v>
      </c>
      <c r="F31">
        <v>3.9112973408919056E-5</v>
      </c>
    </row>
    <row r="32" spans="1:6" x14ac:dyDescent="0.25">
      <c r="A32">
        <v>2012</v>
      </c>
      <c r="B32">
        <v>3.3391028409823775E-5</v>
      </c>
      <c r="C32">
        <v>3.1636980063922237E-5</v>
      </c>
      <c r="D32">
        <v>2.8736370732076464E-5</v>
      </c>
      <c r="E32">
        <v>3.7729745165052009E-5</v>
      </c>
      <c r="F32">
        <v>3.7352773986640381E-5</v>
      </c>
    </row>
    <row r="33" spans="1:6" x14ac:dyDescent="0.25">
      <c r="A33">
        <v>2013</v>
      </c>
      <c r="B33">
        <v>3.3044518204405904E-5</v>
      </c>
      <c r="C33">
        <v>2.9542947009758788E-5</v>
      </c>
      <c r="D33">
        <v>2.8027875503539692E-5</v>
      </c>
      <c r="E33">
        <v>3.9295384760407612E-5</v>
      </c>
      <c r="F33">
        <v>4.0714599526836531E-5</v>
      </c>
    </row>
    <row r="34" spans="1:6" x14ac:dyDescent="0.25">
      <c r="A34">
        <v>2014</v>
      </c>
      <c r="B34">
        <v>2.8781050787074491E-5</v>
      </c>
      <c r="C34">
        <v>2.9249159733808483E-5</v>
      </c>
      <c r="D34">
        <v>2.8561112647366824E-5</v>
      </c>
      <c r="E34">
        <v>4.1913541772373712E-5</v>
      </c>
      <c r="F34">
        <v>4.4011092300934253E-5</v>
      </c>
    </row>
    <row r="35" spans="1:6" x14ac:dyDescent="0.25">
      <c r="A35">
        <v>2015</v>
      </c>
      <c r="B35">
        <v>2.9661341613973491E-5</v>
      </c>
      <c r="C35">
        <v>2.5580794690540643E-5</v>
      </c>
      <c r="D35">
        <v>2.4470811957144177E-5</v>
      </c>
      <c r="E35">
        <v>3.3672889567242241E-5</v>
      </c>
      <c r="F35">
        <v>3.4049033423798396E-5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22" workbookViewId="0">
      <selection activeCell="Q10" sqref="Q10"/>
    </sheetView>
  </sheetViews>
  <sheetFormatPr defaultColWidth="8.85546875" defaultRowHeight="15" x14ac:dyDescent="0.25"/>
  <sheetData>
    <row r="1" spans="1:13" x14ac:dyDescent="0.25">
      <c r="A1" t="s">
        <v>0</v>
      </c>
      <c r="B1" t="s">
        <v>133</v>
      </c>
      <c r="C1" t="s">
        <v>142</v>
      </c>
      <c r="D1" t="s">
        <v>206</v>
      </c>
      <c r="E1" t="s">
        <v>145</v>
      </c>
      <c r="F1" t="s">
        <v>146</v>
      </c>
      <c r="G1" t="s">
        <v>210</v>
      </c>
      <c r="H1" t="s">
        <v>212</v>
      </c>
      <c r="I1" t="s">
        <v>147</v>
      </c>
      <c r="J1" t="s">
        <v>148</v>
      </c>
      <c r="K1" t="s">
        <v>229</v>
      </c>
      <c r="L1" t="s">
        <v>232</v>
      </c>
      <c r="M1" t="s">
        <v>219</v>
      </c>
    </row>
    <row r="2" spans="1:13" x14ac:dyDescent="0.25">
      <c r="A2">
        <v>1982</v>
      </c>
      <c r="B2">
        <v>9.6200674306601286E-5</v>
      </c>
      <c r="C2">
        <v>9.3111196307290813E-5</v>
      </c>
      <c r="D2">
        <v>9.3146320490632208E-5</v>
      </c>
      <c r="E2">
        <v>9.2793722469650678E-5</v>
      </c>
      <c r="F2">
        <v>9.3221195158548644E-5</v>
      </c>
      <c r="G2">
        <v>9.5309016309329313E-5</v>
      </c>
      <c r="H2">
        <v>9.2762220228905794E-5</v>
      </c>
      <c r="I2">
        <v>9.7069563751574599E-5</v>
      </c>
      <c r="J2">
        <v>9.5229678256146145E-5</v>
      </c>
      <c r="K2">
        <v>0</v>
      </c>
      <c r="L2">
        <v>0</v>
      </c>
      <c r="M2">
        <v>0</v>
      </c>
    </row>
    <row r="3" spans="1:13" x14ac:dyDescent="0.25">
      <c r="A3">
        <v>1983</v>
      </c>
      <c r="B3">
        <v>8.9767214376479387E-5</v>
      </c>
      <c r="C3">
        <v>9.2445323025458487E-5</v>
      </c>
      <c r="D3">
        <v>9.1721903416328127E-5</v>
      </c>
      <c r="E3">
        <v>9.2284510319586826E-5</v>
      </c>
      <c r="F3">
        <v>9.2501012433785949E-5</v>
      </c>
      <c r="G3">
        <v>9.5126157539198169E-5</v>
      </c>
      <c r="H3">
        <v>9.1265087961801337E-5</v>
      </c>
      <c r="I3">
        <v>9.3273527745623135E-5</v>
      </c>
      <c r="J3">
        <v>9.3521897520986379E-5</v>
      </c>
      <c r="K3">
        <v>0</v>
      </c>
      <c r="L3">
        <v>0</v>
      </c>
      <c r="M3">
        <v>0</v>
      </c>
    </row>
    <row r="4" spans="1:13" x14ac:dyDescent="0.25">
      <c r="A4">
        <v>1984</v>
      </c>
      <c r="B4">
        <v>8.7953194451984018E-5</v>
      </c>
      <c r="C4">
        <v>8.3848365859012113E-5</v>
      </c>
      <c r="D4">
        <v>8.2336660503642631E-5</v>
      </c>
      <c r="E4">
        <v>8.3403186363284465E-5</v>
      </c>
      <c r="F4">
        <v>8.4841870775562709E-5</v>
      </c>
      <c r="G4">
        <v>8.3227952636661946E-5</v>
      </c>
      <c r="H4">
        <v>8.0182357043668163E-5</v>
      </c>
      <c r="I4">
        <v>8.7838830630062136E-5</v>
      </c>
      <c r="J4">
        <v>8.5674464688054291E-5</v>
      </c>
      <c r="K4">
        <v>0</v>
      </c>
      <c r="L4">
        <v>0</v>
      </c>
      <c r="M4">
        <v>0</v>
      </c>
    </row>
    <row r="5" spans="1:13" x14ac:dyDescent="0.25">
      <c r="A5">
        <v>1985</v>
      </c>
      <c r="B5">
        <v>7.4536430474836379E-5</v>
      </c>
      <c r="C5">
        <v>7.6117775461170825E-5</v>
      </c>
      <c r="D5">
        <v>7.6330215466441587E-5</v>
      </c>
      <c r="E5">
        <v>7.6107151318865365E-5</v>
      </c>
      <c r="F5">
        <v>7.5591677988995798E-5</v>
      </c>
      <c r="G5">
        <v>7.9890985660313171E-5</v>
      </c>
      <c r="H5">
        <v>7.7057497430359941E-5</v>
      </c>
      <c r="I5">
        <v>7.594019164389465E-5</v>
      </c>
      <c r="J5">
        <v>7.6884904468897732E-5</v>
      </c>
      <c r="K5">
        <v>0</v>
      </c>
      <c r="L5">
        <v>0</v>
      </c>
      <c r="M5">
        <v>0</v>
      </c>
    </row>
    <row r="6" spans="1:13" x14ac:dyDescent="0.25">
      <c r="A6">
        <v>1986</v>
      </c>
      <c r="B6">
        <v>7.8524019045289606E-5</v>
      </c>
      <c r="C6">
        <v>8.3551054995041344E-5</v>
      </c>
      <c r="D6">
        <v>8.4509822292602621E-5</v>
      </c>
      <c r="E6">
        <v>8.4029138495679949E-5</v>
      </c>
      <c r="F6">
        <v>8.203990278707351E-5</v>
      </c>
      <c r="G6">
        <v>9.1823128066607739E-5</v>
      </c>
      <c r="H6">
        <v>8.7287339847534899E-5</v>
      </c>
      <c r="I6">
        <v>7.9506968126224825E-5</v>
      </c>
      <c r="J6">
        <v>8.3007657776761336E-5</v>
      </c>
      <c r="K6">
        <v>0</v>
      </c>
      <c r="L6">
        <v>0</v>
      </c>
      <c r="M6">
        <v>0</v>
      </c>
    </row>
    <row r="7" spans="1:13" x14ac:dyDescent="0.25">
      <c r="A7">
        <v>1987</v>
      </c>
      <c r="B7">
        <v>7.6536969572771341E-5</v>
      </c>
      <c r="C7">
        <v>7.7090510094421924E-5</v>
      </c>
      <c r="D7">
        <v>7.8430979934637443E-5</v>
      </c>
      <c r="E7">
        <v>7.7280718498514027E-5</v>
      </c>
      <c r="F7">
        <v>7.6036966391257005E-5</v>
      </c>
      <c r="G7">
        <v>7.9369031409441947E-5</v>
      </c>
      <c r="H7">
        <v>8.0366054869955404E-5</v>
      </c>
      <c r="I7">
        <v>7.2619942118762985E-5</v>
      </c>
      <c r="J7">
        <v>7.689697137539042E-5</v>
      </c>
      <c r="K7">
        <v>0</v>
      </c>
      <c r="L7">
        <v>0</v>
      </c>
      <c r="M7">
        <v>0</v>
      </c>
    </row>
    <row r="8" spans="1:13" x14ac:dyDescent="0.25">
      <c r="A8">
        <v>1988</v>
      </c>
      <c r="B8">
        <v>8.6746891611255705E-5</v>
      </c>
      <c r="C8">
        <v>8.0316054794820951E-5</v>
      </c>
      <c r="D8">
        <v>8.2114326069131487E-5</v>
      </c>
      <c r="E8">
        <v>8.0225968391459902E-5</v>
      </c>
      <c r="F8">
        <v>7.9764663052628743E-5</v>
      </c>
      <c r="G8">
        <v>7.8455620780005126E-5</v>
      </c>
      <c r="H8">
        <v>8.3108099213859531E-5</v>
      </c>
      <c r="I8">
        <v>7.597544466989348E-5</v>
      </c>
      <c r="J8">
        <v>7.9890120578056677E-5</v>
      </c>
      <c r="K8">
        <v>0</v>
      </c>
      <c r="L8">
        <v>0</v>
      </c>
      <c r="M8">
        <v>0</v>
      </c>
    </row>
    <row r="9" spans="1:13" x14ac:dyDescent="0.25">
      <c r="A9">
        <v>1989</v>
      </c>
      <c r="B9">
        <v>7.966517296154052E-5</v>
      </c>
      <c r="C9">
        <v>7.7273894388781627E-5</v>
      </c>
      <c r="D9">
        <v>7.7944057928107214E-5</v>
      </c>
      <c r="E9">
        <v>7.6443772752099898E-5</v>
      </c>
      <c r="F9">
        <v>7.8260940761538223E-5</v>
      </c>
      <c r="G9">
        <v>6.8141461521008744E-5</v>
      </c>
      <c r="H9">
        <v>7.5457540588104167E-5</v>
      </c>
      <c r="I9">
        <v>7.4287337491114159E-5</v>
      </c>
      <c r="J9">
        <v>7.673807248283993E-5</v>
      </c>
      <c r="K9">
        <v>0</v>
      </c>
      <c r="L9">
        <v>0</v>
      </c>
      <c r="M9">
        <v>0</v>
      </c>
    </row>
    <row r="10" spans="1:13" x14ac:dyDescent="0.25">
      <c r="A10">
        <v>1990</v>
      </c>
      <c r="B10">
        <v>7.4437281000427902E-5</v>
      </c>
      <c r="C10">
        <v>7.2203914118290408E-5</v>
      </c>
      <c r="D10">
        <v>7.2692856105277315E-5</v>
      </c>
      <c r="E10">
        <v>7.206834058524691E-5</v>
      </c>
      <c r="F10">
        <v>7.2125800201320087E-5</v>
      </c>
      <c r="G10">
        <v>7.0528575677599299E-5</v>
      </c>
      <c r="H10">
        <v>7.2891170704679088E-5</v>
      </c>
      <c r="I10">
        <v>7.0697535575163785E-5</v>
      </c>
      <c r="J10">
        <v>7.3361279708478822E-5</v>
      </c>
      <c r="K10">
        <v>0</v>
      </c>
      <c r="L10">
        <v>0</v>
      </c>
      <c r="M10">
        <v>0</v>
      </c>
    </row>
    <row r="11" spans="1:13" x14ac:dyDescent="0.25">
      <c r="A11">
        <v>1991</v>
      </c>
      <c r="B11">
        <v>6.5900887420866638E-5</v>
      </c>
      <c r="C11">
        <v>6.4638129257218698E-5</v>
      </c>
      <c r="D11">
        <v>6.4600724297633858E-5</v>
      </c>
      <c r="E11">
        <v>6.5014236482966223E-5</v>
      </c>
      <c r="F11">
        <v>6.4277973200660191E-5</v>
      </c>
      <c r="G11">
        <v>6.5796937389677617E-5</v>
      </c>
      <c r="H11">
        <v>6.5812893517431796E-5</v>
      </c>
      <c r="I11">
        <v>6.2003417155210625E-5</v>
      </c>
      <c r="J11">
        <v>6.5160505968378854E-5</v>
      </c>
      <c r="K11">
        <v>0</v>
      </c>
      <c r="L11">
        <v>0</v>
      </c>
      <c r="M11">
        <v>0</v>
      </c>
    </row>
    <row r="12" spans="1:13" x14ac:dyDescent="0.25">
      <c r="A12">
        <v>1992</v>
      </c>
      <c r="B12">
        <v>5.9373665862949565E-5</v>
      </c>
      <c r="C12">
        <v>5.9489222665433772E-5</v>
      </c>
      <c r="D12">
        <v>6.0086014491389507E-5</v>
      </c>
      <c r="E12">
        <v>5.8698714015918093E-5</v>
      </c>
      <c r="F12">
        <v>6.0130977246444664E-5</v>
      </c>
      <c r="G12">
        <v>5.4414309066487475E-5</v>
      </c>
      <c r="H12">
        <v>5.8168166440736969E-5</v>
      </c>
      <c r="I12">
        <v>5.849030424360535E-5</v>
      </c>
      <c r="J12">
        <v>5.9966619879560308E-5</v>
      </c>
      <c r="K12">
        <v>0</v>
      </c>
      <c r="L12">
        <v>0</v>
      </c>
      <c r="M12">
        <v>0</v>
      </c>
    </row>
    <row r="13" spans="1:13" x14ac:dyDescent="0.25">
      <c r="A13">
        <v>1993</v>
      </c>
      <c r="B13">
        <v>5.4541862482437864E-5</v>
      </c>
      <c r="C13">
        <v>5.3755213011754682E-5</v>
      </c>
      <c r="D13">
        <v>5.4908092883124481E-5</v>
      </c>
      <c r="E13">
        <v>5.3142973512876785E-5</v>
      </c>
      <c r="F13">
        <v>5.4107659729197618E-5</v>
      </c>
      <c r="G13">
        <v>4.9230612898099929E-5</v>
      </c>
      <c r="H13">
        <v>5.3794959094375371E-5</v>
      </c>
      <c r="I13">
        <v>5.2199880698026387E-5</v>
      </c>
      <c r="J13">
        <v>5.3928433917462823E-5</v>
      </c>
      <c r="K13">
        <v>0</v>
      </c>
      <c r="L13">
        <v>0</v>
      </c>
      <c r="M13">
        <v>0</v>
      </c>
    </row>
    <row r="14" spans="1:13" x14ac:dyDescent="0.25">
      <c r="A14">
        <v>1994</v>
      </c>
      <c r="B14">
        <v>6.1182043282315135E-5</v>
      </c>
      <c r="C14">
        <v>5.771048391034129E-5</v>
      </c>
      <c r="D14">
        <v>5.9109726629685613E-5</v>
      </c>
      <c r="E14">
        <v>5.6999406937393363E-5</v>
      </c>
      <c r="F14">
        <v>5.8074718064744966E-5</v>
      </c>
      <c r="G14">
        <v>5.1493472135916825E-5</v>
      </c>
      <c r="H14">
        <v>5.7716085771971849E-5</v>
      </c>
      <c r="I14">
        <v>5.300543687917525E-5</v>
      </c>
      <c r="J14">
        <v>5.6835795650840738E-5</v>
      </c>
      <c r="K14">
        <v>0</v>
      </c>
      <c r="L14">
        <v>0</v>
      </c>
      <c r="M14">
        <v>0</v>
      </c>
    </row>
    <row r="15" spans="1:13" x14ac:dyDescent="0.25">
      <c r="A15">
        <v>1995</v>
      </c>
      <c r="B15">
        <v>6.393035437213257E-5</v>
      </c>
      <c r="C15">
        <v>5.6400708210276206E-5</v>
      </c>
      <c r="D15">
        <v>5.7290479693619999E-5</v>
      </c>
      <c r="E15">
        <v>5.5801749826059678E-5</v>
      </c>
      <c r="F15">
        <v>5.6590246866107917E-5</v>
      </c>
      <c r="G15">
        <v>5.3499217701755702E-5</v>
      </c>
      <c r="H15">
        <v>5.6214793585240837E-5</v>
      </c>
      <c r="I15">
        <v>5.3163128439337005E-5</v>
      </c>
      <c r="J15">
        <v>5.6167509705119297E-5</v>
      </c>
      <c r="K15">
        <v>0</v>
      </c>
      <c r="L15">
        <v>0</v>
      </c>
      <c r="M15">
        <v>0</v>
      </c>
    </row>
    <row r="16" spans="1:13" x14ac:dyDescent="0.25">
      <c r="A16">
        <v>1996</v>
      </c>
      <c r="B16">
        <v>5.6638848036527634E-5</v>
      </c>
      <c r="C16">
        <v>5.0021194354485482E-5</v>
      </c>
      <c r="D16">
        <v>5.1581812957010703E-5</v>
      </c>
      <c r="E16">
        <v>4.953348161870963E-5</v>
      </c>
      <c r="F16">
        <v>5.0077850828529337E-5</v>
      </c>
      <c r="G16">
        <v>4.4730371784680753E-5</v>
      </c>
      <c r="H16">
        <v>5.1067153370240706E-5</v>
      </c>
      <c r="I16">
        <v>4.5280325903149784E-5</v>
      </c>
      <c r="J16">
        <v>4.9513646208652057E-5</v>
      </c>
      <c r="K16">
        <v>0</v>
      </c>
      <c r="L16">
        <v>0</v>
      </c>
      <c r="M16">
        <v>0</v>
      </c>
    </row>
    <row r="17" spans="1:13" x14ac:dyDescent="0.25">
      <c r="A17">
        <v>1997</v>
      </c>
      <c r="B17">
        <v>4.8883543058764189E-5</v>
      </c>
      <c r="C17">
        <v>4.7885997333651178E-5</v>
      </c>
      <c r="D17">
        <v>4.9945003673201422E-5</v>
      </c>
      <c r="E17">
        <v>4.7723680761919238E-5</v>
      </c>
      <c r="F17">
        <v>4.7238908242434261E-5</v>
      </c>
      <c r="G17">
        <v>4.8344441143854055E-5</v>
      </c>
      <c r="H17">
        <v>5.0994727989746027E-5</v>
      </c>
      <c r="I17">
        <v>4.5359927129538849E-5</v>
      </c>
      <c r="J17">
        <v>4.7539713721562293E-5</v>
      </c>
      <c r="K17">
        <v>0</v>
      </c>
      <c r="L17">
        <v>0</v>
      </c>
      <c r="M17">
        <v>0</v>
      </c>
    </row>
    <row r="18" spans="1:13" x14ac:dyDescent="0.25">
      <c r="A18">
        <v>1998</v>
      </c>
      <c r="B18">
        <v>5.1552549848565832E-5</v>
      </c>
      <c r="C18">
        <v>4.9192000613402347E-5</v>
      </c>
      <c r="D18">
        <v>4.8954546815366491E-5</v>
      </c>
      <c r="E18">
        <v>4.9222568222830893E-5</v>
      </c>
      <c r="F18">
        <v>4.925928368174936E-5</v>
      </c>
      <c r="G18">
        <v>5.2342461487569385E-5</v>
      </c>
      <c r="H18">
        <v>4.8822893328178901E-5</v>
      </c>
      <c r="I18">
        <v>4.934795703775307E-5</v>
      </c>
      <c r="J18">
        <v>4.8910764615357043E-5</v>
      </c>
      <c r="K18">
        <v>0</v>
      </c>
      <c r="L18">
        <v>0</v>
      </c>
      <c r="M18">
        <v>0</v>
      </c>
    </row>
    <row r="19" spans="1:13" x14ac:dyDescent="0.25">
      <c r="A19">
        <v>1999</v>
      </c>
      <c r="B19">
        <v>5.0093349273083732E-5</v>
      </c>
      <c r="C19">
        <v>4.559043580957223E-5</v>
      </c>
      <c r="D19">
        <v>4.7162696115265135E-5</v>
      </c>
      <c r="E19">
        <v>4.5679706292503393E-5</v>
      </c>
      <c r="F19">
        <v>4.5050020642520392E-5</v>
      </c>
      <c r="G19">
        <v>4.8465952182596087E-5</v>
      </c>
      <c r="H19">
        <v>4.8483133610716325E-5</v>
      </c>
      <c r="I19">
        <v>4.6227965705838873E-5</v>
      </c>
      <c r="J19">
        <v>4.5654688698050452E-5</v>
      </c>
      <c r="K19">
        <v>0</v>
      </c>
      <c r="L19">
        <v>0</v>
      </c>
      <c r="M19">
        <v>0</v>
      </c>
    </row>
    <row r="20" spans="1:13" x14ac:dyDescent="0.25">
      <c r="A20">
        <v>2000</v>
      </c>
      <c r="B20">
        <v>5.0370264943921939E-5</v>
      </c>
      <c r="C20">
        <v>5.0000106879451777E-5</v>
      </c>
      <c r="D20">
        <v>5.1343372651899687E-5</v>
      </c>
      <c r="E20">
        <v>4.9197266029295859E-5</v>
      </c>
      <c r="F20">
        <v>5.0525906321126968E-5</v>
      </c>
      <c r="G20">
        <v>4.6229465329815866E-5</v>
      </c>
      <c r="H20">
        <v>4.9708142036251954E-5</v>
      </c>
      <c r="I20">
        <v>5.0395593274515704E-5</v>
      </c>
      <c r="J20">
        <v>5.0012079258522131E-5</v>
      </c>
      <c r="K20">
        <v>0</v>
      </c>
      <c r="L20">
        <v>0</v>
      </c>
      <c r="M20">
        <v>0</v>
      </c>
    </row>
    <row r="21" spans="1:13" x14ac:dyDescent="0.25">
      <c r="A21">
        <v>2001</v>
      </c>
      <c r="B21">
        <v>4.9426980694988742E-5</v>
      </c>
      <c r="C21">
        <v>4.9039071822335245E-5</v>
      </c>
      <c r="D21">
        <v>5.1178120491385929E-5</v>
      </c>
      <c r="E21">
        <v>4.8653447582182705E-5</v>
      </c>
      <c r="F21">
        <v>4.8536556118051516E-5</v>
      </c>
      <c r="G21">
        <v>4.8516198516153963E-5</v>
      </c>
      <c r="H21">
        <v>5.1694201189093288E-5</v>
      </c>
      <c r="I21">
        <v>4.6937045706727074E-5</v>
      </c>
      <c r="J21">
        <v>4.8882622711971638E-5</v>
      </c>
      <c r="K21">
        <v>0</v>
      </c>
      <c r="L21">
        <v>0</v>
      </c>
      <c r="M21">
        <v>0</v>
      </c>
    </row>
    <row r="22" spans="1:13" x14ac:dyDescent="0.25">
      <c r="A22">
        <v>2002</v>
      </c>
      <c r="B22">
        <v>5.0041086069541052E-5</v>
      </c>
      <c r="C22">
        <v>5.0722244443022647E-5</v>
      </c>
      <c r="D22">
        <v>5.322737595270155E-5</v>
      </c>
      <c r="E22">
        <v>4.9970317781117045E-5</v>
      </c>
      <c r="F22">
        <v>5.07691375023569E-5</v>
      </c>
      <c r="G22">
        <v>4.6129058246151539E-5</v>
      </c>
      <c r="H22">
        <v>5.2423082772293125E-5</v>
      </c>
      <c r="I22">
        <v>4.8219470911135431E-5</v>
      </c>
      <c r="J22">
        <v>4.9588998430408534E-5</v>
      </c>
      <c r="K22">
        <v>0</v>
      </c>
      <c r="L22">
        <v>0</v>
      </c>
      <c r="M22">
        <v>0</v>
      </c>
    </row>
    <row r="23" spans="1:13" x14ac:dyDescent="0.25">
      <c r="A23">
        <v>2003</v>
      </c>
      <c r="B23">
        <v>4.9663332902127877E-5</v>
      </c>
      <c r="C23">
        <v>4.9423212651163338E-5</v>
      </c>
      <c r="D23">
        <v>5.227710467443103E-5</v>
      </c>
      <c r="E23">
        <v>4.8499349486519346E-5</v>
      </c>
      <c r="F23">
        <v>4.9592563264013735E-5</v>
      </c>
      <c r="G23">
        <v>4.4197732633620035E-5</v>
      </c>
      <c r="H23">
        <v>5.1137497321178673E-5</v>
      </c>
      <c r="I23">
        <v>4.7750585319590758E-5</v>
      </c>
      <c r="J23">
        <v>4.8333426922908985E-5</v>
      </c>
      <c r="K23">
        <v>0</v>
      </c>
      <c r="L23">
        <v>0</v>
      </c>
      <c r="M23">
        <v>0</v>
      </c>
    </row>
    <row r="24" spans="1:13" x14ac:dyDescent="0.25">
      <c r="A24">
        <v>2004</v>
      </c>
      <c r="B24">
        <v>4.7159959649434313E-5</v>
      </c>
      <c r="C24">
        <v>4.4513103919598504E-5</v>
      </c>
      <c r="D24">
        <v>4.6649223135318606E-5</v>
      </c>
      <c r="E24">
        <v>4.4298447024630144E-5</v>
      </c>
      <c r="F24">
        <v>4.3707088130759079E-5</v>
      </c>
      <c r="G24">
        <v>4.6329448989126833E-5</v>
      </c>
      <c r="H24">
        <v>4.7760850822669456E-5</v>
      </c>
      <c r="I24">
        <v>4.2301714049244761E-5</v>
      </c>
      <c r="J24">
        <v>4.4044915524864335E-5</v>
      </c>
      <c r="K24">
        <v>0</v>
      </c>
      <c r="L24">
        <v>0</v>
      </c>
      <c r="M24">
        <v>0</v>
      </c>
    </row>
    <row r="25" spans="1:13" x14ac:dyDescent="0.25">
      <c r="A25">
        <v>2005</v>
      </c>
      <c r="B25">
        <v>4.8025172873167321E-5</v>
      </c>
      <c r="C25">
        <v>4.506464834048529E-5</v>
      </c>
      <c r="D25">
        <v>4.7026226551679428E-5</v>
      </c>
      <c r="E25">
        <v>4.4684311331366192E-5</v>
      </c>
      <c r="F25">
        <v>4.4756201416021207E-5</v>
      </c>
      <c r="G25">
        <v>4.2945844321366155E-5</v>
      </c>
      <c r="H25">
        <v>4.7266327332181398E-5</v>
      </c>
      <c r="I25">
        <v>4.2414815063239074E-5</v>
      </c>
      <c r="J25">
        <v>4.4753993402991909E-5</v>
      </c>
      <c r="K25">
        <v>0</v>
      </c>
      <c r="L25">
        <v>0</v>
      </c>
      <c r="M25">
        <v>0</v>
      </c>
    </row>
    <row r="26" spans="1:13" x14ac:dyDescent="0.25">
      <c r="A26">
        <v>2006</v>
      </c>
      <c r="B26">
        <v>4.6089498937362805E-5</v>
      </c>
      <c r="C26">
        <v>4.1824086063570575E-5</v>
      </c>
      <c r="D26">
        <v>4.3801994594105056E-5</v>
      </c>
      <c r="E26">
        <v>4.1654809996543916E-5</v>
      </c>
      <c r="F26">
        <v>4.1064196237130087E-5</v>
      </c>
      <c r="G26">
        <v>4.398202256925287E-5</v>
      </c>
      <c r="H26">
        <v>4.499618756381096E-5</v>
      </c>
      <c r="I26">
        <v>4.0431879966490672E-5</v>
      </c>
      <c r="J26">
        <v>4.1938238668080881E-5</v>
      </c>
      <c r="K26">
        <v>0</v>
      </c>
      <c r="L26">
        <v>0</v>
      </c>
      <c r="M26">
        <v>0</v>
      </c>
    </row>
    <row r="27" spans="1:13" x14ac:dyDescent="0.25">
      <c r="A27">
        <v>2007</v>
      </c>
      <c r="B27">
        <v>4.4078020437154919E-5</v>
      </c>
      <c r="C27">
        <v>4.1164338024827883E-5</v>
      </c>
      <c r="D27">
        <v>4.3421728994871958E-5</v>
      </c>
      <c r="E27">
        <v>4.0780243522021917E-5</v>
      </c>
      <c r="F27">
        <v>4.0804461830703072E-5</v>
      </c>
      <c r="G27">
        <v>4.121181280788733E-5</v>
      </c>
      <c r="H27">
        <v>4.3870433597476227E-5</v>
      </c>
      <c r="I27">
        <v>4.1654528638900956E-5</v>
      </c>
      <c r="J27">
        <v>4.1263613591581815E-5</v>
      </c>
      <c r="K27">
        <v>0</v>
      </c>
      <c r="L27">
        <v>0</v>
      </c>
      <c r="M27">
        <v>0</v>
      </c>
    </row>
    <row r="28" spans="1:13" x14ac:dyDescent="0.25">
      <c r="A28">
        <v>2008</v>
      </c>
      <c r="B28">
        <v>3.5831271816277876E-5</v>
      </c>
      <c r="C28">
        <v>3.4753592910419686E-5</v>
      </c>
      <c r="D28">
        <v>3.7383702467195691E-5</v>
      </c>
      <c r="E28">
        <v>3.416230525181163E-5</v>
      </c>
      <c r="F28">
        <v>3.4445592093106823E-5</v>
      </c>
      <c r="G28">
        <v>3.2853507767867993E-5</v>
      </c>
      <c r="H28">
        <v>3.7536619849561247E-5</v>
      </c>
      <c r="I28">
        <v>3.4751884872093804E-5</v>
      </c>
      <c r="J28">
        <v>3.5044680127612078E-5</v>
      </c>
      <c r="K28">
        <v>0</v>
      </c>
      <c r="L28">
        <v>0</v>
      </c>
      <c r="M28">
        <v>0</v>
      </c>
    </row>
    <row r="29" spans="1:13" x14ac:dyDescent="0.25">
      <c r="A29">
        <v>2009</v>
      </c>
      <c r="B29">
        <v>2.9875493055442348E-5</v>
      </c>
      <c r="C29">
        <v>3.1502825728239261E-5</v>
      </c>
      <c r="D29">
        <v>3.4554775156721005E-5</v>
      </c>
      <c r="E29">
        <v>3.1433309372005169E-5</v>
      </c>
      <c r="F29">
        <v>3.0351470493769739E-5</v>
      </c>
      <c r="G29">
        <v>3.3464711297710887E-5</v>
      </c>
      <c r="H29">
        <v>3.6626374119805405E-5</v>
      </c>
      <c r="I29">
        <v>2.924590911970881E-5</v>
      </c>
      <c r="J29">
        <v>3.0941548548071293E-5</v>
      </c>
      <c r="K29">
        <v>0</v>
      </c>
      <c r="L29">
        <v>0</v>
      </c>
      <c r="M29">
        <v>0</v>
      </c>
    </row>
    <row r="30" spans="1:13" x14ac:dyDescent="0.25">
      <c r="A30">
        <v>2010</v>
      </c>
      <c r="B30">
        <v>2.8899079552502371E-5</v>
      </c>
      <c r="C30">
        <v>3.0242172628277331E-5</v>
      </c>
      <c r="D30">
        <v>3.1465933519939428E-5</v>
      </c>
      <c r="E30">
        <v>3.0060995484745946E-5</v>
      </c>
      <c r="F30">
        <v>2.9795310634654011E-5</v>
      </c>
      <c r="G30">
        <v>3.1148797475907482E-5</v>
      </c>
      <c r="H30">
        <v>3.1972729055269156E-5</v>
      </c>
      <c r="I30">
        <v>2.8489001413618098E-5</v>
      </c>
      <c r="J30">
        <v>2.9959945919472378E-5</v>
      </c>
      <c r="K30">
        <v>0</v>
      </c>
      <c r="L30">
        <v>0</v>
      </c>
      <c r="M30">
        <v>0</v>
      </c>
    </row>
    <row r="31" spans="1:13" x14ac:dyDescent="0.25">
      <c r="A31">
        <v>2011</v>
      </c>
      <c r="B31">
        <v>2.7466066967463121E-5</v>
      </c>
      <c r="C31">
        <v>2.9463834358466559E-5</v>
      </c>
      <c r="D31">
        <v>3.1066239018400663E-5</v>
      </c>
      <c r="E31">
        <v>2.9306825823368853E-5</v>
      </c>
      <c r="F31">
        <v>2.8811879663408036E-5</v>
      </c>
      <c r="G31">
        <v>3.0775613007790521E-5</v>
      </c>
      <c r="H31">
        <v>3.1963774974428813E-5</v>
      </c>
      <c r="I31">
        <v>2.7484518692290291E-5</v>
      </c>
      <c r="J31">
        <v>2.9150168757041683E-5</v>
      </c>
      <c r="K31">
        <v>0</v>
      </c>
      <c r="L31">
        <v>0</v>
      </c>
      <c r="M31">
        <v>0</v>
      </c>
    </row>
    <row r="32" spans="1:13" x14ac:dyDescent="0.25">
      <c r="A32">
        <v>2012</v>
      </c>
      <c r="B32">
        <v>3.3391028409823775E-5</v>
      </c>
      <c r="C32">
        <v>3.1636980063922237E-5</v>
      </c>
      <c r="D32">
        <v>3.419411167851649E-5</v>
      </c>
      <c r="E32">
        <v>3.165527132114221E-5</v>
      </c>
      <c r="F32">
        <v>3.0718552428879774E-5</v>
      </c>
      <c r="G32">
        <v>3.2753053572378118E-5</v>
      </c>
      <c r="H32">
        <v>3.5956695541244703E-5</v>
      </c>
      <c r="I32">
        <v>2.8984006194150426E-5</v>
      </c>
      <c r="J32">
        <v>3.0680112211484812E-5</v>
      </c>
      <c r="K32">
        <v>0</v>
      </c>
      <c r="L32">
        <v>0</v>
      </c>
      <c r="M32">
        <v>0</v>
      </c>
    </row>
    <row r="33" spans="1:13" x14ac:dyDescent="0.25">
      <c r="A33">
        <v>2013</v>
      </c>
      <c r="B33">
        <v>3.3044518204405904E-5</v>
      </c>
      <c r="C33">
        <v>2.9542947009758788E-5</v>
      </c>
      <c r="D33">
        <v>3.1274214416043832E-5</v>
      </c>
      <c r="E33">
        <v>2.9635074241014083E-5</v>
      </c>
      <c r="F33">
        <v>2.8875035714008845E-5</v>
      </c>
      <c r="G33">
        <v>3.0044533777981995E-5</v>
      </c>
      <c r="H33">
        <v>3.276163796908804E-5</v>
      </c>
      <c r="I33">
        <v>2.8101391808377227E-5</v>
      </c>
      <c r="J33">
        <v>2.9426632567265186E-5</v>
      </c>
      <c r="K33">
        <v>0</v>
      </c>
      <c r="L33">
        <v>0</v>
      </c>
      <c r="M33">
        <v>0</v>
      </c>
    </row>
    <row r="34" spans="1:13" x14ac:dyDescent="0.25">
      <c r="A34">
        <v>2014</v>
      </c>
      <c r="B34">
        <v>2.8781050787074491E-5</v>
      </c>
      <c r="C34">
        <v>2.9249159733808483E-5</v>
      </c>
      <c r="D34">
        <v>3.1916627289319877E-5</v>
      </c>
      <c r="E34">
        <v>2.9045247014437337E-5</v>
      </c>
      <c r="F34">
        <v>2.8828769889514661E-5</v>
      </c>
      <c r="G34">
        <v>2.6553980651442539E-5</v>
      </c>
      <c r="H34">
        <v>3.2893276762479218E-5</v>
      </c>
      <c r="I34">
        <v>2.904548859442002E-5</v>
      </c>
      <c r="J34">
        <v>2.9112742586221428E-5</v>
      </c>
      <c r="K34">
        <v>0</v>
      </c>
      <c r="L34">
        <v>0</v>
      </c>
      <c r="M34">
        <v>0</v>
      </c>
    </row>
    <row r="35" spans="1:13" x14ac:dyDescent="0.25">
      <c r="A35">
        <v>2015</v>
      </c>
      <c r="B35">
        <v>2.9661341613973491E-5</v>
      </c>
      <c r="C35">
        <v>2.5580794690540643E-5</v>
      </c>
      <c r="D35">
        <v>2.7548269012186209E-5</v>
      </c>
      <c r="E35">
        <v>2.5611628545448185E-5</v>
      </c>
      <c r="F35">
        <v>2.4734363680181562E-5</v>
      </c>
      <c r="G35">
        <v>2.870227599851205E-5</v>
      </c>
      <c r="H35">
        <v>2.9127940375474282E-5</v>
      </c>
      <c r="I35">
        <v>2.4749761669227153E-5</v>
      </c>
      <c r="J35">
        <v>2.5149554399831686E-5</v>
      </c>
      <c r="K35">
        <v>0</v>
      </c>
      <c r="L35">
        <v>0</v>
      </c>
      <c r="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2017-06-13T18:20:50Z</dcterms:modified>
</cp:coreProperties>
</file>